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WebComm\CPMI\Red Book December 2017\"/>
    </mc:Choice>
  </mc:AlternateContent>
  <bookViews>
    <workbookView xWindow="0" yWindow="0" windowWidth="18870" windowHeight="7545" tabRatio="850" firstSheet="2" activeTab="2"/>
  </bookViews>
  <sheets>
    <sheet name="calculations" sheetId="31" state="hidden" r:id="rId1"/>
    <sheet name="comments" sheetId="34" state="hidden" r:id="rId2"/>
    <sheet name="Tables 1-15" sheetId="33" r:id="rId3"/>
    <sheet name="Table PS1" sheetId="16" r:id="rId4"/>
    <sheet name="Table PS2-4" sheetId="8" r:id="rId5"/>
    <sheet name="Fns PS1-4" sheetId="17" r:id="rId6"/>
    <sheet name="Table TRS1" sheetId="18" r:id="rId7"/>
    <sheet name="Tables TRS2-3" sheetId="12" r:id="rId8"/>
    <sheet name="Table TRS4" sheetId="14" r:id="rId9"/>
    <sheet name="Table TRS5" sheetId="22" r:id="rId10"/>
    <sheet name="Table CCP1" sheetId="23" r:id="rId11"/>
    <sheet name="Tables CCP2-3" sheetId="24" r:id="rId12"/>
    <sheet name="Table CCP4" sheetId="25" r:id="rId13"/>
    <sheet name="Table CSD1" sheetId="27" r:id="rId14"/>
    <sheet name="Tables CSD2-3" sheetId="28" r:id="rId15"/>
    <sheet name="Table CSD4" sheetId="29" r:id="rId16"/>
    <sheet name="Table CSD5" sheetId="30" r:id="rId17"/>
  </sheets>
  <definedNames>
    <definedName name="_xlnm._FilterDatabase" localSheetId="2" hidden="1">'Tables 1-15'!$A$1:$A$2939</definedName>
    <definedName name="_xlnm.Print_Area" localSheetId="5">'Fns PS1-4'!$A$1:$I$32</definedName>
    <definedName name="_xlnm.Print_Area" localSheetId="10">'Table CCP1'!$A$1:$F$207</definedName>
    <definedName name="_xlnm.Print_Area" localSheetId="12">'Table CCP4'!$A$1:$F$92</definedName>
    <definedName name="_xlnm.Print_Area" localSheetId="13">'Table CSD1'!$A$1:$F$180</definedName>
    <definedName name="_xlnm.Print_Area" localSheetId="15">'Table CSD4'!$A$1:$F$74</definedName>
    <definedName name="_xlnm.Print_Area" localSheetId="16">'Table CSD5'!$A$1:$K$88</definedName>
    <definedName name="_xlnm.Print_Area" localSheetId="3">'Table PS1'!$A$1:$G$233</definedName>
    <definedName name="_xlnm.Print_Area" localSheetId="4">'Table PS2-4'!$A$1:$K$641</definedName>
    <definedName name="_xlnm.Print_Area" localSheetId="6">'Table TRS1'!$A$1:$F$110</definedName>
    <definedName name="_xlnm.Print_Area" localSheetId="8">'Table TRS4'!$A$1:$F$92</definedName>
    <definedName name="_xlnm.Print_Area" localSheetId="9">'Table TRS5'!$A$1:$K$93</definedName>
    <definedName name="_xlnm.Print_Area" localSheetId="2">'Tables 1-15'!$A$1:$K$2937</definedName>
    <definedName name="_xlnm.Print_Area" localSheetId="11">'Tables CCP2-3'!$A$1:$K$282</definedName>
    <definedName name="_xlnm.Print_Area" localSheetId="14">'Tables CSD2-3'!$A$1:$K$234</definedName>
    <definedName name="_xlnm.Print_Area" localSheetId="7">'Tables TRS2-3'!$A$1:$K$305</definedName>
    <definedName name="_xlnm.Print_Area">'Table CSD5'!$A$1:$K$108</definedName>
  </definedNames>
  <calcPr calcId="152511"/>
</workbook>
</file>

<file path=xl/calcChain.xml><?xml version="1.0" encoding="utf-8"?>
<calcChain xmlns="http://schemas.openxmlformats.org/spreadsheetml/2006/main">
  <c r="B1459" i="31" l="1"/>
  <c r="K132" i="31"/>
  <c r="K130" i="31"/>
  <c r="K128" i="31"/>
  <c r="K127" i="31"/>
  <c r="K126" i="31"/>
  <c r="K150" i="31"/>
  <c r="K147" i="31"/>
  <c r="K146" i="31"/>
  <c r="K111" i="31"/>
  <c r="K142" i="31"/>
  <c r="K154" i="31"/>
  <c r="M1415" i="31"/>
  <c r="C2073" i="31"/>
  <c r="D2172" i="31"/>
  <c r="I2040" i="31"/>
  <c r="M2915" i="31"/>
  <c r="M2916" i="31"/>
  <c r="M2917" i="31"/>
  <c r="M2918" i="31"/>
  <c r="M2919" i="31"/>
  <c r="M2920" i="31"/>
  <c r="M2921" i="31"/>
  <c r="M2922" i="31"/>
  <c r="M2923" i="31"/>
  <c r="M2924" i="31"/>
  <c r="M2925" i="31"/>
  <c r="M2926" i="31"/>
  <c r="M2927" i="31"/>
  <c r="M2928" i="31"/>
  <c r="M2929" i="31"/>
  <c r="M2930" i="31"/>
  <c r="M2931" i="31"/>
  <c r="M2932" i="31"/>
  <c r="M2933" i="31"/>
  <c r="M2934" i="31"/>
  <c r="M2935" i="31"/>
  <c r="M2936" i="31"/>
  <c r="M2937" i="31"/>
  <c r="L2915" i="31"/>
  <c r="L2916" i="31"/>
  <c r="L2917" i="31"/>
  <c r="L2918" i="31"/>
  <c r="L2919" i="31"/>
  <c r="L2920" i="31"/>
  <c r="L2921" i="31"/>
  <c r="L2923" i="31"/>
  <c r="L2924" i="31"/>
  <c r="L2925" i="31"/>
  <c r="L2926" i="31"/>
  <c r="L2927" i="31"/>
  <c r="L2928" i="31"/>
  <c r="L2929" i="31"/>
  <c r="L2930" i="31"/>
  <c r="L2931" i="31"/>
  <c r="L2933" i="31"/>
  <c r="L2934" i="31"/>
  <c r="L2935" i="31"/>
  <c r="L2936" i="31"/>
  <c r="L2932" i="31"/>
  <c r="M2883" i="31"/>
  <c r="M2884" i="31"/>
  <c r="M2885" i="31"/>
  <c r="M2886" i="31"/>
  <c r="M2887" i="31"/>
  <c r="M2888" i="31"/>
  <c r="M2889" i="31"/>
  <c r="M2891" i="31"/>
  <c r="M2892" i="31"/>
  <c r="M2893" i="31"/>
  <c r="M2894" i="31"/>
  <c r="M2895" i="31"/>
  <c r="M2896" i="31"/>
  <c r="M2897" i="31"/>
  <c r="M2898" i="31"/>
  <c r="M2899" i="31"/>
  <c r="M2900" i="31"/>
  <c r="M2901" i="31"/>
  <c r="M2902" i="31"/>
  <c r="M2903" i="31"/>
  <c r="M2904" i="31"/>
  <c r="L2883" i="31"/>
  <c r="L2884" i="31"/>
  <c r="L2885" i="31"/>
  <c r="L2886" i="31"/>
  <c r="L2887" i="31"/>
  <c r="L2888" i="31"/>
  <c r="L2889" i="31"/>
  <c r="L2890" i="31"/>
  <c r="L2891" i="31"/>
  <c r="L2892" i="31"/>
  <c r="L2893" i="31"/>
  <c r="L2894" i="31"/>
  <c r="L2895" i="31"/>
  <c r="L2896" i="31"/>
  <c r="L2897" i="31"/>
  <c r="L2898" i="31"/>
  <c r="L2899" i="31"/>
  <c r="L2901" i="31"/>
  <c r="L2902" i="31"/>
  <c r="L2903" i="31"/>
  <c r="L2904" i="31"/>
  <c r="L2900" i="31"/>
  <c r="L2905" i="31"/>
  <c r="J2883" i="31"/>
  <c r="H2894" i="31"/>
  <c r="G2901" i="31"/>
  <c r="M2777" i="31"/>
  <c r="M2778" i="31"/>
  <c r="M2779" i="31"/>
  <c r="M2780" i="31"/>
  <c r="M2781" i="31"/>
  <c r="M2782" i="31"/>
  <c r="M2783" i="31"/>
  <c r="M2785" i="31"/>
  <c r="M2786" i="31"/>
  <c r="M2787" i="31"/>
  <c r="M2789" i="31"/>
  <c r="M2790" i="31"/>
  <c r="M2791" i="31"/>
  <c r="M2792" i="31"/>
  <c r="M2795" i="31"/>
  <c r="M2794" i="31"/>
  <c r="M2799" i="31"/>
  <c r="L2778" i="31"/>
  <c r="L2779" i="31"/>
  <c r="L2780" i="31"/>
  <c r="L2781" i="31"/>
  <c r="L2782" i="31"/>
  <c r="L2783" i="31"/>
  <c r="L2784" i="31"/>
  <c r="L2785" i="31"/>
  <c r="L2787" i="31"/>
  <c r="L2788" i="31"/>
  <c r="L2790" i="31"/>
  <c r="L2791" i="31"/>
  <c r="L2792" i="31"/>
  <c r="L2796" i="31"/>
  <c r="L2797" i="31"/>
  <c r="L2798" i="31"/>
  <c r="L2794" i="31"/>
  <c r="K2784" i="31"/>
  <c r="I2791" i="31"/>
  <c r="H2796" i="31"/>
  <c r="G2794" i="31"/>
  <c r="F2797" i="31"/>
  <c r="F2781" i="31"/>
  <c r="F2785" i="31"/>
  <c r="F2777" i="31"/>
  <c r="F2794" i="31"/>
  <c r="E2790" i="31"/>
  <c r="E2795" i="31"/>
  <c r="E2796" i="31"/>
  <c r="E2794" i="31"/>
  <c r="C2780" i="31"/>
  <c r="C2781" i="31"/>
  <c r="C2785" i="31"/>
  <c r="B2782" i="31"/>
  <c r="B2786" i="31"/>
  <c r="B2795" i="31"/>
  <c r="M2746" i="31"/>
  <c r="M2747" i="31"/>
  <c r="M2750" i="31"/>
  <c r="M2751" i="31"/>
  <c r="M2752" i="31"/>
  <c r="M2753" i="31"/>
  <c r="M2754" i="31"/>
  <c r="M2755" i="31"/>
  <c r="M2756" i="31"/>
  <c r="M2757" i="31"/>
  <c r="M2758" i="31"/>
  <c r="M2759" i="31"/>
  <c r="M2760" i="31"/>
  <c r="M2763" i="31"/>
  <c r="M2764" i="31"/>
  <c r="M2765" i="31"/>
  <c r="M2766" i="31"/>
  <c r="L2747" i="31"/>
  <c r="L2748" i="31"/>
  <c r="L2749" i="31"/>
  <c r="L2750" i="31"/>
  <c r="L2751" i="31"/>
  <c r="L2753" i="31"/>
  <c r="L2754" i="31"/>
  <c r="L2755" i="31"/>
  <c r="L2756" i="31"/>
  <c r="L2757" i="31"/>
  <c r="L2758" i="31"/>
  <c r="L2760" i="31"/>
  <c r="L2761" i="31"/>
  <c r="L2763" i="31"/>
  <c r="L2764" i="31"/>
  <c r="L2766" i="31"/>
  <c r="L2762" i="31"/>
  <c r="K2745" i="31"/>
  <c r="K2767" i="31"/>
  <c r="J2758" i="31"/>
  <c r="J2766" i="31"/>
  <c r="I2750" i="31"/>
  <c r="I2759" i="31"/>
  <c r="H2747" i="31"/>
  <c r="H2767" i="31"/>
  <c r="E2754" i="31"/>
  <c r="D2745" i="31"/>
  <c r="C2760" i="31"/>
  <c r="C2762" i="31"/>
  <c r="B2753" i="31"/>
  <c r="B2745" i="31"/>
  <c r="M2501" i="31"/>
  <c r="M2502" i="31"/>
  <c r="M2503" i="31"/>
  <c r="M2505" i="31"/>
  <c r="M2506" i="31"/>
  <c r="M2507" i="31"/>
  <c r="M2510" i="31"/>
  <c r="M2511" i="31"/>
  <c r="M2512" i="31"/>
  <c r="M2513" i="31"/>
  <c r="M2514" i="31"/>
  <c r="M2515" i="31"/>
  <c r="M2516" i="31"/>
  <c r="M2517" i="31"/>
  <c r="M2519" i="31"/>
  <c r="M2520" i="31"/>
  <c r="M2522" i="31"/>
  <c r="M2518" i="31"/>
  <c r="M2523" i="31"/>
  <c r="L2502" i="31"/>
  <c r="L2504" i="31"/>
  <c r="L2505" i="31"/>
  <c r="L2506" i="31"/>
  <c r="L2509" i="31"/>
  <c r="L2510" i="31"/>
  <c r="L2511" i="31"/>
  <c r="L2512" i="31"/>
  <c r="L2513" i="31"/>
  <c r="L2515" i="31"/>
  <c r="L2516" i="31"/>
  <c r="L2517" i="31"/>
  <c r="L2519" i="31"/>
  <c r="L2521" i="31"/>
  <c r="L2518" i="31"/>
  <c r="K2503" i="31"/>
  <c r="K2512" i="31"/>
  <c r="K2521" i="31"/>
  <c r="K2523" i="31"/>
  <c r="J2504" i="31"/>
  <c r="J2514" i="31"/>
  <c r="I2510" i="31"/>
  <c r="I2518" i="31"/>
  <c r="H2503" i="31"/>
  <c r="H2506" i="31"/>
  <c r="H2511" i="31"/>
  <c r="H2520" i="31"/>
  <c r="H2508" i="31"/>
  <c r="H2523" i="31"/>
  <c r="G2503" i="31"/>
  <c r="G2513" i="31"/>
  <c r="G2521" i="31"/>
  <c r="F2502" i="31"/>
  <c r="F2514" i="31"/>
  <c r="F2523" i="31"/>
  <c r="E2515" i="31"/>
  <c r="E2520" i="31"/>
  <c r="E2523" i="31"/>
  <c r="D2521" i="31"/>
  <c r="D2523" i="31"/>
  <c r="C2522" i="31"/>
  <c r="B2514" i="31"/>
  <c r="B2520" i="31"/>
  <c r="M2470" i="31"/>
  <c r="M2471" i="31"/>
  <c r="M2472" i="31"/>
  <c r="M2474" i="31"/>
  <c r="M2475" i="31"/>
  <c r="M2477" i="31"/>
  <c r="M2478" i="31"/>
  <c r="M2479" i="31"/>
  <c r="M2480" i="31"/>
  <c r="M2481" i="31"/>
  <c r="M2482" i="31"/>
  <c r="M2483" i="31"/>
  <c r="M2484" i="31"/>
  <c r="M2487" i="31"/>
  <c r="M2489" i="31"/>
  <c r="M2490" i="31"/>
  <c r="M2469" i="31"/>
  <c r="K2471" i="31"/>
  <c r="K2480" i="31"/>
  <c r="K2469" i="31"/>
  <c r="K2476" i="31"/>
  <c r="J2477" i="31"/>
  <c r="J2478" i="31"/>
  <c r="J2481" i="31"/>
  <c r="J2482" i="31"/>
  <c r="J2489" i="31"/>
  <c r="J2476" i="31"/>
  <c r="I2473" i="31"/>
  <c r="I2478" i="31"/>
  <c r="I2476" i="31"/>
  <c r="I2491" i="31"/>
  <c r="H2470" i="31"/>
  <c r="H2474" i="31"/>
  <c r="H2479" i="31"/>
  <c r="H2483" i="31"/>
  <c r="G2471" i="31"/>
  <c r="G2477" i="31"/>
  <c r="G2491" i="31"/>
  <c r="M2297" i="31"/>
  <c r="M2298" i="31"/>
  <c r="M2299" i="31"/>
  <c r="M2300" i="31"/>
  <c r="M2301" i="31"/>
  <c r="M2302" i="31"/>
  <c r="M2304" i="31"/>
  <c r="M2305" i="31"/>
  <c r="M2306" i="31"/>
  <c r="M2307" i="31"/>
  <c r="M2308" i="31"/>
  <c r="M2309" i="31"/>
  <c r="M2310" i="31"/>
  <c r="M2311" i="31"/>
  <c r="M2312" i="31"/>
  <c r="M2314" i="31"/>
  <c r="M2316" i="31"/>
  <c r="M2317" i="31"/>
  <c r="M2318" i="31"/>
  <c r="M2313" i="31"/>
  <c r="L2296" i="31"/>
  <c r="L2297" i="31"/>
  <c r="L2298" i="31"/>
  <c r="L2299" i="31"/>
  <c r="L2300" i="31"/>
  <c r="L2302" i="31"/>
  <c r="L2304" i="31"/>
  <c r="L2305" i="31"/>
  <c r="L2306" i="31"/>
  <c r="L2307" i="31"/>
  <c r="L2314" i="31"/>
  <c r="L2315" i="31"/>
  <c r="L2316" i="31"/>
  <c r="L2317" i="31"/>
  <c r="L2303" i="31"/>
  <c r="K2296" i="31"/>
  <c r="K2309" i="31"/>
  <c r="K2310" i="31"/>
  <c r="K2385" i="31"/>
  <c r="K2303" i="31"/>
  <c r="J2306" i="31"/>
  <c r="J2310" i="31"/>
  <c r="J2315" i="31"/>
  <c r="J2313" i="31"/>
  <c r="I2298" i="31"/>
  <c r="I2374" i="31"/>
  <c r="I2378" i="31"/>
  <c r="H2308" i="31"/>
  <c r="H2317" i="31"/>
  <c r="G2305" i="31"/>
  <c r="G2309" i="31"/>
  <c r="G2314" i="31"/>
  <c r="G2385" i="31"/>
  <c r="G2370" i="31"/>
  <c r="F2365" i="31"/>
  <c r="F2302" i="31"/>
  <c r="F2310" i="31"/>
  <c r="F2316" i="31"/>
  <c r="F2385" i="31"/>
  <c r="E2365" i="31"/>
  <c r="E2311" i="31"/>
  <c r="D2308" i="31"/>
  <c r="D2384" i="31"/>
  <c r="D2303" i="31"/>
  <c r="C2316" i="31"/>
  <c r="B2301" i="31"/>
  <c r="M2265" i="31"/>
  <c r="M2266" i="31"/>
  <c r="M2267" i="31"/>
  <c r="M2268" i="31"/>
  <c r="M2270" i="31"/>
  <c r="M2271" i="31"/>
  <c r="M2273" i="31"/>
  <c r="M2274" i="31"/>
  <c r="M2275" i="31"/>
  <c r="M2276" i="31"/>
  <c r="M2277" i="31"/>
  <c r="M2278" i="31"/>
  <c r="M2279" i="31"/>
  <c r="M2280" i="31"/>
  <c r="M2281" i="31"/>
  <c r="M2282" i="31"/>
  <c r="M2283" i="31"/>
  <c r="M2284" i="31"/>
  <c r="M2285" i="31"/>
  <c r="M2286" i="31"/>
  <c r="M2287" i="31"/>
  <c r="M2272" i="31"/>
  <c r="L2265" i="31"/>
  <c r="L2268" i="31"/>
  <c r="L2269" i="31"/>
  <c r="L2271" i="31"/>
  <c r="L2273" i="31"/>
  <c r="L2274" i="31"/>
  <c r="L2276" i="31"/>
  <c r="L2277" i="31"/>
  <c r="L2279" i="31"/>
  <c r="L2280" i="31"/>
  <c r="L2281" i="31"/>
  <c r="L2283" i="31"/>
  <c r="L2284" i="31"/>
  <c r="L2285" i="31"/>
  <c r="L2286" i="31"/>
  <c r="L2287" i="31"/>
  <c r="K2286" i="31"/>
  <c r="K2287" i="31"/>
  <c r="K2272" i="31"/>
  <c r="J2275" i="31"/>
  <c r="J2276" i="31"/>
  <c r="J2279" i="31"/>
  <c r="J2287" i="31"/>
  <c r="J2339" i="31"/>
  <c r="I2267" i="31"/>
  <c r="H2279" i="31"/>
  <c r="F2287" i="31"/>
  <c r="F2272" i="31"/>
  <c r="E2268" i="31"/>
  <c r="D2282" i="31"/>
  <c r="D2285" i="31"/>
  <c r="C2339" i="31"/>
  <c r="B2287" i="31"/>
  <c r="B2272" i="31"/>
  <c r="M2063" i="31"/>
  <c r="M2064" i="31"/>
  <c r="M2065" i="31"/>
  <c r="M2066" i="31"/>
  <c r="M2068" i="31"/>
  <c r="M2069" i="31"/>
  <c r="M2070" i="31"/>
  <c r="M2071" i="31"/>
  <c r="M2072" i="31"/>
  <c r="M2073" i="31"/>
  <c r="M2074" i="31"/>
  <c r="M2075" i="31"/>
  <c r="M2082" i="31"/>
  <c r="M2083" i="31"/>
  <c r="M2084" i="31"/>
  <c r="M2085" i="31"/>
  <c r="L2063" i="31"/>
  <c r="L2064" i="31"/>
  <c r="L2065" i="31"/>
  <c r="L2066" i="31"/>
  <c r="L2067" i="31"/>
  <c r="L2068" i="31"/>
  <c r="L2069" i="31"/>
  <c r="L2070" i="31"/>
  <c r="L2071" i="31"/>
  <c r="L2072" i="31"/>
  <c r="L2074" i="31"/>
  <c r="L2075" i="31"/>
  <c r="L2076" i="31"/>
  <c r="L2077" i="31"/>
  <c r="L2078" i="31"/>
  <c r="L2079" i="31"/>
  <c r="L2084" i="31"/>
  <c r="L2082" i="31"/>
  <c r="K2067" i="31"/>
  <c r="K2071" i="31"/>
  <c r="K2081" i="31"/>
  <c r="J2074" i="31"/>
  <c r="J2075" i="31"/>
  <c r="J2083" i="31"/>
  <c r="I2063" i="31"/>
  <c r="I2067" i="31"/>
  <c r="I2071" i="31"/>
  <c r="H2070" i="31"/>
  <c r="H2071" i="31"/>
  <c r="H2081" i="31"/>
  <c r="G2084" i="31"/>
  <c r="E2066" i="31"/>
  <c r="E2166" i="31"/>
  <c r="E2079" i="31"/>
  <c r="E2084" i="31"/>
  <c r="E2082" i="31"/>
  <c r="E2184" i="31"/>
  <c r="D2068" i="31"/>
  <c r="D2177" i="31"/>
  <c r="D2079" i="31"/>
  <c r="C2077" i="31"/>
  <c r="B2067" i="31"/>
  <c r="B2175" i="31"/>
  <c r="B2184" i="31"/>
  <c r="M2031" i="31"/>
  <c r="M2032" i="31"/>
  <c r="M2033" i="31"/>
  <c r="M2035" i="31"/>
  <c r="M2037" i="31"/>
  <c r="M2039" i="31"/>
  <c r="M2040" i="31"/>
  <c r="M2042" i="31"/>
  <c r="M2043" i="31"/>
  <c r="M2044" i="31"/>
  <c r="M2045" i="31"/>
  <c r="M2046" i="31"/>
  <c r="M2049" i="31"/>
  <c r="M2051" i="31"/>
  <c r="M2052" i="31"/>
  <c r="L2053" i="31"/>
  <c r="M2048" i="31"/>
  <c r="K2031" i="31"/>
  <c r="K2034" i="31"/>
  <c r="K2043" i="31"/>
  <c r="K2048" i="31"/>
  <c r="I2034" i="31"/>
  <c r="I2053" i="31"/>
  <c r="G2034" i="31"/>
  <c r="G2035" i="31"/>
  <c r="G2053" i="31"/>
  <c r="M2000" i="31"/>
  <c r="M2001" i="31"/>
  <c r="M2002" i="31"/>
  <c r="M2003" i="31"/>
  <c r="M2004" i="31"/>
  <c r="M2006" i="31"/>
  <c r="M2007" i="31"/>
  <c r="M2008" i="31"/>
  <c r="M2010" i="31"/>
  <c r="M2011" i="31"/>
  <c r="M2014" i="31"/>
  <c r="M2015" i="31"/>
  <c r="M2016" i="31"/>
  <c r="M2019" i="31"/>
  <c r="M2020" i="31"/>
  <c r="M2021" i="31"/>
  <c r="L2000" i="31"/>
  <c r="L2001" i="31"/>
  <c r="L2002" i="31"/>
  <c r="L2003" i="31"/>
  <c r="L2004" i="31"/>
  <c r="L2005" i="31"/>
  <c r="L2006" i="31"/>
  <c r="L2007" i="31"/>
  <c r="L2009" i="31"/>
  <c r="L2011" i="31"/>
  <c r="L2014" i="31"/>
  <c r="L2015" i="31"/>
  <c r="L2016" i="31"/>
  <c r="L2018" i="31"/>
  <c r="L2019" i="31"/>
  <c r="L2020" i="31"/>
  <c r="L2021" i="31"/>
  <c r="L2022" i="31"/>
  <c r="L2017" i="31"/>
  <c r="K2111" i="31"/>
  <c r="G2102" i="31"/>
  <c r="G2011" i="31"/>
  <c r="G2116" i="31"/>
  <c r="F2018" i="31"/>
  <c r="E2021" i="31"/>
  <c r="D2102" i="31"/>
  <c r="D2006" i="31"/>
  <c r="D2116" i="31"/>
  <c r="C2000" i="31"/>
  <c r="C2102" i="31"/>
  <c r="C2106" i="31"/>
  <c r="C2021" i="31"/>
  <c r="C2017" i="31"/>
  <c r="M1470" i="31"/>
  <c r="M1471" i="31"/>
  <c r="M1472" i="31"/>
  <c r="M1473" i="31"/>
  <c r="M1474" i="31"/>
  <c r="M1475" i="31"/>
  <c r="M1476" i="31"/>
  <c r="M1477" i="31"/>
  <c r="M1478" i="31"/>
  <c r="M1479" i="31"/>
  <c r="M1480" i="31"/>
  <c r="M1481" i="31"/>
  <c r="M1482" i="31"/>
  <c r="M1483" i="31"/>
  <c r="M1484" i="31"/>
  <c r="M1485" i="31"/>
  <c r="M1486" i="31"/>
  <c r="M1487" i="31"/>
  <c r="M1488" i="31"/>
  <c r="M1489" i="31"/>
  <c r="M1490" i="31"/>
  <c r="M1491" i="31"/>
  <c r="M1492" i="31"/>
  <c r="L1470" i="31"/>
  <c r="L1471" i="31"/>
  <c r="L1472" i="31"/>
  <c r="L1473" i="31"/>
  <c r="L1474" i="31"/>
  <c r="L1475" i="31"/>
  <c r="L1476" i="31"/>
  <c r="L1478" i="31"/>
  <c r="L1479" i="31"/>
  <c r="L1480" i="31"/>
  <c r="L1481" i="31"/>
  <c r="L1482" i="31"/>
  <c r="L1483" i="31"/>
  <c r="L1484" i="31"/>
  <c r="L1485" i="31"/>
  <c r="L1486" i="31"/>
  <c r="L1488" i="31"/>
  <c r="L1490" i="31"/>
  <c r="L1491" i="31"/>
  <c r="L1477" i="31"/>
  <c r="L1487" i="31"/>
  <c r="L1489" i="31"/>
  <c r="C1492" i="31"/>
  <c r="M1439" i="31"/>
  <c r="M1440" i="31"/>
  <c r="M1441" i="31"/>
  <c r="M1442" i="31"/>
  <c r="M1443" i="31"/>
  <c r="M1444" i="31"/>
  <c r="M1445" i="31"/>
  <c r="M1446" i="31"/>
  <c r="M1447" i="31"/>
  <c r="M1448" i="31"/>
  <c r="M1449" i="31"/>
  <c r="M1450" i="31"/>
  <c r="M1451" i="31"/>
  <c r="M1452" i="31"/>
  <c r="M1453" i="31"/>
  <c r="M1454" i="31"/>
  <c r="M1455" i="31"/>
  <c r="M1456" i="31"/>
  <c r="M1457" i="31"/>
  <c r="M1458" i="31"/>
  <c r="M1459" i="31"/>
  <c r="M1460" i="31"/>
  <c r="M1461" i="31"/>
  <c r="L1439" i="31"/>
  <c r="L1440" i="31"/>
  <c r="L1441" i="31"/>
  <c r="L1442" i="31"/>
  <c r="L1443" i="31"/>
  <c r="L1444" i="31"/>
  <c r="L1445" i="31"/>
  <c r="L1447" i="31"/>
  <c r="L1448" i="31"/>
  <c r="L1449" i="31"/>
  <c r="L1450" i="31"/>
  <c r="L1451" i="31"/>
  <c r="L1452" i="31"/>
  <c r="L1453" i="31"/>
  <c r="L1454" i="31"/>
  <c r="L1455" i="31"/>
  <c r="L1456" i="31"/>
  <c r="L1457" i="31"/>
  <c r="L1458" i="31"/>
  <c r="L1459" i="31"/>
  <c r="L1460" i="31"/>
  <c r="L1461" i="31"/>
  <c r="L1446" i="31"/>
  <c r="E1460" i="31"/>
  <c r="M1405" i="31"/>
  <c r="M1406" i="31"/>
  <c r="M1407" i="31"/>
  <c r="M1408" i="31"/>
  <c r="M1409" i="31"/>
  <c r="M1410" i="31"/>
  <c r="M1411" i="31"/>
  <c r="M1412" i="31"/>
  <c r="M1413" i="31"/>
  <c r="M1414" i="31"/>
  <c r="M1416" i="31"/>
  <c r="M1417" i="31"/>
  <c r="M1418" i="31"/>
  <c r="M1419" i="31"/>
  <c r="M1420" i="31"/>
  <c r="M1421" i="31"/>
  <c r="M1422" i="31"/>
  <c r="M1423" i="31"/>
  <c r="M1424" i="31"/>
  <c r="M1425" i="31"/>
  <c r="M1426" i="31"/>
  <c r="M1427" i="31"/>
  <c r="L1405" i="31"/>
  <c r="L1406" i="31"/>
  <c r="L1407" i="31"/>
  <c r="L1408" i="31"/>
  <c r="L1409" i="31"/>
  <c r="L1410" i="31"/>
  <c r="L1411" i="31"/>
  <c r="L1413" i="31"/>
  <c r="L1414" i="31"/>
  <c r="L1415" i="31"/>
  <c r="L1416" i="31"/>
  <c r="L1417" i="31"/>
  <c r="L1418" i="31"/>
  <c r="L1419" i="31"/>
  <c r="L1420" i="31"/>
  <c r="L1421" i="31"/>
  <c r="L1422" i="31"/>
  <c r="L1423" i="31"/>
  <c r="L1424" i="31"/>
  <c r="L1425" i="31"/>
  <c r="L1426" i="31"/>
  <c r="L1427" i="31"/>
  <c r="L1412" i="31"/>
  <c r="M1374" i="31"/>
  <c r="M1375" i="31"/>
  <c r="M1376" i="31"/>
  <c r="M1377" i="31"/>
  <c r="M1378" i="31"/>
  <c r="M1379" i="31"/>
  <c r="M1380" i="31"/>
  <c r="M1381" i="31"/>
  <c r="M1382" i="31"/>
  <c r="M1383" i="31"/>
  <c r="M1384" i="31"/>
  <c r="M1385" i="31"/>
  <c r="M1386" i="31"/>
  <c r="M1387" i="31"/>
  <c r="M1388" i="31"/>
  <c r="M1389" i="31"/>
  <c r="M1390" i="31"/>
  <c r="M1391" i="31"/>
  <c r="M1392" i="31"/>
  <c r="M1393" i="31"/>
  <c r="M1394" i="31"/>
  <c r="M1395" i="31"/>
  <c r="M1396" i="31"/>
  <c r="M1011" i="31"/>
  <c r="M1012" i="31"/>
  <c r="M1013" i="31"/>
  <c r="M1014" i="31"/>
  <c r="M1015" i="31"/>
  <c r="M1016" i="31"/>
  <c r="M1017" i="31"/>
  <c r="M1019" i="31"/>
  <c r="M1020" i="31"/>
  <c r="M1021" i="31"/>
  <c r="M1022" i="31"/>
  <c r="M1023" i="31"/>
  <c r="M1024" i="31"/>
  <c r="M1025" i="31"/>
  <c r="M1027" i="31"/>
  <c r="M1028" i="31"/>
  <c r="M1029" i="31"/>
  <c r="M1030" i="31"/>
  <c r="M1031" i="31"/>
  <c r="M1032" i="31"/>
  <c r="M1018" i="31"/>
  <c r="K1018" i="31"/>
  <c r="J1017" i="31"/>
  <c r="O1081" i="31"/>
  <c r="I1015" i="31"/>
  <c r="I1030" i="31"/>
  <c r="N1081" i="31"/>
  <c r="G1012" i="31"/>
  <c r="G1015" i="31"/>
  <c r="G1016" i="31"/>
  <c r="G1029" i="31"/>
  <c r="M843" i="31"/>
  <c r="M844" i="31"/>
  <c r="M846" i="31"/>
  <c r="M847" i="31"/>
  <c r="M848" i="31"/>
  <c r="M849" i="31"/>
  <c r="M850" i="31"/>
  <c r="M851" i="31"/>
  <c r="M852" i="31"/>
  <c r="M853" i="31"/>
  <c r="M855" i="31"/>
  <c r="M856" i="31"/>
  <c r="M857" i="31"/>
  <c r="M858" i="31"/>
  <c r="M859" i="31"/>
  <c r="M862" i="31"/>
  <c r="M863" i="31"/>
  <c r="M864" i="31"/>
  <c r="L843" i="31"/>
  <c r="L844" i="31"/>
  <c r="L845" i="31"/>
  <c r="L846" i="31"/>
  <c r="L847" i="31"/>
  <c r="L848" i="31"/>
  <c r="L849" i="31"/>
  <c r="L850" i="31"/>
  <c r="L851" i="31"/>
  <c r="L852" i="31"/>
  <c r="L854" i="31"/>
  <c r="L855" i="31"/>
  <c r="L856" i="31"/>
  <c r="L857" i="31"/>
  <c r="L858" i="31"/>
  <c r="L859" i="31"/>
  <c r="L861" i="31"/>
  <c r="L863" i="31"/>
  <c r="L864" i="31"/>
  <c r="L865" i="31"/>
  <c r="E860" i="31"/>
  <c r="E862" i="31"/>
  <c r="D994" i="31"/>
  <c r="M812" i="31"/>
  <c r="M814" i="31"/>
  <c r="M816" i="31"/>
  <c r="M817" i="31"/>
  <c r="M818" i="31"/>
  <c r="M819" i="31"/>
  <c r="M820" i="31"/>
  <c r="M821" i="31"/>
  <c r="M822" i="31"/>
  <c r="M824" i="31"/>
  <c r="M825" i="31"/>
  <c r="M827" i="31"/>
  <c r="M828" i="31"/>
  <c r="M830" i="31"/>
  <c r="M832" i="31"/>
  <c r="M833" i="31"/>
  <c r="M834" i="31"/>
  <c r="L812" i="31"/>
  <c r="L814" i="31"/>
  <c r="L816" i="31"/>
  <c r="L818" i="31"/>
  <c r="L819" i="31"/>
  <c r="L821" i="31"/>
  <c r="L822" i="31"/>
  <c r="L823" i="31"/>
  <c r="L824" i="31"/>
  <c r="L825" i="31"/>
  <c r="L826" i="31"/>
  <c r="L827" i="31"/>
  <c r="L828" i="31"/>
  <c r="L829" i="31"/>
  <c r="L831" i="31"/>
  <c r="L832" i="31"/>
  <c r="L833" i="31"/>
  <c r="K961" i="31"/>
  <c r="J961" i="31"/>
  <c r="M778" i="31"/>
  <c r="M779" i="31"/>
  <c r="M780" i="31"/>
  <c r="M781" i="31"/>
  <c r="M782" i="31"/>
  <c r="M784" i="31"/>
  <c r="M786" i="31"/>
  <c r="M787" i="31"/>
  <c r="M790" i="31"/>
  <c r="M791" i="31"/>
  <c r="M792" i="31"/>
  <c r="M793" i="31"/>
  <c r="M794" i="31"/>
  <c r="M795" i="31"/>
  <c r="M797" i="31"/>
  <c r="M798" i="31"/>
  <c r="M799" i="31"/>
  <c r="M800" i="31"/>
  <c r="L778" i="31"/>
  <c r="L779" i="31"/>
  <c r="L780" i="31"/>
  <c r="L781" i="31"/>
  <c r="L782" i="31"/>
  <c r="L783" i="31"/>
  <c r="L784" i="31"/>
  <c r="L785" i="31"/>
  <c r="L786" i="31"/>
  <c r="L787" i="31"/>
  <c r="L788" i="31"/>
  <c r="L789" i="31"/>
  <c r="L790" i="31"/>
  <c r="L791" i="31"/>
  <c r="L792" i="31"/>
  <c r="L793" i="31"/>
  <c r="L794" i="31"/>
  <c r="L795" i="31"/>
  <c r="L797" i="31"/>
  <c r="L798" i="31"/>
  <c r="L799" i="31"/>
  <c r="L800" i="31"/>
  <c r="M747" i="31"/>
  <c r="M748" i="31"/>
  <c r="M750" i="31"/>
  <c r="M751" i="31"/>
  <c r="M752" i="31"/>
  <c r="M753" i="31"/>
  <c r="M754" i="31"/>
  <c r="M755" i="31"/>
  <c r="M756" i="31"/>
  <c r="M757" i="31"/>
  <c r="M758" i="31"/>
  <c r="M759" i="31"/>
  <c r="M760" i="31"/>
  <c r="M761" i="31"/>
  <c r="M762" i="31"/>
  <c r="M763" i="31"/>
  <c r="M764" i="31"/>
  <c r="M765" i="31"/>
  <c r="M766" i="31"/>
  <c r="M767" i="31"/>
  <c r="M768" i="31"/>
  <c r="M769" i="31"/>
  <c r="L747" i="31"/>
  <c r="L748" i="31"/>
  <c r="L749" i="31"/>
  <c r="L750" i="31"/>
  <c r="L751" i="31"/>
  <c r="L754" i="31"/>
  <c r="L755" i="31"/>
  <c r="L756" i="31"/>
  <c r="L757" i="31"/>
  <c r="L758" i="31"/>
  <c r="L759" i="31"/>
  <c r="L760" i="31"/>
  <c r="L761" i="31"/>
  <c r="L763" i="31"/>
  <c r="L764" i="31"/>
  <c r="L765" i="31"/>
  <c r="L766" i="31"/>
  <c r="L767" i="31"/>
  <c r="L768" i="31"/>
  <c r="L769" i="31"/>
  <c r="J2523" i="31"/>
  <c r="J2508" i="31"/>
  <c r="I2523" i="31"/>
  <c r="I1052" i="31"/>
  <c r="M2617" i="31"/>
  <c r="J155" i="31"/>
  <c r="I155" i="31"/>
  <c r="H155" i="31"/>
  <c r="G155" i="31"/>
  <c r="J339" i="31"/>
  <c r="I469" i="31"/>
  <c r="H469" i="31"/>
  <c r="G469" i="31"/>
  <c r="G437" i="31"/>
  <c r="K336" i="31"/>
  <c r="I336" i="31"/>
  <c r="G466" i="31"/>
  <c r="H434" i="31"/>
  <c r="J334" i="31"/>
  <c r="G464" i="31"/>
  <c r="I333" i="31"/>
  <c r="G333" i="31"/>
  <c r="F1052" i="31"/>
  <c r="D1052" i="31"/>
  <c r="H321" i="31"/>
  <c r="I450" i="31"/>
  <c r="H450" i="31"/>
  <c r="H416" i="31"/>
  <c r="K358" i="31"/>
  <c r="J358" i="31"/>
  <c r="K255" i="31"/>
  <c r="M438" i="31"/>
  <c r="M435" i="31"/>
  <c r="M434" i="31"/>
  <c r="M433" i="31"/>
  <c r="M432" i="31"/>
  <c r="M429" i="31"/>
  <c r="M424" i="31"/>
  <c r="M423" i="31"/>
  <c r="M422" i="31"/>
  <c r="M419" i="31"/>
  <c r="M418" i="31"/>
  <c r="M416" i="31"/>
  <c r="J1089" i="31"/>
  <c r="J355" i="31"/>
  <c r="I355" i="31"/>
  <c r="H1081" i="31"/>
  <c r="G355" i="31"/>
  <c r="I352" i="31"/>
  <c r="H1078" i="31"/>
  <c r="G1078" i="31"/>
  <c r="K301" i="31"/>
  <c r="J301" i="31"/>
  <c r="K295" i="31"/>
  <c r="J295" i="31"/>
  <c r="I295" i="31"/>
  <c r="K290" i="31"/>
  <c r="K284" i="31"/>
  <c r="K283" i="31"/>
  <c r="J283" i="31"/>
  <c r="I283" i="31"/>
  <c r="G283" i="31"/>
  <c r="J263" i="31"/>
  <c r="H263" i="31"/>
  <c r="J132" i="31"/>
  <c r="I164" i="31"/>
  <c r="H164" i="31"/>
  <c r="G164" i="31"/>
  <c r="J163" i="31"/>
  <c r="I163" i="31"/>
  <c r="H131" i="31"/>
  <c r="H130" i="31"/>
  <c r="I161" i="31"/>
  <c r="G161" i="31"/>
  <c r="J128" i="31"/>
  <c r="I128" i="31"/>
  <c r="H160" i="31"/>
  <c r="G160" i="31"/>
  <c r="I127" i="31"/>
  <c r="G159" i="31"/>
  <c r="I158" i="31"/>
  <c r="H158" i="31"/>
  <c r="G126" i="31"/>
  <c r="J157" i="31"/>
  <c r="I157" i="31"/>
  <c r="H157" i="31"/>
  <c r="G125" i="31"/>
  <c r="J156" i="31"/>
  <c r="I156" i="31"/>
  <c r="H156" i="31"/>
  <c r="G156" i="31"/>
  <c r="J153" i="31"/>
  <c r="I153" i="31"/>
  <c r="H121" i="31"/>
  <c r="G153" i="31"/>
  <c r="I152" i="31"/>
  <c r="J151" i="31"/>
  <c r="I119" i="31"/>
  <c r="H119" i="31"/>
  <c r="J149" i="31"/>
  <c r="I117" i="31"/>
  <c r="H149" i="31"/>
  <c r="G149" i="31"/>
  <c r="I148" i="31"/>
  <c r="H148" i="31"/>
  <c r="J145" i="31"/>
  <c r="H145" i="31"/>
  <c r="G113" i="31"/>
  <c r="J144" i="31"/>
  <c r="H144" i="31"/>
  <c r="G144" i="31"/>
  <c r="J111" i="31"/>
  <c r="I143" i="31"/>
  <c r="H143" i="31"/>
  <c r="H141" i="31"/>
  <c r="G141" i="31"/>
  <c r="F390" i="31"/>
  <c r="E1084" i="31"/>
  <c r="D1084" i="31"/>
  <c r="G2272" i="31"/>
  <c r="H2272" i="31"/>
  <c r="K2179" i="31"/>
  <c r="H2179" i="31"/>
  <c r="F2184" i="31"/>
  <c r="F2181" i="31"/>
  <c r="E2181" i="31"/>
  <c r="C2181" i="31"/>
  <c r="J2147" i="31"/>
  <c r="K2116" i="31"/>
  <c r="J2116" i="31"/>
  <c r="I2116" i="31"/>
  <c r="H2116" i="31"/>
  <c r="L2085" i="31"/>
  <c r="E2085" i="31"/>
  <c r="C2085" i="31"/>
  <c r="B2085" i="31"/>
  <c r="F2082" i="31"/>
  <c r="C2082" i="31"/>
  <c r="M2080" i="31"/>
  <c r="L2080" i="31"/>
  <c r="K2080" i="31"/>
  <c r="I2080" i="31"/>
  <c r="H2080" i="31"/>
  <c r="J2048" i="31"/>
  <c r="I2048" i="31"/>
  <c r="M2017" i="31"/>
  <c r="G2017" i="31"/>
  <c r="I2017" i="31"/>
  <c r="H2017" i="31"/>
  <c r="E1888" i="31"/>
  <c r="C1888" i="31"/>
  <c r="E1756" i="31"/>
  <c r="D1756" i="31"/>
  <c r="C1756" i="31"/>
  <c r="E1492" i="31"/>
  <c r="D1492" i="31"/>
  <c r="F1492" i="31"/>
  <c r="L1492" i="31"/>
  <c r="P1084" i="31"/>
  <c r="O1084" i="31"/>
  <c r="N1084" i="31"/>
  <c r="L1084" i="31"/>
  <c r="K1084" i="31"/>
  <c r="I1084" i="31"/>
  <c r="H1084" i="31"/>
  <c r="G1084" i="31"/>
  <c r="J1021" i="31"/>
  <c r="K1021" i="31"/>
  <c r="I1021" i="31"/>
  <c r="H1021" i="31"/>
  <c r="G1021" i="31"/>
  <c r="K992" i="31"/>
  <c r="J992" i="31"/>
  <c r="I992" i="31"/>
  <c r="H992" i="31"/>
  <c r="E992" i="31"/>
  <c r="D992" i="31"/>
  <c r="C992" i="31"/>
  <c r="C994" i="31"/>
  <c r="B992" i="31"/>
  <c r="B994" i="31"/>
  <c r="G961" i="31"/>
  <c r="L862" i="31"/>
  <c r="L860" i="31"/>
  <c r="J860" i="31"/>
  <c r="K860" i="31"/>
  <c r="I860" i="31"/>
  <c r="H860" i="31"/>
  <c r="D860" i="31"/>
  <c r="D862" i="31"/>
  <c r="C860" i="31"/>
  <c r="C862" i="31"/>
  <c r="B860" i="31"/>
  <c r="B862" i="31"/>
  <c r="M829" i="31"/>
  <c r="G829" i="31"/>
  <c r="K786" i="31"/>
  <c r="J154" i="31"/>
  <c r="I154" i="31"/>
  <c r="H154" i="31"/>
  <c r="G154" i="31"/>
  <c r="J150" i="31"/>
  <c r="I150" i="31"/>
  <c r="H150" i="31"/>
  <c r="G150" i="31"/>
  <c r="J147" i="31"/>
  <c r="I147" i="31"/>
  <c r="H147" i="31"/>
  <c r="G147" i="31"/>
  <c r="J146" i="31"/>
  <c r="I146" i="31"/>
  <c r="H146" i="31"/>
  <c r="G146" i="31"/>
  <c r="J142" i="31"/>
  <c r="I142" i="31"/>
  <c r="H142" i="31"/>
  <c r="F154" i="31"/>
  <c r="E154" i="31"/>
  <c r="D154" i="31"/>
  <c r="C154" i="31"/>
  <c r="B154" i="31"/>
  <c r="F150" i="31"/>
  <c r="E150" i="31"/>
  <c r="D150" i="31"/>
  <c r="C150" i="31"/>
  <c r="B150" i="31"/>
  <c r="F147" i="31"/>
  <c r="E147" i="31"/>
  <c r="D147" i="31"/>
  <c r="C147" i="31"/>
  <c r="B147" i="31"/>
  <c r="F146" i="31"/>
  <c r="E146" i="31"/>
  <c r="D146" i="31"/>
  <c r="C146" i="31"/>
  <c r="B146" i="31"/>
  <c r="F142" i="31"/>
  <c r="E142" i="31"/>
  <c r="D142" i="31"/>
  <c r="C142"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L2313" i="31"/>
  <c r="M2303" i="31"/>
  <c r="G2303" i="31"/>
  <c r="E2318" i="31"/>
  <c r="E2313" i="31"/>
  <c r="F2313" i="31"/>
  <c r="D2318" i="31"/>
  <c r="C2318" i="31"/>
  <c r="C2313" i="31"/>
  <c r="F2318" i="31"/>
  <c r="F2303" i="31"/>
  <c r="B2318" i="31"/>
  <c r="I2339" i="31"/>
  <c r="H2339" i="31"/>
  <c r="G2339" i="31"/>
  <c r="F2339" i="31"/>
  <c r="B2339" i="31"/>
  <c r="K2370" i="31"/>
  <c r="J2380" i="31"/>
  <c r="F2370" i="31"/>
  <c r="F2380" i="31"/>
  <c r="E2380" i="31"/>
  <c r="D2385" i="31"/>
  <c r="D2370" i="31"/>
  <c r="C2380" i="31"/>
  <c r="B2385" i="31"/>
  <c r="M2476" i="31"/>
  <c r="K2491" i="31"/>
  <c r="H2476" i="31"/>
  <c r="G2476" i="31"/>
  <c r="I2469" i="31"/>
  <c r="G2469" i="31"/>
  <c r="M2508" i="31"/>
  <c r="K2518" i="31"/>
  <c r="K2508" i="31"/>
  <c r="L2523" i="31"/>
  <c r="L2508" i="31"/>
  <c r="L2501" i="31"/>
  <c r="C2523" i="31"/>
  <c r="B2523" i="31"/>
  <c r="E2518" i="31"/>
  <c r="C2518" i="31"/>
  <c r="F2508" i="31"/>
  <c r="E2508" i="31"/>
  <c r="D2508" i="31"/>
  <c r="C2508" i="31"/>
  <c r="B2508" i="31"/>
  <c r="F2501" i="31"/>
  <c r="E2501" i="31"/>
  <c r="D2501" i="31"/>
  <c r="C2501" i="31"/>
  <c r="J2937" i="31"/>
  <c r="K2937" i="31"/>
  <c r="I2937" i="31"/>
  <c r="H2937" i="31"/>
  <c r="G2937" i="31"/>
  <c r="E2937" i="31"/>
  <c r="F2937" i="31"/>
  <c r="D2937" i="31"/>
  <c r="C2937" i="31"/>
  <c r="B2937" i="31"/>
  <c r="L2937" i="31"/>
  <c r="L2922" i="31"/>
  <c r="J2905" i="31"/>
  <c r="J2890" i="31"/>
  <c r="I2905" i="31"/>
  <c r="I2890" i="31"/>
  <c r="H2905" i="31"/>
  <c r="H2890" i="31"/>
  <c r="K2905" i="31"/>
  <c r="K2890" i="31"/>
  <c r="G2905" i="31"/>
  <c r="G2890" i="31"/>
  <c r="M2905" i="31"/>
  <c r="M2890" i="31"/>
  <c r="E2905" i="31"/>
  <c r="E2890" i="31"/>
  <c r="D2905" i="31"/>
  <c r="D2890" i="31"/>
  <c r="C2905" i="31"/>
  <c r="C2890" i="31"/>
  <c r="F2905" i="31"/>
  <c r="F2890" i="31"/>
  <c r="B2905" i="31"/>
  <c r="B2890" i="31"/>
  <c r="J2799" i="31"/>
  <c r="J2794" i="31"/>
  <c r="K2794" i="31"/>
  <c r="K2799" i="31"/>
  <c r="I2794" i="31"/>
  <c r="H2799" i="31"/>
  <c r="D2799" i="31"/>
  <c r="D2794" i="31"/>
  <c r="D2777" i="31"/>
  <c r="C2799" i="31"/>
  <c r="C2794" i="31"/>
  <c r="C2777" i="31"/>
  <c r="B2799" i="31"/>
  <c r="B2794" i="31"/>
  <c r="B2777" i="31"/>
  <c r="L2799" i="31"/>
  <c r="L2777" i="31"/>
  <c r="I2745" i="31"/>
  <c r="G2767" i="31"/>
  <c r="G2745" i="31"/>
  <c r="M2767" i="31"/>
  <c r="M2745" i="31"/>
  <c r="E2767" i="31"/>
  <c r="E2762" i="31"/>
  <c r="F2745" i="31"/>
  <c r="F2762" i="31"/>
  <c r="F2767" i="31"/>
  <c r="D2767" i="31"/>
  <c r="L2767"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G142" i="31"/>
  <c r="B142" i="31"/>
  <c r="G110" i="31"/>
  <c r="D2179" i="31" l="1"/>
  <c r="D2080" i="31"/>
  <c r="H829" i="31"/>
  <c r="H961" i="31"/>
  <c r="H2147" i="31"/>
  <c r="J2272" i="31"/>
  <c r="G2080" i="31"/>
  <c r="K2017" i="31"/>
  <c r="C2116" i="31"/>
  <c r="D2147" i="31"/>
  <c r="J789" i="31"/>
  <c r="K927" i="31"/>
  <c r="J1379" i="31"/>
  <c r="F2116" i="31"/>
  <c r="F2017" i="31"/>
  <c r="B2313" i="31"/>
  <c r="E2745" i="31"/>
  <c r="G1821" i="31"/>
  <c r="K829" i="31"/>
  <c r="D1408" i="31"/>
  <c r="C832" i="31"/>
  <c r="B759" i="31"/>
  <c r="G755" i="31"/>
  <c r="I961" i="31"/>
  <c r="I829" i="31"/>
  <c r="I826" i="31"/>
  <c r="K816" i="31"/>
  <c r="C991" i="31"/>
  <c r="D990" i="31"/>
  <c r="F860" i="31"/>
  <c r="F992" i="31"/>
  <c r="M860" i="31"/>
  <c r="B1420" i="31"/>
  <c r="D1416" i="31"/>
  <c r="G1417" i="31"/>
  <c r="H1422" i="31"/>
  <c r="G1458" i="31"/>
  <c r="I1720" i="31"/>
  <c r="B2380" i="31"/>
  <c r="G2518" i="31"/>
  <c r="D764" i="31"/>
  <c r="K756" i="31"/>
  <c r="B800" i="31"/>
  <c r="C788" i="31"/>
  <c r="B1888" i="31"/>
  <c r="B1492" i="31"/>
  <c r="B1756" i="31"/>
  <c r="E2147" i="31"/>
  <c r="E2179" i="31"/>
  <c r="I2313" i="31"/>
  <c r="I2380" i="31"/>
  <c r="H899" i="31"/>
  <c r="C1808" i="31"/>
  <c r="D1741" i="31"/>
  <c r="E1491" i="31"/>
  <c r="K1474" i="31"/>
  <c r="E2017" i="31"/>
  <c r="D2339" i="31"/>
  <c r="D2272" i="31"/>
  <c r="I2370" i="31"/>
  <c r="I2303" i="31"/>
  <c r="B2767" i="31"/>
  <c r="J829" i="31"/>
  <c r="E2116" i="31"/>
  <c r="L2745" i="31"/>
  <c r="E994" i="31"/>
  <c r="L2272" i="31"/>
  <c r="G796" i="31"/>
  <c r="B824" i="31"/>
  <c r="L2048" i="31"/>
  <c r="E2339" i="31"/>
  <c r="E2272" i="31"/>
  <c r="C2370" i="31"/>
  <c r="B2501" i="31"/>
  <c r="H2794" i="31"/>
  <c r="D767" i="31"/>
  <c r="C812" i="31"/>
  <c r="J985" i="31"/>
  <c r="G1409" i="31"/>
  <c r="B1842" i="31"/>
  <c r="B2080" i="31"/>
  <c r="B2179" i="31"/>
  <c r="D2085" i="31"/>
  <c r="J2179" i="31"/>
  <c r="J2080" i="31"/>
  <c r="B2303" i="31"/>
  <c r="H2313" i="31"/>
  <c r="H2380" i="31"/>
  <c r="J2767" i="31"/>
  <c r="C2303" i="31"/>
  <c r="F862" i="31"/>
  <c r="B2370" i="31"/>
  <c r="F2799" i="31"/>
  <c r="D794" i="31"/>
  <c r="E784" i="31"/>
  <c r="G860" i="31"/>
  <c r="G992" i="31"/>
  <c r="F832" i="31"/>
  <c r="I751" i="31"/>
  <c r="B1753" i="31"/>
  <c r="J2370" i="31"/>
  <c r="F994" i="31"/>
  <c r="D2184" i="31"/>
  <c r="B782" i="31"/>
  <c r="B1487" i="31"/>
  <c r="C1482" i="31"/>
  <c r="H2048" i="31"/>
  <c r="B757" i="31"/>
  <c r="E766" i="31"/>
  <c r="E758" i="31"/>
  <c r="F764" i="31"/>
  <c r="H750" i="31"/>
  <c r="E796" i="31"/>
  <c r="F794" i="31"/>
  <c r="E847" i="31"/>
  <c r="L2050" i="31"/>
  <c r="I798" i="31"/>
  <c r="E798" i="31"/>
  <c r="K1425" i="31"/>
  <c r="K2147" i="31"/>
  <c r="C753" i="31"/>
  <c r="D751" i="31"/>
  <c r="E757" i="31"/>
  <c r="H1484" i="31"/>
  <c r="G2380" i="31"/>
  <c r="H2303" i="31"/>
  <c r="K2339" i="31"/>
  <c r="G2313" i="31"/>
  <c r="I2767" i="31"/>
  <c r="D2181" i="31"/>
  <c r="J759" i="31"/>
  <c r="J751" i="31"/>
  <c r="B779" i="31"/>
  <c r="D783" i="31"/>
  <c r="B821" i="31"/>
  <c r="H818" i="31"/>
  <c r="J833" i="31"/>
  <c r="E856" i="31"/>
  <c r="G863" i="31"/>
  <c r="H845" i="31"/>
  <c r="J859" i="31"/>
  <c r="K858" i="31"/>
  <c r="D1406" i="31"/>
  <c r="C1440" i="31"/>
  <c r="H1491" i="31"/>
  <c r="I1474" i="31"/>
  <c r="E832" i="31"/>
  <c r="J1394" i="31"/>
  <c r="D997" i="31"/>
  <c r="B1426" i="31"/>
  <c r="B1408" i="31"/>
  <c r="E1676" i="31"/>
  <c r="F1426" i="31"/>
  <c r="F1408" i="31"/>
  <c r="B1440" i="31"/>
  <c r="D1446" i="31"/>
  <c r="I1445" i="31"/>
  <c r="J1460" i="31"/>
  <c r="E1476" i="31"/>
  <c r="F1885" i="31"/>
  <c r="I899" i="31"/>
  <c r="E767" i="31"/>
  <c r="I814" i="31"/>
  <c r="E985" i="31"/>
  <c r="F984" i="31"/>
  <c r="H850" i="31"/>
  <c r="B1416" i="31"/>
  <c r="I1819" i="31"/>
  <c r="K1458" i="31"/>
  <c r="D1888" i="31"/>
  <c r="F1487" i="31"/>
  <c r="C781" i="31"/>
  <c r="F783" i="31"/>
  <c r="G789" i="31"/>
  <c r="J790" i="31"/>
  <c r="J782" i="31"/>
  <c r="D812" i="31"/>
  <c r="J828" i="31"/>
  <c r="C864" i="31"/>
  <c r="F843" i="31"/>
  <c r="H849" i="31"/>
  <c r="I865" i="31"/>
  <c r="E1426" i="31"/>
  <c r="F1406" i="31"/>
  <c r="E1440" i="31"/>
  <c r="G293" i="31"/>
  <c r="F792" i="31"/>
  <c r="G1031" i="31"/>
  <c r="L1094" i="31"/>
  <c r="K1052" i="31"/>
  <c r="E930" i="31"/>
  <c r="D899" i="31"/>
  <c r="I930" i="31"/>
  <c r="G990" i="31"/>
  <c r="D2312" i="31"/>
  <c r="G982" i="31"/>
  <c r="G921" i="31"/>
  <c r="J991" i="31"/>
  <c r="E995" i="31"/>
  <c r="H790" i="31"/>
  <c r="D858" i="31"/>
  <c r="C855" i="31"/>
  <c r="I1751" i="31"/>
  <c r="F1751" i="31"/>
  <c r="I1487" i="31"/>
  <c r="I1456" i="31"/>
  <c r="J1735" i="31"/>
  <c r="J922" i="31"/>
  <c r="H922" i="31"/>
  <c r="G886" i="31"/>
  <c r="J1018" i="31"/>
  <c r="E1081" i="31"/>
  <c r="L746" i="31"/>
  <c r="D2048" i="31"/>
  <c r="F2179" i="31"/>
  <c r="F2080" i="31"/>
  <c r="G2179" i="31"/>
  <c r="C2272" i="31"/>
  <c r="J2518" i="31"/>
  <c r="C2745" i="31"/>
  <c r="D2762" i="31"/>
  <c r="H2745" i="31"/>
  <c r="E2777" i="31"/>
  <c r="D2518" i="31"/>
  <c r="H2469" i="31"/>
  <c r="J2491" i="31"/>
  <c r="C2385" i="31"/>
  <c r="E2385" i="31"/>
  <c r="G2381" i="31"/>
  <c r="H2370" i="31"/>
  <c r="D2313" i="31"/>
  <c r="E2303" i="31"/>
  <c r="E2080" i="31"/>
  <c r="B2082" i="31"/>
  <c r="G2523" i="31"/>
  <c r="I2501" i="31"/>
  <c r="F1756" i="31"/>
  <c r="F1888" i="31"/>
  <c r="B2116" i="31"/>
  <c r="B2017" i="31"/>
  <c r="J2017" i="31"/>
  <c r="I2147" i="31"/>
  <c r="C2184" i="31"/>
  <c r="F2085" i="31"/>
  <c r="I2179" i="31"/>
  <c r="I2272" i="31"/>
  <c r="I2508" i="31"/>
  <c r="B2762" i="31"/>
  <c r="C2767" i="31"/>
  <c r="J2745" i="31"/>
  <c r="E2799" i="31"/>
  <c r="G2799" i="31"/>
  <c r="I2799" i="31"/>
  <c r="B2518" i="31"/>
  <c r="F2518" i="31"/>
  <c r="J2469" i="31"/>
  <c r="H2491" i="31"/>
  <c r="M2491" i="31"/>
  <c r="D2380" i="31"/>
  <c r="E2370" i="31"/>
  <c r="K2380" i="31"/>
  <c r="C2300" i="31"/>
  <c r="J2303" i="31"/>
  <c r="K2313" i="31"/>
  <c r="C2080" i="31"/>
  <c r="D2082" i="31"/>
  <c r="B2181" i="31"/>
  <c r="C2179" i="31"/>
  <c r="G2508" i="31"/>
  <c r="H2518" i="31"/>
  <c r="D2017" i="31"/>
  <c r="G2048" i="31"/>
  <c r="G2147" i="31"/>
  <c r="D996" i="31"/>
  <c r="J2164" i="31"/>
  <c r="F1084" i="31"/>
  <c r="D2078" i="31"/>
  <c r="B2310" i="31"/>
  <c r="B2377" i="31"/>
  <c r="E1753" i="31"/>
  <c r="E1885" i="31"/>
  <c r="E1489" i="31"/>
  <c r="D2751" i="31"/>
  <c r="K2381" i="31"/>
  <c r="C987" i="31"/>
  <c r="I263" i="31"/>
  <c r="K2377" i="31"/>
  <c r="D1842" i="31"/>
  <c r="K263" i="31"/>
  <c r="H295" i="31"/>
  <c r="G1089" i="31"/>
  <c r="I1412" i="31"/>
  <c r="I767" i="31"/>
  <c r="E899" i="31"/>
  <c r="J2373" i="31"/>
  <c r="E1755" i="31"/>
  <c r="K1821" i="31"/>
  <c r="H1689" i="31"/>
  <c r="F2176" i="31"/>
  <c r="D2003" i="31"/>
  <c r="D1822" i="31"/>
  <c r="I1394" i="31"/>
  <c r="C1425" i="31"/>
  <c r="F1459" i="31"/>
  <c r="I1658" i="31"/>
  <c r="I1790" i="31"/>
  <c r="G1425" i="31"/>
  <c r="C1689" i="31"/>
  <c r="C1821" i="31"/>
  <c r="B1710" i="31"/>
  <c r="C1676" i="31"/>
  <c r="H1710" i="31"/>
  <c r="H2384" i="31"/>
  <c r="J2377" i="31"/>
  <c r="H2375" i="31"/>
  <c r="I2181" i="31"/>
  <c r="K2175" i="31"/>
  <c r="I2170" i="31"/>
  <c r="G263" i="31"/>
  <c r="G295" i="31"/>
  <c r="J332" i="31"/>
  <c r="F2377" i="31"/>
  <c r="C2367" i="31"/>
  <c r="F2354" i="31"/>
  <c r="O1080" i="31"/>
  <c r="D395" i="31"/>
  <c r="I2281" i="31"/>
  <c r="G2075" i="31"/>
  <c r="H767" i="31"/>
  <c r="G767" i="31"/>
  <c r="D2273" i="31"/>
  <c r="F2270" i="31"/>
  <c r="D2336" i="31"/>
  <c r="D2269" i="31"/>
  <c r="H462" i="31"/>
  <c r="K131" i="31"/>
  <c r="C1078" i="31"/>
  <c r="H1015" i="31"/>
  <c r="H2286" i="31"/>
  <c r="K826" i="31"/>
  <c r="J792" i="31"/>
  <c r="I358" i="31"/>
  <c r="C748" i="31"/>
  <c r="G1427" i="31"/>
  <c r="D951" i="31"/>
  <c r="F795" i="31"/>
  <c r="I423" i="31"/>
  <c r="F454" i="31"/>
  <c r="H1089" i="31"/>
  <c r="F384" i="31"/>
  <c r="F145" i="31"/>
  <c r="D145" i="31"/>
  <c r="G2302" i="31"/>
  <c r="I464" i="31"/>
  <c r="G334" i="31"/>
  <c r="I284" i="31"/>
  <c r="H451" i="31"/>
  <c r="F1049" i="31"/>
  <c r="K1049" i="31"/>
  <c r="F1081" i="31"/>
  <c r="C1412" i="31"/>
  <c r="E1412" i="31"/>
  <c r="F1446" i="31"/>
  <c r="H1446" i="31"/>
  <c r="J1676" i="31"/>
  <c r="F1710" i="31"/>
  <c r="I1808" i="31"/>
  <c r="H1842" i="31"/>
  <c r="E1049" i="31"/>
  <c r="J1049" i="31"/>
  <c r="P1081" i="31"/>
  <c r="B1446" i="31"/>
  <c r="D1477" i="31"/>
  <c r="H1676" i="31"/>
  <c r="D1710" i="31"/>
  <c r="E1808" i="31"/>
  <c r="F1842" i="31"/>
  <c r="D1873" i="31"/>
  <c r="G862" i="31"/>
  <c r="P48" i="31"/>
  <c r="E2174" i="31"/>
  <c r="B856" i="31"/>
  <c r="J416" i="31"/>
  <c r="G769" i="31"/>
  <c r="H759" i="31"/>
  <c r="F816" i="31"/>
  <c r="F402" i="31"/>
  <c r="I2363" i="31"/>
  <c r="J2019" i="31"/>
  <c r="J862" i="31"/>
  <c r="I846" i="31"/>
  <c r="H819" i="31"/>
  <c r="I914" i="31"/>
  <c r="E2793" i="31"/>
  <c r="D2784" i="31"/>
  <c r="E764" i="31"/>
  <c r="H163" i="31"/>
  <c r="H2083" i="31"/>
  <c r="K2083" i="31"/>
  <c r="H2182" i="31"/>
  <c r="I2006" i="31"/>
  <c r="H2005" i="31"/>
  <c r="I857" i="31"/>
  <c r="H358" i="31"/>
  <c r="K258" i="31"/>
  <c r="F2509" i="31"/>
  <c r="D2307" i="31"/>
  <c r="B1092" i="31"/>
  <c r="F779" i="31"/>
  <c r="D769" i="31"/>
  <c r="C767" i="31"/>
  <c r="C762" i="31"/>
  <c r="C755" i="31"/>
  <c r="D752" i="31"/>
  <c r="D1425" i="31"/>
  <c r="H1819" i="31"/>
  <c r="C1455" i="31"/>
  <c r="I1685" i="31"/>
  <c r="E1847" i="31"/>
  <c r="G1711" i="31"/>
  <c r="G1405" i="31"/>
  <c r="G1439" i="31"/>
  <c r="K1439" i="31"/>
  <c r="G1801" i="31"/>
  <c r="E2172" i="31"/>
  <c r="C2014" i="31"/>
  <c r="D785" i="31"/>
  <c r="D917" i="31"/>
  <c r="D762" i="31"/>
  <c r="J2521" i="31"/>
  <c r="K964" i="31"/>
  <c r="J749" i="31"/>
  <c r="N60" i="31"/>
  <c r="I258" i="31"/>
  <c r="D2105" i="31"/>
  <c r="N47" i="31"/>
  <c r="I286" i="31"/>
  <c r="E2798" i="31"/>
  <c r="D2505" i="31"/>
  <c r="B2504" i="31"/>
  <c r="C975" i="31"/>
  <c r="H2798" i="31"/>
  <c r="I2792" i="31"/>
  <c r="G2782" i="31"/>
  <c r="K2782" i="31"/>
  <c r="H2766" i="31"/>
  <c r="I2765" i="31"/>
  <c r="K2763" i="31"/>
  <c r="I2517" i="31"/>
  <c r="K2384" i="31"/>
  <c r="J2043" i="31"/>
  <c r="I991" i="31"/>
  <c r="I855" i="31"/>
  <c r="G849" i="31"/>
  <c r="G845" i="31"/>
  <c r="I833" i="31"/>
  <c r="G958" i="31"/>
  <c r="G826" i="31"/>
  <c r="G818" i="31"/>
  <c r="K799" i="31"/>
  <c r="J889" i="31"/>
  <c r="H127" i="31"/>
  <c r="C2521" i="31"/>
  <c r="C2036" i="31"/>
  <c r="C2135" i="31"/>
  <c r="B2001" i="31"/>
  <c r="D844" i="31"/>
  <c r="C923" i="31"/>
  <c r="B790" i="31"/>
  <c r="E783" i="31"/>
  <c r="G436" i="31"/>
  <c r="J2760" i="31"/>
  <c r="G2374" i="31"/>
  <c r="K2374" i="31"/>
  <c r="K2307" i="31"/>
  <c r="G2307" i="31"/>
  <c r="J2299" i="31"/>
  <c r="J813" i="31"/>
  <c r="H765" i="31"/>
  <c r="H763" i="31"/>
  <c r="J763" i="31"/>
  <c r="G888" i="31"/>
  <c r="F159" i="31"/>
  <c r="D384" i="31"/>
  <c r="K356" i="31"/>
  <c r="F2001" i="31"/>
  <c r="E447" i="31"/>
  <c r="J469" i="31"/>
  <c r="I463" i="31"/>
  <c r="J447" i="31"/>
  <c r="G2762" i="31"/>
  <c r="I2757" i="31"/>
  <c r="G2755" i="31"/>
  <c r="K2755" i="31"/>
  <c r="H2754" i="31"/>
  <c r="I2753" i="31"/>
  <c r="H2365" i="31"/>
  <c r="G2285" i="31"/>
  <c r="H2079" i="31"/>
  <c r="J2011" i="31"/>
  <c r="C43" i="31"/>
  <c r="C2779" i="31"/>
  <c r="D2754" i="31"/>
  <c r="E2753" i="31"/>
  <c r="B2752" i="31"/>
  <c r="F2752" i="31"/>
  <c r="B2286" i="31"/>
  <c r="E2275" i="31"/>
  <c r="C2010" i="31"/>
  <c r="E748" i="31"/>
  <c r="E1751" i="31"/>
  <c r="D1744" i="31"/>
  <c r="K2902" i="31"/>
  <c r="H2762" i="31"/>
  <c r="H2490" i="31"/>
  <c r="G2299" i="31"/>
  <c r="G2366" i="31"/>
  <c r="J2286" i="31"/>
  <c r="H2280" i="31"/>
  <c r="K2342" i="31"/>
  <c r="I2266" i="31"/>
  <c r="K2079" i="31"/>
  <c r="K2178" i="31"/>
  <c r="H2075" i="31"/>
  <c r="K2070" i="31"/>
  <c r="I2042" i="31"/>
  <c r="I2004" i="31"/>
  <c r="K1461" i="31"/>
  <c r="K1395" i="31"/>
  <c r="K1642" i="31"/>
  <c r="I864" i="31"/>
  <c r="H861" i="31"/>
  <c r="K857" i="31"/>
  <c r="G857" i="31"/>
  <c r="G989" i="31"/>
  <c r="H856" i="31"/>
  <c r="H988" i="31"/>
  <c r="J854" i="31"/>
  <c r="I851" i="31"/>
  <c r="J850" i="31"/>
  <c r="K849" i="31"/>
  <c r="H848" i="31"/>
  <c r="H844" i="31"/>
  <c r="H834" i="31"/>
  <c r="G831" i="31"/>
  <c r="K831" i="31"/>
  <c r="I828" i="31"/>
  <c r="J819" i="31"/>
  <c r="K818" i="31"/>
  <c r="K950" i="31"/>
  <c r="I816" i="31"/>
  <c r="G932" i="31"/>
  <c r="I799" i="31"/>
  <c r="H928" i="31"/>
  <c r="J796" i="31"/>
  <c r="H788" i="31"/>
  <c r="J788" i="31"/>
  <c r="J765" i="31"/>
  <c r="K299" i="31"/>
  <c r="J261" i="31"/>
  <c r="D51" i="31"/>
  <c r="G256" i="31"/>
  <c r="J952" i="31"/>
  <c r="J288" i="31"/>
  <c r="F2791" i="31"/>
  <c r="F2748" i="31"/>
  <c r="F2522" i="31"/>
  <c r="D2374" i="31"/>
  <c r="B2298" i="31"/>
  <c r="F2298" i="31"/>
  <c r="E2287" i="31"/>
  <c r="F2286" i="31"/>
  <c r="C2285" i="31"/>
  <c r="E2283" i="31"/>
  <c r="F2282" i="31"/>
  <c r="D2280" i="31"/>
  <c r="E2279" i="31"/>
  <c r="B2278" i="31"/>
  <c r="B2269" i="31"/>
  <c r="F2269" i="31"/>
  <c r="B1737" i="31"/>
  <c r="L1077" i="31"/>
  <c r="P1077" i="31"/>
  <c r="E991" i="31"/>
  <c r="B854" i="31"/>
  <c r="E979" i="31"/>
  <c r="E975" i="31"/>
  <c r="C961" i="31"/>
  <c r="F819" i="31"/>
  <c r="C817" i="31"/>
  <c r="B815" i="31"/>
  <c r="D815" i="31"/>
  <c r="F815" i="31"/>
  <c r="E813" i="31"/>
  <c r="E800" i="31"/>
  <c r="D793" i="31"/>
  <c r="C791" i="31"/>
  <c r="E791" i="31"/>
  <c r="E923" i="31"/>
  <c r="F785" i="31"/>
  <c r="F917" i="31"/>
  <c r="C779" i="31"/>
  <c r="E779" i="31"/>
  <c r="C769" i="31"/>
  <c r="E769" i="31"/>
  <c r="B768" i="31"/>
  <c r="C764" i="31"/>
  <c r="E896" i="31"/>
  <c r="B763" i="31"/>
  <c r="B895" i="31"/>
  <c r="F882" i="31"/>
  <c r="K436" i="31"/>
  <c r="J432" i="31"/>
  <c r="G430" i="31"/>
  <c r="K430" i="31"/>
  <c r="J427" i="31"/>
  <c r="B1052" i="31"/>
  <c r="I420" i="31"/>
  <c r="G420" i="31"/>
  <c r="J321" i="31"/>
  <c r="I447" i="31"/>
  <c r="C163" i="31"/>
  <c r="G131" i="31"/>
  <c r="G163" i="31"/>
  <c r="B153" i="31"/>
  <c r="H1852" i="31"/>
  <c r="J2899" i="31"/>
  <c r="H1421" i="31"/>
  <c r="E1479" i="31"/>
  <c r="I1676" i="31"/>
  <c r="H1076" i="31"/>
  <c r="I2489" i="31"/>
  <c r="G2487" i="31"/>
  <c r="I2481" i="31"/>
  <c r="K2317" i="31"/>
  <c r="G2384" i="31"/>
  <c r="G2308" i="31"/>
  <c r="J2305" i="31"/>
  <c r="G2304" i="31"/>
  <c r="J2300" i="31"/>
  <c r="J2366" i="31"/>
  <c r="H2284" i="31"/>
  <c r="J1442" i="31"/>
  <c r="J984" i="31"/>
  <c r="G787" i="31"/>
  <c r="K761" i="31"/>
  <c r="G289" i="31"/>
  <c r="B2282" i="31"/>
  <c r="F2274" i="31"/>
  <c r="C2268" i="31"/>
  <c r="C2180" i="31"/>
  <c r="F2180" i="31"/>
  <c r="F2081" i="31"/>
  <c r="B2020" i="31"/>
  <c r="C857" i="31"/>
  <c r="D754" i="31"/>
  <c r="F754" i="31"/>
  <c r="D886" i="31"/>
  <c r="D392" i="31"/>
  <c r="K116" i="31"/>
  <c r="K112" i="31"/>
  <c r="F144" i="31"/>
  <c r="G2904" i="31"/>
  <c r="H1426" i="31"/>
  <c r="I1395" i="31"/>
  <c r="H1822" i="31"/>
  <c r="B1489" i="31"/>
  <c r="F1753" i="31"/>
  <c r="E1883" i="31"/>
  <c r="H1784" i="31"/>
  <c r="I1672" i="31"/>
  <c r="F1804" i="31"/>
  <c r="I1077" i="31"/>
  <c r="F163" i="31"/>
  <c r="K2751" i="31"/>
  <c r="H2750" i="31"/>
  <c r="J2748" i="31"/>
  <c r="G2747" i="31"/>
  <c r="K2511" i="31"/>
  <c r="G2275" i="31"/>
  <c r="G2078" i="31"/>
  <c r="J2077" i="31"/>
  <c r="H2045" i="31"/>
  <c r="J2038" i="31"/>
  <c r="H1473" i="31"/>
  <c r="J1458" i="31"/>
  <c r="H852" i="31"/>
  <c r="J980" i="31"/>
  <c r="H980" i="31"/>
  <c r="K845" i="31"/>
  <c r="H976" i="31"/>
  <c r="J823" i="31"/>
  <c r="I948" i="31"/>
  <c r="G814" i="31"/>
  <c r="K814" i="31"/>
  <c r="H813" i="31"/>
  <c r="I812" i="31"/>
  <c r="G800" i="31"/>
  <c r="H792" i="31"/>
  <c r="I922" i="31"/>
  <c r="K763" i="31"/>
  <c r="I763" i="31"/>
  <c r="G756" i="31"/>
  <c r="J753" i="31"/>
  <c r="K751" i="31"/>
  <c r="K883" i="31"/>
  <c r="K119" i="31"/>
  <c r="H369" i="31"/>
  <c r="D896" i="31"/>
  <c r="I294" i="31"/>
  <c r="O54" i="31"/>
  <c r="H891" i="31"/>
  <c r="B455" i="31"/>
  <c r="E983" i="31"/>
  <c r="J256" i="31"/>
  <c r="J356" i="31"/>
  <c r="G251" i="31"/>
  <c r="B2797" i="31"/>
  <c r="B2784" i="31"/>
  <c r="B2765" i="31"/>
  <c r="C2764" i="31"/>
  <c r="B2522" i="31"/>
  <c r="E2519" i="31"/>
  <c r="F2517" i="31"/>
  <c r="C2516" i="31"/>
  <c r="D2511" i="31"/>
  <c r="B2509" i="31"/>
  <c r="D2502" i="31"/>
  <c r="D2316" i="31"/>
  <c r="D2311" i="31"/>
  <c r="D2378" i="31"/>
  <c r="L2311" i="31"/>
  <c r="F2309" i="31"/>
  <c r="B2309" i="31"/>
  <c r="D2369" i="31"/>
  <c r="D2302" i="31"/>
  <c r="F2367" i="31"/>
  <c r="C2299" i="31"/>
  <c r="E2297" i="31"/>
  <c r="C2081" i="31"/>
  <c r="E2074" i="31"/>
  <c r="D2073" i="31"/>
  <c r="C2169" i="31"/>
  <c r="E2107" i="31"/>
  <c r="E2004" i="31"/>
  <c r="C2101" i="31"/>
  <c r="C2002" i="31"/>
  <c r="D2001" i="31"/>
  <c r="B1869" i="31"/>
  <c r="F1838" i="31"/>
  <c r="E1408" i="31"/>
  <c r="B858" i="31"/>
  <c r="C853" i="31"/>
  <c r="C834" i="31"/>
  <c r="E834" i="31"/>
  <c r="F831" i="31"/>
  <c r="E829" i="31"/>
  <c r="C829" i="31"/>
  <c r="D827" i="31"/>
  <c r="F827" i="31"/>
  <c r="K455" i="31"/>
  <c r="J293" i="31"/>
  <c r="K123" i="31"/>
  <c r="D1060" i="31"/>
  <c r="G1488" i="31"/>
  <c r="D1751" i="31"/>
  <c r="K1720" i="31"/>
  <c r="F1421" i="31"/>
  <c r="H1390" i="31"/>
  <c r="E1455" i="31"/>
  <c r="H1452" i="31"/>
  <c r="K1449" i="31"/>
  <c r="H2893" i="31"/>
  <c r="D1415" i="31"/>
  <c r="J1020" i="31"/>
  <c r="E1743" i="31"/>
  <c r="D1447" i="31"/>
  <c r="E1413" i="31"/>
  <c r="F1808" i="31"/>
  <c r="B1676" i="31"/>
  <c r="B1741" i="31"/>
  <c r="B1808" i="31"/>
  <c r="I2889" i="31"/>
  <c r="D1871" i="31"/>
  <c r="G1378" i="31"/>
  <c r="I1378" i="31"/>
  <c r="O1078" i="31"/>
  <c r="J1015" i="31"/>
  <c r="E1078" i="31"/>
  <c r="B1442" i="31"/>
  <c r="D1706" i="31"/>
  <c r="G1407" i="31"/>
  <c r="C1736" i="31"/>
  <c r="G2788" i="31"/>
  <c r="K2788" i="31"/>
  <c r="K2780" i="31"/>
  <c r="K2749" i="31"/>
  <c r="K2516" i="31"/>
  <c r="G2504" i="31"/>
  <c r="I2487" i="31"/>
  <c r="H2381" i="31"/>
  <c r="J2311" i="31"/>
  <c r="K2343" i="31"/>
  <c r="K2276" i="31"/>
  <c r="G2270" i="31"/>
  <c r="K2333" i="31"/>
  <c r="I2074" i="31"/>
  <c r="I2173" i="31"/>
  <c r="H2068" i="31"/>
  <c r="H2043" i="31"/>
  <c r="H2099" i="31"/>
  <c r="J1452" i="31"/>
  <c r="J1823" i="31"/>
  <c r="J1427" i="31"/>
  <c r="G1823" i="31"/>
  <c r="J1418" i="31"/>
  <c r="J1390" i="31"/>
  <c r="K1376" i="31"/>
  <c r="J861" i="31"/>
  <c r="J848" i="31"/>
  <c r="G847" i="31"/>
  <c r="G979" i="31"/>
  <c r="J965" i="31"/>
  <c r="H823" i="31"/>
  <c r="I946" i="31"/>
  <c r="K928" i="31"/>
  <c r="G793" i="31"/>
  <c r="G925" i="31"/>
  <c r="G917" i="31"/>
  <c r="H782" i="31"/>
  <c r="J778" i="31"/>
  <c r="K899" i="31"/>
  <c r="I889" i="31"/>
  <c r="J747" i="31"/>
  <c r="H747" i="31"/>
  <c r="G128" i="31"/>
  <c r="I144" i="31"/>
  <c r="K370" i="31"/>
  <c r="J265" i="31"/>
  <c r="J297" i="31"/>
  <c r="B57" i="31"/>
  <c r="D55" i="31"/>
  <c r="I262" i="31"/>
  <c r="D461" i="31"/>
  <c r="I893" i="31"/>
  <c r="I2176" i="31"/>
  <c r="I362" i="31"/>
  <c r="I331" i="31"/>
  <c r="E988" i="31"/>
  <c r="J361" i="31"/>
  <c r="C54" i="31"/>
  <c r="M49" i="31"/>
  <c r="H982" i="31"/>
  <c r="C2074" i="31"/>
  <c r="F1456" i="31"/>
  <c r="D924" i="31"/>
  <c r="E781" i="31"/>
  <c r="D779" i="31"/>
  <c r="E778" i="31"/>
  <c r="H437" i="31"/>
  <c r="I436" i="31"/>
  <c r="B1062" i="31"/>
  <c r="F467" i="31"/>
  <c r="H435" i="31"/>
  <c r="H432" i="31"/>
  <c r="L461" i="31"/>
  <c r="I430" i="31"/>
  <c r="E458" i="31"/>
  <c r="H427" i="31"/>
  <c r="K426" i="31"/>
  <c r="K424" i="31"/>
  <c r="L455" i="31"/>
  <c r="M454" i="31"/>
  <c r="O454" i="31"/>
  <c r="H423" i="31"/>
  <c r="J423" i="31"/>
  <c r="E454" i="31"/>
  <c r="I422" i="31"/>
  <c r="K422" i="31"/>
  <c r="D453" i="31"/>
  <c r="J421" i="31"/>
  <c r="H421" i="31"/>
  <c r="J452" i="31"/>
  <c r="M420" i="31"/>
  <c r="K420" i="31"/>
  <c r="G317" i="31"/>
  <c r="K317" i="31"/>
  <c r="K447" i="31"/>
  <c r="I317" i="31"/>
  <c r="G447" i="31"/>
  <c r="J1024" i="31"/>
  <c r="J1055" i="31"/>
  <c r="K2901" i="31"/>
  <c r="H2898" i="31"/>
  <c r="G2897" i="31"/>
  <c r="K2897" i="31"/>
  <c r="I2895" i="31"/>
  <c r="J2797" i="31"/>
  <c r="K2796" i="31"/>
  <c r="G2787" i="31"/>
  <c r="G2779" i="31"/>
  <c r="J2753" i="31"/>
  <c r="K2752" i="31"/>
  <c r="G2752" i="31"/>
  <c r="K2748" i="31"/>
  <c r="I2746" i="31"/>
  <c r="I2307" i="31"/>
  <c r="I2302" i="31"/>
  <c r="J2301" i="31"/>
  <c r="K2300" i="31"/>
  <c r="H2299" i="31"/>
  <c r="H2366" i="31"/>
  <c r="I2365" i="31"/>
  <c r="J2364" i="31"/>
  <c r="J2297" i="31"/>
  <c r="K2363" i="31"/>
  <c r="G2296" i="31"/>
  <c r="G2363" i="31"/>
  <c r="J2354" i="31"/>
  <c r="G2286" i="31"/>
  <c r="H2285" i="31"/>
  <c r="K2349" i="31"/>
  <c r="G2282" i="31"/>
  <c r="H2281" i="31"/>
  <c r="G2278" i="31"/>
  <c r="G2345" i="31"/>
  <c r="K2278" i="31"/>
  <c r="H2277" i="31"/>
  <c r="I2343" i="31"/>
  <c r="I2276" i="31"/>
  <c r="I2271" i="31"/>
  <c r="J2270" i="31"/>
  <c r="K2269" i="31"/>
  <c r="G2269" i="31"/>
  <c r="H2268" i="31"/>
  <c r="J2143" i="31"/>
  <c r="I2043" i="31"/>
  <c r="I2037" i="31"/>
  <c r="K2033" i="31"/>
  <c r="I976" i="31"/>
  <c r="K833" i="31"/>
  <c r="J832" i="31"/>
  <c r="H831" i="31"/>
  <c r="I830" i="31"/>
  <c r="G959" i="31"/>
  <c r="H821" i="31"/>
  <c r="I817" i="31"/>
  <c r="I949" i="31"/>
  <c r="I795" i="31"/>
  <c r="J793" i="31"/>
  <c r="G792" i="31"/>
  <c r="I791" i="31"/>
  <c r="K791" i="31"/>
  <c r="G916" i="31"/>
  <c r="G889" i="31"/>
  <c r="H886" i="31"/>
  <c r="H159" i="31"/>
  <c r="K2150" i="31"/>
  <c r="K300" i="31"/>
  <c r="F1723" i="31"/>
  <c r="K2182" i="31"/>
  <c r="P61" i="31"/>
  <c r="K268" i="31"/>
  <c r="K368" i="31"/>
  <c r="F1685" i="31"/>
  <c r="P57" i="31"/>
  <c r="K2142" i="31"/>
  <c r="G255" i="31"/>
  <c r="B48" i="31"/>
  <c r="I323" i="31"/>
  <c r="I254" i="31"/>
  <c r="I2369" i="31"/>
  <c r="I2338" i="31"/>
  <c r="I950" i="31"/>
  <c r="I1709" i="31"/>
  <c r="J253" i="31"/>
  <c r="B1672" i="31"/>
  <c r="F2798" i="31"/>
  <c r="B2798" i="31"/>
  <c r="C2797" i="31"/>
  <c r="C2792" i="31"/>
  <c r="F2792" i="31"/>
  <c r="D2791" i="31"/>
  <c r="B2789" i="31"/>
  <c r="E2786" i="31"/>
  <c r="B2785" i="31"/>
  <c r="C2784" i="31"/>
  <c r="D2783" i="31"/>
  <c r="E2782" i="31"/>
  <c r="F2780" i="31"/>
  <c r="D2779" i="31"/>
  <c r="E2763" i="31"/>
  <c r="B2761" i="31"/>
  <c r="C2756" i="31"/>
  <c r="D2755" i="31"/>
  <c r="E2750" i="31"/>
  <c r="F2749" i="31"/>
  <c r="C2748" i="31"/>
  <c r="D2747" i="31"/>
  <c r="C2513" i="31"/>
  <c r="C2509" i="31"/>
  <c r="E2506" i="31"/>
  <c r="C2504" i="31"/>
  <c r="D2503" i="31"/>
  <c r="D2317" i="31"/>
  <c r="E2284" i="31"/>
  <c r="B2283" i="31"/>
  <c r="F2283" i="31"/>
  <c r="D2281" i="31"/>
  <c r="E2280" i="31"/>
  <c r="B2346" i="31"/>
  <c r="B2279" i="31"/>
  <c r="C2277" i="31"/>
  <c r="B2275" i="31"/>
  <c r="F2275" i="31"/>
  <c r="F2342" i="31"/>
  <c r="C2274" i="31"/>
  <c r="E2271" i="31"/>
  <c r="B2270" i="31"/>
  <c r="E2267" i="31"/>
  <c r="B2266" i="31"/>
  <c r="C2265" i="31"/>
  <c r="C2182" i="31"/>
  <c r="C2083" i="31"/>
  <c r="E2178" i="31"/>
  <c r="F2077" i="31"/>
  <c r="C2176" i="31"/>
  <c r="B2076" i="31"/>
  <c r="E2075" i="31"/>
  <c r="C2172" i="31"/>
  <c r="D2072" i="31"/>
  <c r="D2171" i="31"/>
  <c r="C2071" i="31"/>
  <c r="C2170" i="31"/>
  <c r="B2070" i="31"/>
  <c r="E2070" i="31"/>
  <c r="B2169" i="31"/>
  <c r="E2169" i="31"/>
  <c r="L2038" i="31"/>
  <c r="F2068" i="31"/>
  <c r="B2165" i="31"/>
  <c r="D2064" i="31"/>
  <c r="D2163" i="31"/>
  <c r="E2018" i="31"/>
  <c r="F2016" i="31"/>
  <c r="E2013" i="31"/>
  <c r="F2012" i="31"/>
  <c r="B2012" i="31"/>
  <c r="C2011" i="31"/>
  <c r="D2010" i="31"/>
  <c r="F2107" i="31"/>
  <c r="C2007" i="31"/>
  <c r="D2101" i="31"/>
  <c r="F2000" i="31"/>
  <c r="B2000" i="31"/>
  <c r="E1748" i="31"/>
  <c r="E1480" i="31"/>
  <c r="F1725" i="31"/>
  <c r="E1458" i="31"/>
  <c r="B1456" i="31"/>
  <c r="D1456" i="31"/>
  <c r="D1720" i="31"/>
  <c r="C1454" i="31"/>
  <c r="F1424" i="31"/>
  <c r="G1688" i="31"/>
  <c r="E1422" i="31"/>
  <c r="G1684" i="31"/>
  <c r="B1063" i="31"/>
  <c r="G1032" i="31"/>
  <c r="K1011" i="31"/>
  <c r="B997" i="31"/>
  <c r="F997" i="31"/>
  <c r="E861" i="31"/>
  <c r="C858" i="31"/>
  <c r="E984" i="31"/>
  <c r="E852" i="31"/>
  <c r="C850" i="31"/>
  <c r="D849" i="31"/>
  <c r="D981" i="31"/>
  <c r="E848" i="31"/>
  <c r="E980" i="31"/>
  <c r="C846" i="31"/>
  <c r="C978" i="31"/>
  <c r="D845" i="31"/>
  <c r="D977" i="31"/>
  <c r="E844" i="31"/>
  <c r="B843" i="31"/>
  <c r="B975" i="31"/>
  <c r="F975" i="31"/>
  <c r="C830" i="31"/>
  <c r="D816" i="31"/>
  <c r="E814" i="31"/>
  <c r="E897" i="31"/>
  <c r="C765" i="31"/>
  <c r="C761" i="31"/>
  <c r="D759" i="31"/>
  <c r="F751" i="31"/>
  <c r="C749" i="31"/>
  <c r="E749" i="31"/>
  <c r="B747" i="31"/>
  <c r="D747" i="31"/>
  <c r="F747" i="31"/>
  <c r="K437" i="31"/>
  <c r="I437" i="31"/>
  <c r="M436" i="31"/>
  <c r="J436" i="31"/>
  <c r="L463" i="31"/>
  <c r="G461" i="31"/>
  <c r="H430" i="31"/>
  <c r="K429" i="31"/>
  <c r="M428" i="31"/>
  <c r="G423" i="31"/>
  <c r="C1048" i="31"/>
  <c r="B453" i="31"/>
  <c r="I421" i="31"/>
  <c r="G452" i="31"/>
  <c r="G421" i="31"/>
  <c r="G419" i="31"/>
  <c r="F1045" i="31"/>
  <c r="H296" i="31"/>
  <c r="J296" i="31"/>
  <c r="L1095" i="31"/>
  <c r="J2904" i="31"/>
  <c r="G2893" i="31"/>
  <c r="K2893" i="31"/>
  <c r="E1744" i="31"/>
  <c r="J2892" i="31"/>
  <c r="I2891" i="31"/>
  <c r="H1645" i="31"/>
  <c r="G1446" i="31"/>
  <c r="C1741" i="31"/>
  <c r="E1445" i="31"/>
  <c r="D1476" i="31"/>
  <c r="D1675" i="31"/>
  <c r="C1841" i="31"/>
  <c r="H2888" i="31"/>
  <c r="D1410" i="31"/>
  <c r="F1442" i="31"/>
  <c r="B1473" i="31"/>
  <c r="J1706" i="31"/>
  <c r="I2886" i="31"/>
  <c r="C1408" i="31"/>
  <c r="D1442" i="31"/>
  <c r="F1473" i="31"/>
  <c r="F1737" i="31"/>
  <c r="H1405" i="31"/>
  <c r="J1669" i="31"/>
  <c r="E1405" i="31"/>
  <c r="K2884" i="31"/>
  <c r="K2798" i="31"/>
  <c r="G2798" i="31"/>
  <c r="H2797" i="31"/>
  <c r="G2793" i="31"/>
  <c r="J2785" i="31"/>
  <c r="I2782" i="31"/>
  <c r="K2488" i="31"/>
  <c r="G2488" i="31"/>
  <c r="I2475" i="31"/>
  <c r="H2082" i="31"/>
  <c r="H2177" i="31"/>
  <c r="J2175" i="31"/>
  <c r="H2074" i="31"/>
  <c r="H2172" i="31"/>
  <c r="I2069" i="31"/>
  <c r="J2067" i="31"/>
  <c r="H2165" i="31"/>
  <c r="H2066" i="31"/>
  <c r="K2120" i="31"/>
  <c r="H2020" i="31"/>
  <c r="H2119" i="31"/>
  <c r="I2015" i="31"/>
  <c r="J2006" i="31"/>
  <c r="I2003" i="31"/>
  <c r="I2102" i="31"/>
  <c r="H2000" i="31"/>
  <c r="J853" i="31"/>
  <c r="I818" i="31"/>
  <c r="H930" i="31"/>
  <c r="H218" i="31"/>
  <c r="K1081" i="31"/>
  <c r="G269" i="31"/>
  <c r="K297" i="31"/>
  <c r="H2178" i="31"/>
  <c r="C2348" i="31"/>
  <c r="J264" i="31"/>
  <c r="K2345" i="31"/>
  <c r="H2142" i="31"/>
  <c r="H260" i="31"/>
  <c r="H292" i="31"/>
  <c r="C459" i="31"/>
  <c r="G259" i="31"/>
  <c r="C455" i="31"/>
  <c r="H256" i="31"/>
  <c r="H356" i="31"/>
  <c r="C2340" i="31"/>
  <c r="H887" i="31"/>
  <c r="G2369" i="31"/>
  <c r="G354" i="31"/>
  <c r="G254" i="31"/>
  <c r="G286" i="31"/>
  <c r="B2790" i="31"/>
  <c r="F2789" i="31"/>
  <c r="D2788" i="31"/>
  <c r="C2788" i="31"/>
  <c r="L2765" i="31"/>
  <c r="L2522" i="31"/>
  <c r="F2516" i="31"/>
  <c r="B2383" i="31"/>
  <c r="F2383" i="31"/>
  <c r="B2316" i="31"/>
  <c r="D2164" i="31"/>
  <c r="E2010" i="31"/>
  <c r="B2009" i="31"/>
  <c r="C2107" i="31"/>
  <c r="B2005" i="31"/>
  <c r="C2004" i="31"/>
  <c r="E2002" i="31"/>
  <c r="D1878" i="31"/>
  <c r="E1736" i="31"/>
  <c r="B1470" i="31"/>
  <c r="C1734" i="31"/>
  <c r="B1461" i="31"/>
  <c r="D1461" i="31"/>
  <c r="D1725" i="31"/>
  <c r="F1857" i="31"/>
  <c r="B1725" i="31"/>
  <c r="B1421" i="31"/>
  <c r="D1421" i="31"/>
  <c r="K1685" i="31"/>
  <c r="P1095" i="31"/>
  <c r="K1032" i="31"/>
  <c r="C1062" i="31"/>
  <c r="I1014" i="31"/>
  <c r="C859" i="31"/>
  <c r="F856" i="31"/>
  <c r="D850" i="31"/>
  <c r="B848" i="31"/>
  <c r="B980" i="31"/>
  <c r="C843" i="31"/>
  <c r="B826" i="31"/>
  <c r="C823" i="31"/>
  <c r="C951" i="31"/>
  <c r="E951" i="31"/>
  <c r="B818" i="31"/>
  <c r="L815" i="31"/>
  <c r="B928" i="31"/>
  <c r="B796" i="31"/>
  <c r="D795" i="31"/>
  <c r="E794" i="31"/>
  <c r="D791" i="31"/>
  <c r="F791" i="31"/>
  <c r="D923" i="31"/>
  <c r="F923" i="31"/>
  <c r="C785" i="31"/>
  <c r="C917" i="31"/>
  <c r="B778" i="31"/>
  <c r="D778" i="31"/>
  <c r="F778" i="31"/>
  <c r="F769" i="31"/>
  <c r="F899" i="31"/>
  <c r="C766" i="31"/>
  <c r="D748" i="31"/>
  <c r="G431" i="31"/>
  <c r="H426" i="31"/>
  <c r="C457" i="31"/>
  <c r="K352" i="31"/>
  <c r="K467" i="31"/>
  <c r="H269" i="31"/>
  <c r="B1484" i="31"/>
  <c r="F1417" i="31"/>
  <c r="D1482" i="31"/>
  <c r="E1053" i="31"/>
  <c r="H1679" i="31"/>
  <c r="G2902" i="31"/>
  <c r="J2790" i="31"/>
  <c r="H2788" i="31"/>
  <c r="I2764" i="31"/>
  <c r="J2763" i="31"/>
  <c r="K2762" i="31"/>
  <c r="J2759" i="31"/>
  <c r="K2484" i="31"/>
  <c r="G2484" i="31"/>
  <c r="J2479" i="31"/>
  <c r="I2312" i="31"/>
  <c r="J2046" i="31"/>
  <c r="G2041" i="31"/>
  <c r="K2035" i="31"/>
  <c r="I2130" i="31"/>
  <c r="G2022" i="31"/>
  <c r="G2018" i="31"/>
  <c r="I2114" i="31"/>
  <c r="J1461" i="31"/>
  <c r="J1857" i="31"/>
  <c r="I1393" i="31"/>
  <c r="J1643" i="31"/>
  <c r="H855" i="31"/>
  <c r="H985" i="31"/>
  <c r="G984" i="31"/>
  <c r="I850" i="31"/>
  <c r="J845" i="31"/>
  <c r="G833" i="31"/>
  <c r="J831" i="31"/>
  <c r="H952" i="31"/>
  <c r="H820" i="31"/>
  <c r="K813" i="31"/>
  <c r="K762" i="31"/>
  <c r="I886" i="31"/>
  <c r="H227" i="31"/>
  <c r="J269" i="31"/>
  <c r="C900" i="31"/>
  <c r="E62" i="31"/>
  <c r="B2353" i="31"/>
  <c r="J369" i="31"/>
  <c r="C468" i="31"/>
  <c r="J1063" i="31"/>
  <c r="G2183" i="31"/>
  <c r="B62" i="31"/>
  <c r="G301" i="31"/>
  <c r="B468" i="31"/>
  <c r="B900" i="31"/>
  <c r="G1659" i="31"/>
  <c r="M62" i="31"/>
  <c r="H301" i="31"/>
  <c r="E61" i="31"/>
  <c r="H268" i="31"/>
  <c r="J300" i="31"/>
  <c r="D897" i="31"/>
  <c r="I962" i="31"/>
  <c r="I923" i="31"/>
  <c r="B2099" i="31"/>
  <c r="G1703" i="31"/>
  <c r="G248" i="31"/>
  <c r="E2778" i="31"/>
  <c r="B2749" i="31"/>
  <c r="E2746" i="31"/>
  <c r="D1486" i="31"/>
  <c r="D1750" i="31"/>
  <c r="D1882" i="31"/>
  <c r="E1745" i="31"/>
  <c r="F1480" i="31"/>
  <c r="B1744" i="31"/>
  <c r="F1744" i="31"/>
  <c r="B1876" i="31"/>
  <c r="B1480" i="31"/>
  <c r="F1876" i="31"/>
  <c r="B1871" i="31"/>
  <c r="D1473" i="31"/>
  <c r="E1470" i="31"/>
  <c r="B1853" i="31"/>
  <c r="B1457" i="31"/>
  <c r="F1457" i="31"/>
  <c r="F1845" i="31"/>
  <c r="F1449" i="31"/>
  <c r="C1442" i="31"/>
  <c r="E1442" i="31"/>
  <c r="C1706" i="31"/>
  <c r="C1423" i="31"/>
  <c r="H1687" i="31"/>
  <c r="D1417" i="31"/>
  <c r="C1415" i="31"/>
  <c r="E1415" i="31"/>
  <c r="E1410" i="31"/>
  <c r="P1075" i="31"/>
  <c r="H1011" i="31"/>
  <c r="H1074" i="31"/>
  <c r="C1042" i="31"/>
  <c r="E989" i="31"/>
  <c r="D986" i="31"/>
  <c r="B852" i="31"/>
  <c r="F852" i="31"/>
  <c r="F980" i="31"/>
  <c r="C979" i="31"/>
  <c r="E977" i="31"/>
  <c r="B844" i="31"/>
  <c r="D834" i="31"/>
  <c r="F834" i="31"/>
  <c r="F966" i="31"/>
  <c r="C831" i="31"/>
  <c r="D831" i="31"/>
  <c r="E831" i="31"/>
  <c r="B830" i="31"/>
  <c r="D829" i="31"/>
  <c r="F829" i="31"/>
  <c r="E827" i="31"/>
  <c r="C827" i="31"/>
  <c r="C815" i="31"/>
  <c r="E815" i="31"/>
  <c r="B813" i="31"/>
  <c r="C789" i="31"/>
  <c r="E789" i="31"/>
  <c r="G467" i="31"/>
  <c r="D1062" i="31"/>
  <c r="J419" i="31"/>
  <c r="O450" i="31"/>
  <c r="H419" i="31"/>
  <c r="G449" i="31"/>
  <c r="H417" i="31"/>
  <c r="N447" i="31"/>
  <c r="G416" i="31"/>
  <c r="K281" i="31"/>
  <c r="H258" i="31"/>
  <c r="J126" i="31"/>
  <c r="J125" i="31"/>
  <c r="I149" i="31"/>
  <c r="C1489" i="31"/>
  <c r="F1448" i="31"/>
  <c r="B1743" i="31"/>
  <c r="B1475" i="31"/>
  <c r="F1475" i="31"/>
  <c r="H1674" i="31"/>
  <c r="C1410" i="31"/>
  <c r="H1410" i="31"/>
  <c r="B1739" i="31"/>
  <c r="F1739" i="31"/>
  <c r="F1871" i="31"/>
  <c r="E402" i="31"/>
  <c r="H2755" i="31"/>
  <c r="K2522" i="31"/>
  <c r="G2522" i="31"/>
  <c r="G2519" i="31"/>
  <c r="J2515" i="31"/>
  <c r="K2514" i="31"/>
  <c r="I2503" i="31"/>
  <c r="J2502" i="31"/>
  <c r="G2501" i="31"/>
  <c r="G2480" i="31"/>
  <c r="H2477" i="31"/>
  <c r="J2474" i="31"/>
  <c r="H2472" i="31"/>
  <c r="J2470" i="31"/>
  <c r="J2384" i="31"/>
  <c r="G2383" i="31"/>
  <c r="H2315" i="31"/>
  <c r="H2377" i="31"/>
  <c r="I2308" i="31"/>
  <c r="H2306" i="31"/>
  <c r="J2372" i="31"/>
  <c r="J2371" i="31"/>
  <c r="K2302" i="31"/>
  <c r="J2298" i="31"/>
  <c r="I2296" i="31"/>
  <c r="M2296" i="31"/>
  <c r="H2354" i="31"/>
  <c r="H2287" i="31"/>
  <c r="H2283" i="31"/>
  <c r="K2280" i="31"/>
  <c r="G2343" i="31"/>
  <c r="G2276" i="31"/>
  <c r="J2177" i="31"/>
  <c r="H2173" i="31"/>
  <c r="K2074" i="31"/>
  <c r="I2073" i="31"/>
  <c r="I2172" i="31"/>
  <c r="J2166" i="31"/>
  <c r="G2067" i="31"/>
  <c r="M2067" i="31"/>
  <c r="I2065" i="31"/>
  <c r="I2050" i="31"/>
  <c r="K2148" i="31"/>
  <c r="I2039" i="31"/>
  <c r="K2039" i="31"/>
  <c r="I2035" i="31"/>
  <c r="G2033" i="31"/>
  <c r="J2033" i="31"/>
  <c r="G2121" i="31"/>
  <c r="K2022" i="31"/>
  <c r="K2121" i="31"/>
  <c r="H2120" i="31"/>
  <c r="K2019" i="31"/>
  <c r="G2117" i="31"/>
  <c r="K2018" i="31"/>
  <c r="K2117" i="31"/>
  <c r="H2016" i="31"/>
  <c r="I2113" i="31"/>
  <c r="I2014" i="31"/>
  <c r="I2011" i="31"/>
  <c r="J2010" i="31"/>
  <c r="J2109" i="31"/>
  <c r="G2108" i="31"/>
  <c r="H2003" i="31"/>
  <c r="J2002" i="31"/>
  <c r="K2000" i="31"/>
  <c r="I1488" i="31"/>
  <c r="I1752" i="31"/>
  <c r="J1739" i="31"/>
  <c r="G1474" i="31"/>
  <c r="G1738" i="31"/>
  <c r="K1738" i="31"/>
  <c r="G1470" i="31"/>
  <c r="J1378" i="31"/>
  <c r="H1642" i="31"/>
  <c r="J1774" i="31"/>
  <c r="J1642" i="31"/>
  <c r="H1378" i="31"/>
  <c r="K865" i="31"/>
  <c r="G865" i="31"/>
  <c r="K997" i="31"/>
  <c r="H864" i="31"/>
  <c r="J989" i="31"/>
  <c r="J857" i="31"/>
  <c r="G852" i="31"/>
  <c r="H851" i="31"/>
  <c r="H983" i="31"/>
  <c r="I845" i="31"/>
  <c r="K834" i="31"/>
  <c r="H833" i="31"/>
  <c r="K830" i="31"/>
  <c r="I958" i="31"/>
  <c r="K825" i="31"/>
  <c r="J821" i="31"/>
  <c r="H815" i="31"/>
  <c r="J814" i="31"/>
  <c r="K797" i="31"/>
  <c r="J914" i="31"/>
  <c r="H914" i="31"/>
  <c r="J779" i="31"/>
  <c r="I898" i="31"/>
  <c r="I765" i="31"/>
  <c r="K765" i="31"/>
  <c r="H760" i="31"/>
  <c r="I754" i="31"/>
  <c r="H364" i="31"/>
  <c r="I123" i="31"/>
  <c r="H360" i="31"/>
  <c r="N1085" i="31"/>
  <c r="D468" i="31"/>
  <c r="I996" i="31"/>
  <c r="C2352" i="31"/>
  <c r="H2352" i="31"/>
  <c r="H368" i="31"/>
  <c r="J2182" i="31"/>
  <c r="E467" i="31"/>
  <c r="C61" i="31"/>
  <c r="J268" i="31"/>
  <c r="H300" i="31"/>
  <c r="J2352" i="31"/>
  <c r="H2150" i="31"/>
  <c r="I1722" i="31"/>
  <c r="G1060" i="31"/>
  <c r="F897" i="31"/>
  <c r="F2117" i="31"/>
  <c r="G1685" i="31"/>
  <c r="K1718" i="31"/>
  <c r="G262" i="31"/>
  <c r="G331" i="31"/>
  <c r="G924" i="31"/>
  <c r="B461" i="31"/>
  <c r="G893" i="31"/>
  <c r="G294" i="31"/>
  <c r="J1746" i="31"/>
  <c r="C458" i="31"/>
  <c r="K259" i="31"/>
  <c r="H259" i="31"/>
  <c r="H955" i="31"/>
  <c r="C921" i="31"/>
  <c r="K2173" i="31"/>
  <c r="F52" i="31"/>
  <c r="H2373" i="31"/>
  <c r="C889" i="31"/>
  <c r="C1679" i="31"/>
  <c r="C2109" i="31"/>
  <c r="P51" i="31"/>
  <c r="B2341" i="31"/>
  <c r="K984" i="31"/>
  <c r="B50" i="31"/>
  <c r="G257" i="31"/>
  <c r="K357" i="31"/>
  <c r="I256" i="31"/>
  <c r="I983" i="31"/>
  <c r="F915" i="31"/>
  <c r="K285" i="31"/>
  <c r="G322" i="31"/>
  <c r="F2337" i="31"/>
  <c r="F2167" i="31"/>
  <c r="K2167" i="31"/>
  <c r="K253" i="31"/>
  <c r="D451" i="31"/>
  <c r="E881" i="31"/>
  <c r="N41" i="31"/>
  <c r="B2793" i="31"/>
  <c r="C2766" i="31"/>
  <c r="D2757" i="31"/>
  <c r="B2379" i="31"/>
  <c r="C2267" i="31"/>
  <c r="F2121" i="31"/>
  <c r="B2019" i="31"/>
  <c r="E2015" i="31"/>
  <c r="B2014" i="31"/>
  <c r="B2113" i="31"/>
  <c r="C2110" i="31"/>
  <c r="F2109" i="31"/>
  <c r="E2106" i="31"/>
  <c r="E2007" i="31"/>
  <c r="K1047" i="31"/>
  <c r="C865" i="31"/>
  <c r="C997" i="31"/>
  <c r="B989" i="31"/>
  <c r="E857" i="31"/>
  <c r="B849" i="31"/>
  <c r="E978" i="31"/>
  <c r="B977" i="31"/>
  <c r="D833" i="31"/>
  <c r="F833" i="31"/>
  <c r="F818" i="31"/>
  <c r="C930" i="31"/>
  <c r="B789" i="31"/>
  <c r="C782" i="31"/>
  <c r="E910" i="31"/>
  <c r="B765" i="31"/>
  <c r="B894" i="31"/>
  <c r="F760" i="31"/>
  <c r="J456" i="31"/>
  <c r="H425" i="31"/>
  <c r="I416" i="31"/>
  <c r="K416" i="31"/>
  <c r="P447" i="31"/>
  <c r="F447" i="31"/>
  <c r="L447" i="31"/>
  <c r="J1080" i="31"/>
  <c r="J338" i="31"/>
  <c r="I467" i="31"/>
  <c r="K464" i="31"/>
  <c r="H463" i="31"/>
  <c r="J330" i="31"/>
  <c r="G325" i="31"/>
  <c r="G455" i="31"/>
  <c r="P455" i="31"/>
  <c r="I455" i="31"/>
  <c r="H320" i="31"/>
  <c r="J1751" i="31"/>
  <c r="J1852" i="31"/>
  <c r="I1852" i="31"/>
  <c r="C1883" i="31"/>
  <c r="J1883" i="31"/>
  <c r="C1751" i="31"/>
  <c r="C1422" i="31"/>
  <c r="J1456" i="31"/>
  <c r="C1487" i="31"/>
  <c r="J1487" i="31"/>
  <c r="J1686" i="31"/>
  <c r="J1720" i="31"/>
  <c r="B1751" i="31"/>
  <c r="H1818" i="31"/>
  <c r="B1883" i="31"/>
  <c r="F1883" i="31"/>
  <c r="I1883" i="31"/>
  <c r="I2897" i="31"/>
  <c r="I1710" i="31"/>
  <c r="I1381" i="31"/>
  <c r="F54" i="31"/>
  <c r="I2798" i="31"/>
  <c r="M2796" i="31"/>
  <c r="G2796" i="31"/>
  <c r="K2793" i="31"/>
  <c r="J2792" i="31"/>
  <c r="I2787" i="31"/>
  <c r="H2784" i="31"/>
  <c r="I2783" i="31"/>
  <c r="J2778" i="31"/>
  <c r="G2777" i="31"/>
  <c r="H2765" i="31"/>
  <c r="H2761" i="31"/>
  <c r="K2758" i="31"/>
  <c r="G2758" i="31"/>
  <c r="I2756" i="31"/>
  <c r="K2754" i="31"/>
  <c r="G2754" i="31"/>
  <c r="I2752" i="31"/>
  <c r="I2748" i="31"/>
  <c r="K2746" i="31"/>
  <c r="J2483" i="31"/>
  <c r="I2480" i="31"/>
  <c r="K2473" i="31"/>
  <c r="G2473" i="31"/>
  <c r="I2471" i="31"/>
  <c r="K2365" i="31"/>
  <c r="J2277" i="31"/>
  <c r="J2268" i="31"/>
  <c r="I2084" i="31"/>
  <c r="K2065" i="31"/>
  <c r="J2063" i="31"/>
  <c r="K2049" i="31"/>
  <c r="G2047" i="31"/>
  <c r="J2042" i="31"/>
  <c r="G2112" i="31"/>
  <c r="H2111" i="31"/>
  <c r="H2012" i="31"/>
  <c r="K2009" i="31"/>
  <c r="G2009" i="31"/>
  <c r="J2105" i="31"/>
  <c r="K2104" i="31"/>
  <c r="J1880" i="31"/>
  <c r="I1408" i="31"/>
  <c r="I1804" i="31"/>
  <c r="I863" i="31"/>
  <c r="G861" i="31"/>
  <c r="G988" i="31"/>
  <c r="J849" i="31"/>
  <c r="K844" i="31"/>
  <c r="H843" i="31"/>
  <c r="K966" i="31"/>
  <c r="G834" i="31"/>
  <c r="H965" i="31"/>
  <c r="I832" i="31"/>
  <c r="G830" i="31"/>
  <c r="J826" i="31"/>
  <c r="K957" i="31"/>
  <c r="M823" i="31"/>
  <c r="I823" i="31"/>
  <c r="K819" i="31"/>
  <c r="G949" i="31"/>
  <c r="K949" i="31"/>
  <c r="G817" i="31"/>
  <c r="K817" i="31"/>
  <c r="H816" i="31"/>
  <c r="H948" i="31"/>
  <c r="H812" i="31"/>
  <c r="G931" i="31"/>
  <c r="G799" i="31"/>
  <c r="K798" i="31"/>
  <c r="I797" i="31"/>
  <c r="G928" i="31"/>
  <c r="H795" i="31"/>
  <c r="J927" i="31"/>
  <c r="J795" i="31"/>
  <c r="H927" i="31"/>
  <c r="H791" i="31"/>
  <c r="J787" i="31"/>
  <c r="G786" i="31"/>
  <c r="J783" i="31"/>
  <c r="G781" i="31"/>
  <c r="G768" i="31"/>
  <c r="K766" i="31"/>
  <c r="I766" i="31"/>
  <c r="I762" i="31"/>
  <c r="J760" i="31"/>
  <c r="H756" i="31"/>
  <c r="K754" i="31"/>
  <c r="K886" i="31"/>
  <c r="I129" i="31"/>
  <c r="N1086" i="31"/>
  <c r="C387" i="31"/>
  <c r="H355" i="31"/>
  <c r="I1078" i="31"/>
  <c r="J1659" i="31"/>
  <c r="P62" i="31"/>
  <c r="H2350" i="31"/>
  <c r="C1687" i="31"/>
  <c r="K1655" i="31"/>
  <c r="F2349" i="31"/>
  <c r="G264" i="31"/>
  <c r="B1685" i="31"/>
  <c r="G2146" i="31"/>
  <c r="G296" i="31"/>
  <c r="E2346" i="31"/>
  <c r="J893" i="31"/>
  <c r="J262" i="31"/>
  <c r="F2376" i="31"/>
  <c r="C2345" i="31"/>
  <c r="F2345" i="31"/>
  <c r="K261" i="31"/>
  <c r="K923" i="31"/>
  <c r="F988" i="31"/>
  <c r="H293" i="31"/>
  <c r="H330" i="31"/>
  <c r="K2376" i="31"/>
  <c r="H261" i="31"/>
  <c r="K293" i="31"/>
  <c r="H2345" i="31"/>
  <c r="K2112" i="31"/>
  <c r="P54" i="31"/>
  <c r="K361" i="31"/>
  <c r="G288" i="31"/>
  <c r="K288" i="31"/>
  <c r="E1674" i="31"/>
  <c r="C1674" i="31"/>
  <c r="H353" i="31"/>
  <c r="C452" i="31"/>
  <c r="H285" i="31"/>
  <c r="D450" i="31"/>
  <c r="D913" i="31"/>
  <c r="I978" i="31"/>
  <c r="B1706" i="31"/>
  <c r="I251" i="31"/>
  <c r="B882" i="31"/>
  <c r="G947" i="31"/>
  <c r="D1672" i="31"/>
  <c r="G1672" i="31"/>
  <c r="F1706" i="31"/>
  <c r="B44" i="31"/>
  <c r="C911" i="31"/>
  <c r="C2758" i="31"/>
  <c r="E2752" i="31"/>
  <c r="C2750" i="31"/>
  <c r="B2516" i="31"/>
  <c r="C2515" i="31"/>
  <c r="E2511" i="31"/>
  <c r="E2381" i="31"/>
  <c r="F2312" i="31"/>
  <c r="B2312" i="31"/>
  <c r="E2278" i="31"/>
  <c r="B2333" i="31"/>
  <c r="F2266" i="31"/>
  <c r="C2075" i="31"/>
  <c r="F2174" i="31"/>
  <c r="B2074" i="31"/>
  <c r="B2072" i="31"/>
  <c r="G1079" i="31"/>
  <c r="K1079" i="31"/>
  <c r="B1079" i="31"/>
  <c r="D855" i="31"/>
  <c r="I370" i="31"/>
  <c r="O447" i="31"/>
  <c r="H447" i="31"/>
  <c r="H317" i="31"/>
  <c r="J317" i="31"/>
  <c r="M447" i="31"/>
  <c r="I200" i="31"/>
  <c r="I131" i="31"/>
  <c r="I130" i="31"/>
  <c r="I160" i="31"/>
  <c r="J159" i="31"/>
  <c r="J127" i="31"/>
  <c r="H124" i="31"/>
  <c r="J116" i="31"/>
  <c r="I112" i="31"/>
  <c r="I111" i="31"/>
  <c r="H2925" i="31"/>
  <c r="H1424" i="31"/>
  <c r="G1393" i="31"/>
  <c r="K1393" i="31"/>
  <c r="I1657" i="31"/>
  <c r="C1753" i="31"/>
  <c r="C1885" i="31"/>
  <c r="I1458" i="31"/>
  <c r="J1457" i="31"/>
  <c r="C1456" i="31"/>
  <c r="E1720" i="31"/>
  <c r="H1851" i="31"/>
  <c r="G1389" i="31"/>
  <c r="I1485" i="31"/>
  <c r="I1652" i="31"/>
  <c r="L1088" i="31"/>
  <c r="P1088" i="31"/>
  <c r="G1682" i="31"/>
  <c r="I1417" i="31"/>
  <c r="J1383" i="31"/>
  <c r="G1019" i="31"/>
  <c r="B1447" i="31"/>
  <c r="I1447" i="31"/>
  <c r="B1478" i="31"/>
  <c r="K1413" i="31"/>
  <c r="F1447" i="31"/>
  <c r="F1478" i="31"/>
  <c r="G1645" i="31"/>
  <c r="K1645" i="31"/>
  <c r="E1477" i="31"/>
  <c r="D1409" i="31"/>
  <c r="H1470" i="31"/>
  <c r="M48" i="31"/>
  <c r="M47" i="31"/>
  <c r="D144" i="31"/>
  <c r="I2902" i="31"/>
  <c r="I2900" i="31"/>
  <c r="H2899" i="31"/>
  <c r="J2798" i="31"/>
  <c r="G2789" i="31"/>
  <c r="J2786" i="31"/>
  <c r="G2784" i="31"/>
  <c r="J2782" i="31"/>
  <c r="H2780" i="31"/>
  <c r="I2779" i="31"/>
  <c r="K2777" i="31"/>
  <c r="I2760" i="31"/>
  <c r="J2754" i="31"/>
  <c r="H2752" i="31"/>
  <c r="J2751" i="31"/>
  <c r="K2750" i="31"/>
  <c r="G2750" i="31"/>
  <c r="H2749" i="31"/>
  <c r="G2514" i="31"/>
  <c r="I2511" i="31"/>
  <c r="K2504" i="31"/>
  <c r="H2489" i="31"/>
  <c r="K2485" i="31"/>
  <c r="H2484" i="31"/>
  <c r="I2483" i="31"/>
  <c r="I2470" i="31"/>
  <c r="K2315" i="31"/>
  <c r="I2381" i="31"/>
  <c r="I2314" i="31"/>
  <c r="J2312" i="31"/>
  <c r="G2378" i="31"/>
  <c r="K2311" i="31"/>
  <c r="K2378" i="31"/>
  <c r="H2310" i="31"/>
  <c r="I2309" i="31"/>
  <c r="J2375" i="31"/>
  <c r="J2308" i="31"/>
  <c r="G2373" i="31"/>
  <c r="I2305" i="31"/>
  <c r="I2304" i="31"/>
  <c r="K2298" i="31"/>
  <c r="G2365" i="31"/>
  <c r="G2298" i="31"/>
  <c r="H2364" i="31"/>
  <c r="K2354" i="31"/>
  <c r="K2284" i="31"/>
  <c r="K2283" i="31"/>
  <c r="H2282" i="31"/>
  <c r="K2271" i="31"/>
  <c r="I2265" i="31"/>
  <c r="G2081" i="31"/>
  <c r="G2180" i="31"/>
  <c r="J2079" i="31"/>
  <c r="J2178" i="31"/>
  <c r="H2073" i="31"/>
  <c r="G2170" i="31"/>
  <c r="J2170" i="31"/>
  <c r="G2071" i="31"/>
  <c r="K2069" i="31"/>
  <c r="I2168" i="31"/>
  <c r="K2068" i="31"/>
  <c r="G2063" i="31"/>
  <c r="J2045" i="31"/>
  <c r="K2044" i="31"/>
  <c r="G2120" i="31"/>
  <c r="K2021" i="31"/>
  <c r="G2021" i="31"/>
  <c r="I2119" i="31"/>
  <c r="K2016" i="31"/>
  <c r="H2015" i="31"/>
  <c r="H2114" i="31"/>
  <c r="J2014" i="31"/>
  <c r="J2113" i="31"/>
  <c r="K2013" i="31"/>
  <c r="G2111" i="31"/>
  <c r="H2011" i="31"/>
  <c r="H2010" i="31"/>
  <c r="K2008" i="31"/>
  <c r="J2005" i="31"/>
  <c r="K2004" i="31"/>
  <c r="K2103" i="31"/>
  <c r="G2103" i="31"/>
  <c r="G2004" i="31"/>
  <c r="H2102" i="31"/>
  <c r="K2100" i="31"/>
  <c r="G2000" i="31"/>
  <c r="G2099" i="31"/>
  <c r="K2099" i="31"/>
  <c r="J1879" i="31"/>
  <c r="G1482" i="31"/>
  <c r="K1482" i="31"/>
  <c r="K1878" i="31"/>
  <c r="H1481" i="31"/>
  <c r="H1745" i="31"/>
  <c r="H1478" i="31"/>
  <c r="I1472" i="31"/>
  <c r="I1868" i="31"/>
  <c r="J1724" i="31"/>
  <c r="H1854" i="31"/>
  <c r="H1458" i="31"/>
  <c r="I1721" i="31"/>
  <c r="K1447" i="31"/>
  <c r="K1820" i="31"/>
  <c r="G1423" i="31"/>
  <c r="K1416" i="31"/>
  <c r="J1410" i="31"/>
  <c r="H1396" i="31"/>
  <c r="J1792" i="31"/>
  <c r="J1395" i="31"/>
  <c r="H1659" i="31"/>
  <c r="H1395" i="31"/>
  <c r="I1656" i="31"/>
  <c r="G1784" i="31"/>
  <c r="H1386" i="31"/>
  <c r="G1644" i="31"/>
  <c r="I1644" i="31"/>
  <c r="I1380" i="31"/>
  <c r="G1376" i="31"/>
  <c r="J1374" i="31"/>
  <c r="G864" i="31"/>
  <c r="G996" i="31"/>
  <c r="K864" i="31"/>
  <c r="K861" i="31"/>
  <c r="I858" i="31"/>
  <c r="I989" i="31"/>
  <c r="G856" i="31"/>
  <c r="G855" i="31"/>
  <c r="K855" i="31"/>
  <c r="H854" i="31"/>
  <c r="H986" i="31"/>
  <c r="I853" i="31"/>
  <c r="J852" i="31"/>
  <c r="G851" i="31"/>
  <c r="K851" i="31"/>
  <c r="H847" i="31"/>
  <c r="H846" i="31"/>
  <c r="M845" i="31"/>
  <c r="J844" i="31"/>
  <c r="J976" i="31"/>
  <c r="J834" i="31"/>
  <c r="G965" i="31"/>
  <c r="M831" i="31"/>
  <c r="I831" i="31"/>
  <c r="I963" i="31"/>
  <c r="J830" i="31"/>
  <c r="K828" i="31"/>
  <c r="G828" i="31"/>
  <c r="K960" i="31"/>
  <c r="I827" i="31"/>
  <c r="M826" i="31"/>
  <c r="J957" i="31"/>
  <c r="I822" i="31"/>
  <c r="I954" i="31"/>
  <c r="G820" i="31"/>
  <c r="H951" i="31"/>
  <c r="J818" i="31"/>
  <c r="K948" i="31"/>
  <c r="G948" i="31"/>
  <c r="I947" i="31"/>
  <c r="M815" i="31"/>
  <c r="G813" i="31"/>
  <c r="G812" i="31"/>
  <c r="K812" i="31"/>
  <c r="J932" i="31"/>
  <c r="J800" i="31"/>
  <c r="H932" i="31"/>
  <c r="H799" i="31"/>
  <c r="J931" i="31"/>
  <c r="K930" i="31"/>
  <c r="G797" i="31"/>
  <c r="J791" i="31"/>
  <c r="J923" i="31"/>
  <c r="H923" i="31"/>
  <c r="I920" i="31"/>
  <c r="K920" i="31"/>
  <c r="G914" i="31"/>
  <c r="G782" i="31"/>
  <c r="H778" i="31"/>
  <c r="H910" i="31"/>
  <c r="J910" i="31"/>
  <c r="G766" i="31"/>
  <c r="I897" i="31"/>
  <c r="J764" i="31"/>
  <c r="H764" i="31"/>
  <c r="J896" i="31"/>
  <c r="G763" i="31"/>
  <c r="G762" i="31"/>
  <c r="K758" i="31"/>
  <c r="I757" i="31"/>
  <c r="K757" i="31"/>
  <c r="K889" i="31"/>
  <c r="H755" i="31"/>
  <c r="J755" i="31"/>
  <c r="J887" i="31"/>
  <c r="G754" i="31"/>
  <c r="I753" i="31"/>
  <c r="H883" i="31"/>
  <c r="G751" i="31"/>
  <c r="J883" i="31"/>
  <c r="G882" i="31"/>
  <c r="I882" i="31"/>
  <c r="G750" i="31"/>
  <c r="I750" i="31"/>
  <c r="K750" i="31"/>
  <c r="G162" i="31"/>
  <c r="G130" i="31"/>
  <c r="J123" i="31"/>
  <c r="J224" i="31"/>
  <c r="H151" i="31"/>
  <c r="K1082" i="31"/>
  <c r="J302" i="31"/>
  <c r="E2353" i="31"/>
  <c r="K269" i="31"/>
  <c r="I268" i="31"/>
  <c r="H897" i="31"/>
  <c r="C2350" i="31"/>
  <c r="E928" i="31"/>
  <c r="H962" i="31"/>
  <c r="H2180" i="31"/>
  <c r="F896" i="31"/>
  <c r="F58" i="31"/>
  <c r="F1720" i="31"/>
  <c r="K265" i="31"/>
  <c r="D463" i="31"/>
  <c r="E51" i="31"/>
  <c r="J2342" i="31"/>
  <c r="G1678" i="31"/>
  <c r="K952" i="31"/>
  <c r="F983" i="31"/>
  <c r="G983" i="31"/>
  <c r="K983" i="31"/>
  <c r="K1646" i="31"/>
  <c r="B1677" i="31"/>
  <c r="K1711" i="31"/>
  <c r="B2107" i="31"/>
  <c r="K2138" i="31"/>
  <c r="L49" i="31"/>
  <c r="P49" i="31"/>
  <c r="B1742" i="31"/>
  <c r="F1742" i="31"/>
  <c r="G1742" i="31"/>
  <c r="K2107" i="31"/>
  <c r="K256" i="31"/>
  <c r="B887" i="31"/>
  <c r="J254" i="31"/>
  <c r="C453" i="31"/>
  <c r="H981" i="31"/>
  <c r="E2105" i="31"/>
  <c r="J2136" i="31"/>
  <c r="H2168" i="31"/>
  <c r="E47" i="31"/>
  <c r="H885" i="31"/>
  <c r="J1048" i="31"/>
  <c r="C1709" i="31"/>
  <c r="J2168" i="31"/>
  <c r="J286" i="31"/>
  <c r="E2338" i="31"/>
  <c r="J323" i="31"/>
  <c r="H253" i="31"/>
  <c r="E884" i="31"/>
  <c r="E1708" i="31"/>
  <c r="J2104" i="31"/>
  <c r="C46" i="31"/>
  <c r="H2368" i="31"/>
  <c r="J2368" i="31"/>
  <c r="H2337" i="31"/>
  <c r="J2337" i="31"/>
  <c r="E915" i="31"/>
  <c r="H915" i="31"/>
  <c r="J1674" i="31"/>
  <c r="E46" i="31"/>
  <c r="C2337" i="31"/>
  <c r="E452" i="31"/>
  <c r="J884" i="31"/>
  <c r="H2104" i="31"/>
  <c r="H2167" i="31"/>
  <c r="J285" i="31"/>
  <c r="J353" i="31"/>
  <c r="I2134" i="31"/>
  <c r="J350" i="31"/>
  <c r="I319" i="31"/>
  <c r="G881" i="31"/>
  <c r="E1705" i="31"/>
  <c r="D2798" i="31"/>
  <c r="E2797" i="31"/>
  <c r="C2795" i="31"/>
  <c r="F2795" i="31"/>
  <c r="L2793" i="31"/>
  <c r="E2792" i="31"/>
  <c r="B2791" i="31"/>
  <c r="C2790" i="31"/>
  <c r="L2789" i="31"/>
  <c r="D2789" i="31"/>
  <c r="B2787" i="31"/>
  <c r="C2786" i="31"/>
  <c r="F2786" i="31"/>
  <c r="C2782" i="31"/>
  <c r="F2782" i="31"/>
  <c r="B2779" i="31"/>
  <c r="F2778" i="31"/>
  <c r="C2778" i="31"/>
  <c r="D2766" i="31"/>
  <c r="C2763" i="31"/>
  <c r="D2761" i="31"/>
  <c r="F2759" i="31"/>
  <c r="B2759" i="31"/>
  <c r="D2753" i="31"/>
  <c r="C2752" i="31"/>
  <c r="E2748" i="31"/>
  <c r="F2521" i="31"/>
  <c r="B2521" i="31"/>
  <c r="D2516" i="31"/>
  <c r="D2514" i="31"/>
  <c r="B2512" i="31"/>
  <c r="F2512" i="31"/>
  <c r="C2511" i="31"/>
  <c r="E2314" i="31"/>
  <c r="F2379" i="31"/>
  <c r="C2378" i="31"/>
  <c r="B2375" i="31"/>
  <c r="B2308" i="31"/>
  <c r="F2375" i="31"/>
  <c r="F2308" i="31"/>
  <c r="C2369" i="31"/>
  <c r="C2302" i="31"/>
  <c r="L2301" i="31"/>
  <c r="E2367" i="31"/>
  <c r="E2300" i="31"/>
  <c r="C2365" i="31"/>
  <c r="C2276" i="31"/>
  <c r="D2275" i="31"/>
  <c r="L2275" i="31"/>
  <c r="D2342" i="31"/>
  <c r="E2274" i="31"/>
  <c r="F2273" i="31"/>
  <c r="C2271" i="31"/>
  <c r="D2266" i="31"/>
  <c r="E2265" i="31"/>
  <c r="B2183" i="31"/>
  <c r="E2176" i="31"/>
  <c r="E2073" i="31"/>
  <c r="F2072" i="31"/>
  <c r="F2070" i="31"/>
  <c r="D2169" i="31"/>
  <c r="F2169" i="31"/>
  <c r="E2068" i="31"/>
  <c r="E2167" i="31"/>
  <c r="B2068" i="31"/>
  <c r="C2164" i="31"/>
  <c r="C2016" i="31"/>
  <c r="B2013" i="31"/>
  <c r="F2013" i="31"/>
  <c r="B2112" i="31"/>
  <c r="F2112" i="31"/>
  <c r="B2108" i="31"/>
  <c r="E2006" i="31"/>
  <c r="F2005" i="31"/>
  <c r="F2104" i="31"/>
  <c r="D1478" i="31"/>
  <c r="E1461" i="31"/>
  <c r="B1454" i="31"/>
  <c r="D1445" i="31"/>
  <c r="J1691" i="31"/>
  <c r="C1427" i="31"/>
  <c r="G1026" i="31"/>
  <c r="D865" i="31"/>
  <c r="F855" i="31"/>
  <c r="B987" i="31"/>
  <c r="B985" i="31"/>
  <c r="D851" i="31"/>
  <c r="E846" i="31"/>
  <c r="F845" i="31"/>
  <c r="C844" i="31"/>
  <c r="C976" i="31"/>
  <c r="D843" i="31"/>
  <c r="D975" i="31"/>
  <c r="J438" i="31"/>
  <c r="E833" i="31"/>
  <c r="B831" i="31"/>
  <c r="F830" i="31"/>
  <c r="C824" i="31"/>
  <c r="F954" i="31"/>
  <c r="L820" i="31"/>
  <c r="D818" i="31"/>
  <c r="B817" i="31"/>
  <c r="C816" i="31"/>
  <c r="D814" i="31"/>
  <c r="F814" i="31"/>
  <c r="B814" i="31"/>
  <c r="C931" i="31"/>
  <c r="C799" i="31"/>
  <c r="E799" i="31"/>
  <c r="C798" i="31"/>
  <c r="D796" i="31"/>
  <c r="I433" i="31"/>
  <c r="C926" i="31"/>
  <c r="C794" i="31"/>
  <c r="B925" i="31"/>
  <c r="B793" i="31"/>
  <c r="D792" i="31"/>
  <c r="C790" i="31"/>
  <c r="E790" i="31"/>
  <c r="C786" i="31"/>
  <c r="C918" i="31"/>
  <c r="E786" i="31"/>
  <c r="E918" i="31"/>
  <c r="B917" i="31"/>
  <c r="B785" i="31"/>
  <c r="D916" i="31"/>
  <c r="E782" i="31"/>
  <c r="B780" i="31"/>
  <c r="D780" i="31"/>
  <c r="F780" i="31"/>
  <c r="C778" i="31"/>
  <c r="B899" i="31"/>
  <c r="B767" i="31"/>
  <c r="F767" i="31"/>
  <c r="D765" i="31"/>
  <c r="F765" i="31"/>
  <c r="B762" i="31"/>
  <c r="D893" i="31"/>
  <c r="C759" i="31"/>
  <c r="C891" i="31"/>
  <c r="E759" i="31"/>
  <c r="E891" i="31"/>
  <c r="B758" i="31"/>
  <c r="F757" i="31"/>
  <c r="D889" i="31"/>
  <c r="D757" i="31"/>
  <c r="F889" i="31"/>
  <c r="E755" i="31"/>
  <c r="C887" i="31"/>
  <c r="E887" i="31"/>
  <c r="B886" i="31"/>
  <c r="B754" i="31"/>
  <c r="D885" i="31"/>
  <c r="D753" i="31"/>
  <c r="F753" i="31"/>
  <c r="L753" i="31"/>
  <c r="C751" i="31"/>
  <c r="E751" i="31"/>
  <c r="D749" i="31"/>
  <c r="B749" i="31"/>
  <c r="F749" i="31"/>
  <c r="I356" i="31"/>
  <c r="E387" i="31"/>
  <c r="I339" i="31"/>
  <c r="P468" i="31"/>
  <c r="J337" i="31"/>
  <c r="K333" i="31"/>
  <c r="K463" i="31"/>
  <c r="G463" i="31"/>
  <c r="J462" i="31"/>
  <c r="P460" i="31"/>
  <c r="I324" i="31"/>
  <c r="K324" i="31"/>
  <c r="K322" i="31"/>
  <c r="J451" i="31"/>
  <c r="L450" i="31"/>
  <c r="K450" i="31"/>
  <c r="J227" i="31"/>
  <c r="G227" i="31"/>
  <c r="J201" i="31"/>
  <c r="E163" i="31"/>
  <c r="J131" i="31"/>
  <c r="H1749" i="31"/>
  <c r="G1025" i="31"/>
  <c r="K1388" i="31"/>
  <c r="E1419" i="31"/>
  <c r="K1025" i="31"/>
  <c r="G1388" i="31"/>
  <c r="I1388" i="31"/>
  <c r="H1419" i="31"/>
  <c r="F1484" i="31"/>
  <c r="B1880" i="31"/>
  <c r="J2894" i="31"/>
  <c r="D1450" i="31"/>
  <c r="B1481" i="31"/>
  <c r="B1877" i="31"/>
  <c r="F1714" i="31"/>
  <c r="H1416" i="31"/>
  <c r="K1479" i="31"/>
  <c r="G1414" i="31"/>
  <c r="E1448" i="31"/>
  <c r="J1019" i="31"/>
  <c r="G1018" i="31"/>
  <c r="G1049" i="31"/>
  <c r="L1081" i="31"/>
  <c r="K1381" i="31"/>
  <c r="I1446" i="31"/>
  <c r="I1477" i="31"/>
  <c r="I1645" i="31"/>
  <c r="G1777" i="31"/>
  <c r="I1741" i="31"/>
  <c r="B1081" i="31"/>
  <c r="G1381" i="31"/>
  <c r="K1412" i="31"/>
  <c r="E1741" i="31"/>
  <c r="K1777" i="31"/>
  <c r="B1049" i="31"/>
  <c r="I1777" i="31"/>
  <c r="K1808" i="31"/>
  <c r="I1842" i="31"/>
  <c r="E1873" i="31"/>
  <c r="J1476" i="31"/>
  <c r="J2889" i="31"/>
  <c r="B1476" i="31"/>
  <c r="H1474" i="31"/>
  <c r="H2887" i="31"/>
  <c r="H1738" i="31"/>
  <c r="H1870" i="31"/>
  <c r="K2886" i="31"/>
  <c r="I1641" i="31"/>
  <c r="G2886" i="31"/>
  <c r="I1377" i="31"/>
  <c r="K1377" i="31"/>
  <c r="G1641" i="31"/>
  <c r="J1375" i="31"/>
  <c r="G1471" i="31"/>
  <c r="I1074" i="31"/>
  <c r="J2901" i="31"/>
  <c r="I2892" i="31"/>
  <c r="K2797" i="31"/>
  <c r="I2796" i="31"/>
  <c r="J2793" i="31"/>
  <c r="G2792" i="31"/>
  <c r="K2792" i="31"/>
  <c r="H2791" i="31"/>
  <c r="I2790" i="31"/>
  <c r="J2789" i="31"/>
  <c r="H2787" i="31"/>
  <c r="I2786" i="31"/>
  <c r="H2783" i="31"/>
  <c r="J2781" i="31"/>
  <c r="I2778" i="31"/>
  <c r="K2765" i="31"/>
  <c r="G2765" i="31"/>
  <c r="H2764" i="31"/>
  <c r="I2763" i="31"/>
  <c r="G2761" i="31"/>
  <c r="K2761" i="31"/>
  <c r="H2760" i="31"/>
  <c r="H2757" i="31"/>
  <c r="H2756" i="31"/>
  <c r="I2755" i="31"/>
  <c r="I2754" i="31"/>
  <c r="I2751" i="31"/>
  <c r="J2750" i="31"/>
  <c r="G2749" i="31"/>
  <c r="H2748" i="31"/>
  <c r="I2747" i="31"/>
  <c r="H2517" i="31"/>
  <c r="J2510" i="31"/>
  <c r="K2509" i="31"/>
  <c r="G2509" i="31"/>
  <c r="H2507" i="31"/>
  <c r="I2506" i="31"/>
  <c r="J2501" i="31"/>
  <c r="J2490" i="31"/>
  <c r="G2489" i="31"/>
  <c r="K2489" i="31"/>
  <c r="H2488" i="31"/>
  <c r="J2486" i="31"/>
  <c r="G2485" i="31"/>
  <c r="I2484" i="31"/>
  <c r="G2481" i="31"/>
  <c r="K2481" i="31"/>
  <c r="I2479" i="31"/>
  <c r="K2478" i="31"/>
  <c r="G2478" i="31"/>
  <c r="K2477" i="31"/>
  <c r="I2474" i="31"/>
  <c r="J2473" i="31"/>
  <c r="H2471" i="31"/>
  <c r="H2385" i="31"/>
  <c r="H2318" i="31"/>
  <c r="J2383" i="31"/>
  <c r="G2315" i="31"/>
  <c r="J2378" i="31"/>
  <c r="G2310" i="31"/>
  <c r="G2377" i="31"/>
  <c r="I2375" i="31"/>
  <c r="J2374" i="31"/>
  <c r="J2307" i="31"/>
  <c r="K2373" i="31"/>
  <c r="G2306" i="31"/>
  <c r="K2306" i="31"/>
  <c r="H2305" i="31"/>
  <c r="I2371" i="31"/>
  <c r="J2302" i="31"/>
  <c r="K2301" i="31"/>
  <c r="K2368" i="31"/>
  <c r="G2301" i="31"/>
  <c r="H2367" i="31"/>
  <c r="H2300" i="31"/>
  <c r="I2366" i="31"/>
  <c r="I2299" i="31"/>
  <c r="J2365" i="31"/>
  <c r="H2363" i="31"/>
  <c r="H2296" i="31"/>
  <c r="G2287" i="31"/>
  <c r="G2354" i="31"/>
  <c r="H2353" i="31"/>
  <c r="I2285" i="31"/>
  <c r="J2284" i="31"/>
  <c r="I2282" i="31"/>
  <c r="J2280" i="31"/>
  <c r="J2347" i="31"/>
  <c r="G2346" i="31"/>
  <c r="K2279" i="31"/>
  <c r="J2345" i="31"/>
  <c r="J2343" i="31"/>
  <c r="H2274" i="31"/>
  <c r="I2340" i="31"/>
  <c r="J2338" i="31"/>
  <c r="M2269" i="31"/>
  <c r="J2267" i="31"/>
  <c r="K2266" i="31"/>
  <c r="G2266" i="31"/>
  <c r="H2265" i="31"/>
  <c r="J2084" i="31"/>
  <c r="K2082" i="31"/>
  <c r="J2081" i="31"/>
  <c r="M2078" i="31"/>
  <c r="I2078" i="31"/>
  <c r="I2177" i="31"/>
  <c r="H2077" i="31"/>
  <c r="K2077" i="31"/>
  <c r="I2075" i="31"/>
  <c r="K2172" i="31"/>
  <c r="K2073" i="31"/>
  <c r="J2072" i="31"/>
  <c r="H2170" i="31"/>
  <c r="J2070" i="31"/>
  <c r="G2070" i="31"/>
  <c r="G2169" i="31"/>
  <c r="I2068" i="31"/>
  <c r="H2052" i="31"/>
  <c r="J2051" i="31"/>
  <c r="J2145" i="31"/>
  <c r="I2045" i="31"/>
  <c r="I2044" i="31"/>
  <c r="G2042" i="31"/>
  <c r="J2041" i="31"/>
  <c r="H2140" i="31"/>
  <c r="K2038" i="31"/>
  <c r="K2137" i="31"/>
  <c r="I2038" i="31"/>
  <c r="I2137" i="31"/>
  <c r="H2136" i="31"/>
  <c r="H2037" i="31"/>
  <c r="J2135" i="31"/>
  <c r="G2032" i="31"/>
  <c r="J2032" i="31"/>
  <c r="I2121" i="31"/>
  <c r="I2009" i="31"/>
  <c r="H2002" i="31"/>
  <c r="K1489" i="31"/>
  <c r="J1486" i="31"/>
  <c r="G1749" i="31"/>
  <c r="G1485" i="31"/>
  <c r="J1482" i="31"/>
  <c r="G1745" i="31"/>
  <c r="G1477" i="31"/>
  <c r="H1476" i="31"/>
  <c r="I1871" i="31"/>
  <c r="H1461" i="31"/>
  <c r="H1457" i="31"/>
  <c r="H1721" i="31"/>
  <c r="J1455" i="31"/>
  <c r="J1719" i="31"/>
  <c r="K1450" i="31"/>
  <c r="K1714" i="31"/>
  <c r="H1713" i="31"/>
  <c r="J1840" i="31"/>
  <c r="J1822" i="31"/>
  <c r="G1422" i="31"/>
  <c r="J1813" i="31"/>
  <c r="G1809" i="31"/>
  <c r="I1411" i="31"/>
  <c r="G1396" i="31"/>
  <c r="K1396" i="31"/>
  <c r="G1660" i="31"/>
  <c r="G1658" i="31"/>
  <c r="H1393" i="31"/>
  <c r="G1391" i="31"/>
  <c r="K1391" i="31"/>
  <c r="J1785" i="31"/>
  <c r="I1780" i="31"/>
  <c r="K1780" i="31"/>
  <c r="J1377" i="31"/>
  <c r="M865" i="31"/>
  <c r="H857" i="31"/>
  <c r="J988" i="31"/>
  <c r="G854" i="31"/>
  <c r="H853" i="31"/>
  <c r="I852" i="31"/>
  <c r="I984" i="31"/>
  <c r="J983" i="31"/>
  <c r="J851" i="31"/>
  <c r="K982" i="31"/>
  <c r="G850" i="31"/>
  <c r="K850" i="31"/>
  <c r="I849" i="31"/>
  <c r="I981" i="31"/>
  <c r="I980" i="31"/>
  <c r="I848" i="31"/>
  <c r="J979" i="31"/>
  <c r="I844" i="31"/>
  <c r="J843" i="31"/>
  <c r="I834" i="31"/>
  <c r="K832" i="31"/>
  <c r="G832" i="31"/>
  <c r="G827" i="31"/>
  <c r="K827" i="31"/>
  <c r="H826" i="31"/>
  <c r="K823" i="31"/>
  <c r="G823" i="31"/>
  <c r="G822" i="31"/>
  <c r="K822" i="31"/>
  <c r="K954" i="31"/>
  <c r="J820" i="31"/>
  <c r="H950" i="31"/>
  <c r="J948" i="31"/>
  <c r="H814" i="31"/>
  <c r="M813" i="31"/>
  <c r="I813" i="31"/>
  <c r="I932" i="31"/>
  <c r="H797" i="31"/>
  <c r="K795" i="31"/>
  <c r="I927" i="31"/>
  <c r="H793" i="31"/>
  <c r="H925" i="31"/>
  <c r="J925" i="31"/>
  <c r="I792" i="31"/>
  <c r="K792" i="31"/>
  <c r="I924" i="31"/>
  <c r="G790" i="31"/>
  <c r="G922" i="31"/>
  <c r="H921" i="31"/>
  <c r="G788" i="31"/>
  <c r="H785" i="31"/>
  <c r="G784" i="31"/>
  <c r="I783" i="31"/>
  <c r="G780" i="31"/>
  <c r="I780" i="31"/>
  <c r="I779" i="31"/>
  <c r="K769" i="31"/>
  <c r="H900" i="31"/>
  <c r="H768" i="31"/>
  <c r="J768" i="31"/>
  <c r="K767" i="31"/>
  <c r="J766" i="31"/>
  <c r="H766" i="31"/>
  <c r="K764" i="31"/>
  <c r="H762" i="31"/>
  <c r="J762" i="31"/>
  <c r="G761" i="31"/>
  <c r="K892" i="31"/>
  <c r="G757" i="31"/>
  <c r="H754" i="31"/>
  <c r="J886" i="31"/>
  <c r="J754" i="31"/>
  <c r="J750" i="31"/>
  <c r="G749" i="31"/>
  <c r="I749" i="31"/>
  <c r="K749" i="31"/>
  <c r="I162" i="31"/>
  <c r="F161" i="31"/>
  <c r="J129" i="31"/>
  <c r="J161" i="31"/>
  <c r="J160" i="31"/>
  <c r="B159" i="31"/>
  <c r="H126" i="31"/>
  <c r="J363" i="31"/>
  <c r="E395" i="31"/>
  <c r="K117" i="31"/>
  <c r="J213" i="31"/>
  <c r="B2354" i="31"/>
  <c r="E901" i="31"/>
  <c r="E932" i="31"/>
  <c r="G966" i="31"/>
  <c r="B2121" i="31"/>
  <c r="J966" i="31"/>
  <c r="G997" i="31"/>
  <c r="E1691" i="31"/>
  <c r="G302" i="31"/>
  <c r="G270" i="31"/>
  <c r="G370" i="31"/>
  <c r="B932" i="31"/>
  <c r="F2353" i="31"/>
  <c r="K2353" i="31"/>
  <c r="F468" i="31"/>
  <c r="K965" i="31"/>
  <c r="K996" i="31"/>
  <c r="K1659" i="31"/>
  <c r="F1755" i="31"/>
  <c r="F1690" i="31"/>
  <c r="I2352" i="31"/>
  <c r="G964" i="31"/>
  <c r="I300" i="31"/>
  <c r="J2350" i="31"/>
  <c r="J366" i="31"/>
  <c r="J962" i="31"/>
  <c r="E1687" i="31"/>
  <c r="J1687" i="31"/>
  <c r="E2117" i="31"/>
  <c r="C59" i="31"/>
  <c r="H266" i="31"/>
  <c r="E2350" i="31"/>
  <c r="J897" i="31"/>
  <c r="H993" i="31"/>
  <c r="C1752" i="31"/>
  <c r="J2180" i="31"/>
  <c r="J266" i="31"/>
  <c r="J298" i="31"/>
  <c r="H298" i="31"/>
  <c r="I297" i="31"/>
  <c r="I365" i="31"/>
  <c r="I2348" i="31"/>
  <c r="I895" i="31"/>
  <c r="D926" i="31"/>
  <c r="D1685" i="31"/>
  <c r="G987" i="31"/>
  <c r="G260" i="31"/>
  <c r="B1681" i="31"/>
  <c r="G1715" i="31"/>
  <c r="G2174" i="31"/>
  <c r="G292" i="31"/>
  <c r="G360" i="31"/>
  <c r="J289" i="31"/>
  <c r="K257" i="31"/>
  <c r="H984" i="31"/>
  <c r="E2108" i="31"/>
  <c r="H289" i="31"/>
  <c r="H326" i="31"/>
  <c r="D918" i="31"/>
  <c r="D1711" i="31"/>
  <c r="I1742" i="31"/>
  <c r="F949" i="31"/>
  <c r="H1046" i="31"/>
  <c r="K2166" i="31"/>
  <c r="O45" i="31"/>
  <c r="B2334" i="31"/>
  <c r="G2334" i="31"/>
  <c r="B449" i="31"/>
  <c r="I977" i="31"/>
  <c r="I1736" i="31"/>
  <c r="D43" i="31"/>
  <c r="B43" i="31"/>
  <c r="I2334" i="31"/>
  <c r="B881" i="31"/>
  <c r="I881" i="31"/>
  <c r="D912" i="31"/>
  <c r="G946" i="31"/>
  <c r="G977" i="31"/>
  <c r="I1640" i="31"/>
  <c r="G1671" i="31"/>
  <c r="G250" i="31"/>
  <c r="I250" i="31"/>
  <c r="D881" i="31"/>
  <c r="G2132" i="31"/>
  <c r="H879" i="31"/>
  <c r="J2332" i="31"/>
  <c r="F2758" i="31"/>
  <c r="E2756" i="31"/>
  <c r="C2754" i="31"/>
  <c r="L2752" i="31"/>
  <c r="B2751" i="31"/>
  <c r="F2751" i="31"/>
  <c r="E2522" i="31"/>
  <c r="C2520" i="31"/>
  <c r="E2516" i="31"/>
  <c r="E2513" i="31"/>
  <c r="D2509" i="31"/>
  <c r="B2507" i="31"/>
  <c r="F2507" i="31"/>
  <c r="C2506" i="31"/>
  <c r="F2503" i="31"/>
  <c r="B2503" i="31"/>
  <c r="B2317" i="31"/>
  <c r="F2317" i="31"/>
  <c r="B2384" i="31"/>
  <c r="F2384" i="31"/>
  <c r="C2383" i="31"/>
  <c r="C2381" i="31"/>
  <c r="C2314" i="31"/>
  <c r="C2311" i="31"/>
  <c r="L2310" i="31"/>
  <c r="D2310" i="31"/>
  <c r="D2377" i="31"/>
  <c r="C2374" i="31"/>
  <c r="C2307" i="31"/>
  <c r="B2371" i="31"/>
  <c r="B2304" i="31"/>
  <c r="F2304" i="31"/>
  <c r="B2302" i="31"/>
  <c r="D2296" i="31"/>
  <c r="D2350" i="31"/>
  <c r="L2282" i="31"/>
  <c r="D2349" i="31"/>
  <c r="C2279" i="31"/>
  <c r="D2278" i="31"/>
  <c r="B2343" i="31"/>
  <c r="D2135" i="31"/>
  <c r="E2022" i="31"/>
  <c r="B2018" i="31"/>
  <c r="B2016" i="31"/>
  <c r="B2115" i="31"/>
  <c r="F2115" i="31"/>
  <c r="E2112" i="31"/>
  <c r="C2012" i="31"/>
  <c r="D2110" i="31"/>
  <c r="E2109" i="31"/>
  <c r="H1032" i="31"/>
  <c r="H1063" i="31"/>
  <c r="M1095" i="31"/>
  <c r="F1063" i="31"/>
  <c r="K1063" i="31"/>
  <c r="I1027" i="31"/>
  <c r="J1016" i="31"/>
  <c r="O469" i="31"/>
  <c r="L830" i="31"/>
  <c r="E830" i="31"/>
  <c r="F828" i="31"/>
  <c r="E818" i="31"/>
  <c r="C818" i="31"/>
  <c r="B792" i="31"/>
  <c r="B788" i="31"/>
  <c r="E785" i="31"/>
  <c r="E917" i="31"/>
  <c r="B783" i="31"/>
  <c r="F782" i="31"/>
  <c r="E762" i="31"/>
  <c r="B761" i="31"/>
  <c r="D760" i="31"/>
  <c r="D892" i="31"/>
  <c r="F892" i="31"/>
  <c r="C758" i="31"/>
  <c r="C890" i="31"/>
  <c r="C757" i="31"/>
  <c r="B756" i="31"/>
  <c r="B888" i="31"/>
  <c r="C886" i="31"/>
  <c r="B885" i="31"/>
  <c r="F752" i="31"/>
  <c r="B751" i="31"/>
  <c r="C750" i="31"/>
  <c r="E750" i="31"/>
  <c r="B748" i="31"/>
  <c r="F748" i="31"/>
  <c r="E468" i="31"/>
  <c r="C1063" i="31"/>
  <c r="M437" i="31"/>
  <c r="E1063" i="31"/>
  <c r="J437" i="31"/>
  <c r="C463" i="31"/>
  <c r="N462" i="31"/>
  <c r="K431" i="31"/>
  <c r="D1057" i="31"/>
  <c r="I431" i="31"/>
  <c r="M430" i="31"/>
  <c r="E460" i="31"/>
  <c r="I428" i="31"/>
  <c r="K428" i="31"/>
  <c r="I459" i="31"/>
  <c r="G428" i="31"/>
  <c r="B459" i="31"/>
  <c r="D1054" i="31"/>
  <c r="E456" i="31"/>
  <c r="G351" i="31"/>
  <c r="G338" i="31"/>
  <c r="K468" i="31"/>
  <c r="N468" i="31"/>
  <c r="G468" i="31"/>
  <c r="K338" i="31"/>
  <c r="I468" i="31"/>
  <c r="L468" i="31"/>
  <c r="I466" i="31"/>
  <c r="H291" i="31"/>
  <c r="G217" i="31"/>
  <c r="H2892" i="31"/>
  <c r="H1414" i="31"/>
  <c r="H1810" i="31"/>
  <c r="J1414" i="31"/>
  <c r="C1479" i="31"/>
  <c r="J1810" i="31"/>
  <c r="B1852" i="31"/>
  <c r="J1851" i="31"/>
  <c r="F53" i="31"/>
  <c r="L51" i="31"/>
  <c r="B386" i="31"/>
  <c r="H184" i="31"/>
  <c r="M43" i="31"/>
  <c r="I2904" i="31"/>
  <c r="H2902" i="31"/>
  <c r="J2900" i="31"/>
  <c r="I2899" i="31"/>
  <c r="K2898" i="31"/>
  <c r="H2895" i="31"/>
  <c r="K2894" i="31"/>
  <c r="G2894" i="31"/>
  <c r="M2798" i="31"/>
  <c r="G2797" i="31"/>
  <c r="H2795" i="31"/>
  <c r="K2791" i="31"/>
  <c r="G2791" i="31"/>
  <c r="H2790" i="31"/>
  <c r="I2789" i="31"/>
  <c r="J2788" i="31"/>
  <c r="K2787" i="31"/>
  <c r="H2786" i="31"/>
  <c r="I2785" i="31"/>
  <c r="J2784" i="31"/>
  <c r="G2783" i="31"/>
  <c r="K2783" i="31"/>
  <c r="J2780" i="31"/>
  <c r="K2779" i="31"/>
  <c r="H2778" i="31"/>
  <c r="I2777" i="31"/>
  <c r="J2765" i="31"/>
  <c r="G2764" i="31"/>
  <c r="K2764" i="31"/>
  <c r="H2763" i="31"/>
  <c r="J2761" i="31"/>
  <c r="K2760" i="31"/>
  <c r="G2760" i="31"/>
  <c r="H2759" i="31"/>
  <c r="I2758" i="31"/>
  <c r="G2757" i="31"/>
  <c r="K2757" i="31"/>
  <c r="K2756" i="31"/>
  <c r="G2756" i="31"/>
  <c r="J2746" i="31"/>
  <c r="J2522" i="31"/>
  <c r="H2521" i="31"/>
  <c r="J2519" i="31"/>
  <c r="J2517" i="31"/>
  <c r="G2516" i="31"/>
  <c r="H2515" i="31"/>
  <c r="I2514" i="31"/>
  <c r="J2513" i="31"/>
  <c r="H2502" i="31"/>
  <c r="H2067" i="31"/>
  <c r="G2066" i="31"/>
  <c r="G2165" i="31"/>
  <c r="K2163" i="31"/>
  <c r="H2063" i="31"/>
  <c r="K2052" i="31"/>
  <c r="H2151" i="31"/>
  <c r="K2151" i="31"/>
  <c r="G2050" i="31"/>
  <c r="I2049" i="31"/>
  <c r="H2047" i="31"/>
  <c r="K2047" i="31"/>
  <c r="H2046" i="31"/>
  <c r="K2046" i="31"/>
  <c r="G2144" i="31"/>
  <c r="G2045" i="31"/>
  <c r="H2042" i="31"/>
  <c r="G2039" i="31"/>
  <c r="K2037" i="31"/>
  <c r="I2136" i="31"/>
  <c r="J2035" i="31"/>
  <c r="I2033" i="31"/>
  <c r="I2132" i="31"/>
  <c r="I2120" i="31"/>
  <c r="I2021" i="31"/>
  <c r="J2119" i="31"/>
  <c r="H2018" i="31"/>
  <c r="J2015" i="31"/>
  <c r="J2114" i="31"/>
  <c r="G2014" i="31"/>
  <c r="G2113" i="31"/>
  <c r="K2113" i="31"/>
  <c r="K2014" i="31"/>
  <c r="H2013" i="31"/>
  <c r="I2111" i="31"/>
  <c r="I2012" i="31"/>
  <c r="M2012" i="31"/>
  <c r="G2010" i="31"/>
  <c r="I2008" i="31"/>
  <c r="J2106" i="31"/>
  <c r="I2103" i="31"/>
  <c r="J2102" i="31"/>
  <c r="G2002" i="31"/>
  <c r="G2101" i="31"/>
  <c r="I2000" i="31"/>
  <c r="I2099" i="31"/>
  <c r="K1492" i="31"/>
  <c r="H1755" i="31"/>
  <c r="I1490" i="31"/>
  <c r="K1484" i="31"/>
  <c r="H1483" i="31"/>
  <c r="H1879" i="31"/>
  <c r="K1480" i="31"/>
  <c r="G1475" i="31"/>
  <c r="G1739" i="31"/>
  <c r="K1871" i="31"/>
  <c r="J1473" i="31"/>
  <c r="G1472" i="31"/>
  <c r="K1857" i="31"/>
  <c r="G1461" i="31"/>
  <c r="K1725" i="31"/>
  <c r="G1857" i="31"/>
  <c r="G1725" i="31"/>
  <c r="K1849" i="31"/>
  <c r="H1716" i="31"/>
  <c r="G1449" i="31"/>
  <c r="K1845" i="31"/>
  <c r="J1789" i="31"/>
  <c r="J1393" i="31"/>
  <c r="H1392" i="31"/>
  <c r="K1028" i="31"/>
  <c r="L1091" i="31"/>
  <c r="I1391" i="31"/>
  <c r="G1655" i="31"/>
  <c r="K1059" i="31"/>
  <c r="P1091" i="31"/>
  <c r="G1028" i="31"/>
  <c r="G1091" i="31"/>
  <c r="H1785" i="31"/>
  <c r="H1653" i="31"/>
  <c r="I1387" i="31"/>
  <c r="K863" i="31"/>
  <c r="K995" i="31"/>
  <c r="H994" i="31"/>
  <c r="H862" i="31"/>
  <c r="M861" i="31"/>
  <c r="I861" i="31"/>
  <c r="I993" i="31"/>
  <c r="K846" i="31"/>
  <c r="G978" i="31"/>
  <c r="G846" i="31"/>
  <c r="H946" i="31"/>
  <c r="J812" i="31"/>
  <c r="J944" i="31"/>
  <c r="K915" i="31"/>
  <c r="K914" i="31"/>
  <c r="I782" i="31"/>
  <c r="K782" i="31"/>
  <c r="J781" i="31"/>
  <c r="J780" i="31"/>
  <c r="G778" i="31"/>
  <c r="K778" i="31"/>
  <c r="G910" i="31"/>
  <c r="I778" i="31"/>
  <c r="I910" i="31"/>
  <c r="K910" i="31"/>
  <c r="I769" i="31"/>
  <c r="I901" i="31"/>
  <c r="K901" i="31"/>
  <c r="G765" i="31"/>
  <c r="I764" i="31"/>
  <c r="I896" i="31"/>
  <c r="K896" i="31"/>
  <c r="I760" i="31"/>
  <c r="I759" i="31"/>
  <c r="K759" i="31"/>
  <c r="J757" i="31"/>
  <c r="H889" i="31"/>
  <c r="H757" i="31"/>
  <c r="K888" i="31"/>
  <c r="I756" i="31"/>
  <c r="J756" i="31"/>
  <c r="I755" i="31"/>
  <c r="I887" i="31"/>
  <c r="K755" i="31"/>
  <c r="K887" i="31"/>
  <c r="M749" i="31"/>
  <c r="H749" i="31"/>
  <c r="K880" i="31"/>
  <c r="K748" i="31"/>
  <c r="F164" i="31"/>
  <c r="H161" i="31"/>
  <c r="E159" i="31"/>
  <c r="K229" i="31"/>
  <c r="I366" i="31"/>
  <c r="G364" i="31"/>
  <c r="C395" i="31"/>
  <c r="H359" i="31"/>
  <c r="G152" i="31"/>
  <c r="G120" i="31"/>
  <c r="J1081" i="31"/>
  <c r="G1080" i="31"/>
  <c r="K353" i="31"/>
  <c r="J352" i="31"/>
  <c r="G145" i="31"/>
  <c r="E384" i="31"/>
  <c r="J1078" i="31"/>
  <c r="J141" i="31"/>
  <c r="H211" i="31"/>
  <c r="D932" i="31"/>
  <c r="I2184" i="31"/>
  <c r="I966" i="31"/>
  <c r="D63" i="31"/>
  <c r="F1688" i="31"/>
  <c r="K1688" i="31"/>
  <c r="G1722" i="31"/>
  <c r="K898" i="31"/>
  <c r="K994" i="31"/>
  <c r="K1657" i="31"/>
  <c r="K1722" i="31"/>
  <c r="K367" i="31"/>
  <c r="I298" i="31"/>
  <c r="I2148" i="31"/>
  <c r="D59" i="31"/>
  <c r="I1655" i="31"/>
  <c r="D58" i="31"/>
  <c r="D927" i="31"/>
  <c r="B58" i="31"/>
  <c r="I265" i="31"/>
  <c r="B1686" i="31"/>
  <c r="J2379" i="31"/>
  <c r="E463" i="31"/>
  <c r="E895" i="31"/>
  <c r="J895" i="31"/>
  <c r="B926" i="31"/>
  <c r="E926" i="31"/>
  <c r="G960" i="31"/>
  <c r="G2115" i="31"/>
  <c r="E57" i="31"/>
  <c r="G895" i="31"/>
  <c r="J960" i="31"/>
  <c r="J1750" i="31"/>
  <c r="E2115" i="31"/>
  <c r="C894" i="31"/>
  <c r="H2145" i="31"/>
  <c r="H2347" i="31"/>
  <c r="J924" i="31"/>
  <c r="E2113" i="31"/>
  <c r="J2176" i="31"/>
  <c r="J294" i="31"/>
  <c r="J362" i="31"/>
  <c r="J958" i="31"/>
  <c r="J2144" i="31"/>
  <c r="D1716" i="31"/>
  <c r="I2112" i="31"/>
  <c r="I261" i="31"/>
  <c r="I2376" i="31"/>
  <c r="I957" i="31"/>
  <c r="I2143" i="31"/>
  <c r="I293" i="31"/>
  <c r="N54" i="31"/>
  <c r="J2344" i="31"/>
  <c r="J329" i="31"/>
  <c r="J891" i="31"/>
  <c r="O53" i="31"/>
  <c r="J292" i="31"/>
  <c r="E922" i="31"/>
  <c r="J987" i="31"/>
  <c r="E1715" i="31"/>
  <c r="J260" i="31"/>
  <c r="K921" i="31"/>
  <c r="K955" i="31"/>
  <c r="C1714" i="31"/>
  <c r="K291" i="31"/>
  <c r="K359" i="31"/>
  <c r="C2343" i="31"/>
  <c r="D1680" i="31"/>
  <c r="G920" i="31"/>
  <c r="J357" i="31"/>
  <c r="J953" i="31"/>
  <c r="O50" i="31"/>
  <c r="H257" i="31"/>
  <c r="I288" i="31"/>
  <c r="I982" i="31"/>
  <c r="K2369" i="31"/>
  <c r="G1047" i="31"/>
  <c r="G285" i="31"/>
  <c r="I285" i="31"/>
  <c r="D915" i="31"/>
  <c r="F451" i="31"/>
  <c r="H2134" i="31"/>
  <c r="F45" i="31"/>
  <c r="K252" i="31"/>
  <c r="K978" i="31"/>
  <c r="J1672" i="31"/>
  <c r="C913" i="31"/>
  <c r="H882" i="31"/>
  <c r="J1737" i="31"/>
  <c r="H2133" i="31"/>
  <c r="J251" i="31"/>
  <c r="G249" i="31"/>
  <c r="D911" i="31"/>
  <c r="E2332" i="31"/>
  <c r="H248" i="31"/>
  <c r="H944" i="31"/>
  <c r="E41" i="31"/>
  <c r="J248" i="31"/>
  <c r="J879" i="31"/>
  <c r="C910" i="31"/>
  <c r="E2099" i="31"/>
  <c r="J2162" i="31"/>
  <c r="P41" i="31"/>
  <c r="F879" i="31"/>
  <c r="B910" i="31"/>
  <c r="G944" i="31"/>
  <c r="H975" i="31"/>
  <c r="J975" i="31"/>
  <c r="H1042" i="31"/>
  <c r="F2099" i="31"/>
  <c r="M41" i="31"/>
  <c r="F2763" i="31"/>
  <c r="B2763" i="31"/>
  <c r="B2758" i="31"/>
  <c r="C2757" i="31"/>
  <c r="D2756" i="31"/>
  <c r="E2755" i="31"/>
  <c r="F2754" i="31"/>
  <c r="B2754" i="31"/>
  <c r="D2752" i="31"/>
  <c r="E2751" i="31"/>
  <c r="C2749" i="31"/>
  <c r="E2747" i="31"/>
  <c r="F2746" i="31"/>
  <c r="B2746" i="31"/>
  <c r="D2522" i="31"/>
  <c r="E2521" i="31"/>
  <c r="F2520" i="31"/>
  <c r="D2517" i="31"/>
  <c r="C2510" i="31"/>
  <c r="C2505" i="31"/>
  <c r="D2504" i="31"/>
  <c r="E2503" i="31"/>
  <c r="B2502" i="31"/>
  <c r="E2384" i="31"/>
  <c r="E2317" i="31"/>
  <c r="E2316" i="31"/>
  <c r="C2315" i="31"/>
  <c r="D2314" i="31"/>
  <c r="D2381" i="31"/>
  <c r="E2312" i="31"/>
  <c r="B2378" i="31"/>
  <c r="B2311" i="31"/>
  <c r="F2378" i="31"/>
  <c r="F2311" i="31"/>
  <c r="C2377" i="31"/>
  <c r="C2310" i="31"/>
  <c r="D2309" i="31"/>
  <c r="L2309" i="31"/>
  <c r="D2376" i="31"/>
  <c r="B2307" i="31"/>
  <c r="F2307" i="31"/>
  <c r="B2374" i="31"/>
  <c r="F2374" i="31"/>
  <c r="E2371" i="31"/>
  <c r="C2301" i="31"/>
  <c r="B2365" i="31"/>
  <c r="C2297" i="31"/>
  <c r="D2363" i="31"/>
  <c r="C2287" i="31"/>
  <c r="C2354" i="31"/>
  <c r="D2286" i="31"/>
  <c r="E2285" i="31"/>
  <c r="E2352" i="31"/>
  <c r="B2351" i="31"/>
  <c r="F2351" i="31"/>
  <c r="F2284" i="31"/>
  <c r="C2283" i="31"/>
  <c r="E2348" i="31"/>
  <c r="E2281" i="31"/>
  <c r="B2347" i="31"/>
  <c r="L2278" i="31"/>
  <c r="E2277" i="31"/>
  <c r="B2276" i="31"/>
  <c r="F2276" i="31"/>
  <c r="F2343" i="31"/>
  <c r="C2342" i="31"/>
  <c r="C2275" i="31"/>
  <c r="D2274" i="31"/>
  <c r="E2340" i="31"/>
  <c r="E2273" i="31"/>
  <c r="B2271" i="31"/>
  <c r="F2271" i="31"/>
  <c r="C2270" i="31"/>
  <c r="C2084" i="31"/>
  <c r="B2182" i="31"/>
  <c r="B2083" i="31"/>
  <c r="E2081" i="31"/>
  <c r="E2180" i="31"/>
  <c r="D2178" i="31"/>
  <c r="L2047" i="31"/>
  <c r="C2078" i="31"/>
  <c r="C2177" i="31"/>
  <c r="F2078" i="31"/>
  <c r="F2177" i="31"/>
  <c r="B2176" i="31"/>
  <c r="E2175" i="31"/>
  <c r="D2174" i="31"/>
  <c r="F2173" i="31"/>
  <c r="B2073" i="31"/>
  <c r="B2172" i="31"/>
  <c r="C2171" i="31"/>
  <c r="C2072" i="31"/>
  <c r="E2071" i="31"/>
  <c r="D2168" i="31"/>
  <c r="D2069" i="31"/>
  <c r="F2069" i="31"/>
  <c r="D2065" i="31"/>
  <c r="F2065" i="31"/>
  <c r="B2063" i="31"/>
  <c r="B2162" i="31"/>
  <c r="D2036" i="31"/>
  <c r="F2036" i="31"/>
  <c r="F2135" i="31"/>
  <c r="D1481" i="31"/>
  <c r="D1745" i="31"/>
  <c r="D1877" i="31"/>
  <c r="E1427" i="31"/>
  <c r="G1691" i="31"/>
  <c r="E1823" i="31"/>
  <c r="D1426" i="31"/>
  <c r="G1690" i="31"/>
  <c r="K1690" i="31"/>
  <c r="B1690" i="31"/>
  <c r="D1690" i="31"/>
  <c r="L464" i="31"/>
  <c r="B1059" i="31"/>
  <c r="F759" i="31"/>
  <c r="D891" i="31"/>
  <c r="N448" i="31"/>
  <c r="I448" i="31"/>
  <c r="H1718" i="31"/>
  <c r="H1449" i="31"/>
  <c r="J2893" i="31"/>
  <c r="E1876" i="31"/>
  <c r="B1712" i="31"/>
  <c r="B1448" i="31"/>
  <c r="K2891" i="31"/>
  <c r="J1382" i="31"/>
  <c r="B1413" i="31"/>
  <c r="G1413" i="31"/>
  <c r="G1478" i="31"/>
  <c r="H1646" i="31"/>
  <c r="F1677" i="31"/>
  <c r="H2891" i="31"/>
  <c r="D1413" i="31"/>
  <c r="G1447" i="31"/>
  <c r="D1742" i="31"/>
  <c r="B49" i="31"/>
  <c r="G2891" i="31"/>
  <c r="K1742" i="31"/>
  <c r="F1413" i="31"/>
  <c r="J1646" i="31"/>
  <c r="D1677" i="31"/>
  <c r="J1711" i="31"/>
  <c r="H1381" i="31"/>
  <c r="J1381" i="31"/>
  <c r="K1446" i="31"/>
  <c r="K2889" i="31"/>
  <c r="B1411" i="31"/>
  <c r="B1675" i="31"/>
  <c r="G1675" i="31"/>
  <c r="G2889" i="31"/>
  <c r="I1048" i="31"/>
  <c r="F1411" i="31"/>
  <c r="I1675" i="31"/>
  <c r="I1080" i="31"/>
  <c r="D1411" i="31"/>
  <c r="C1445" i="31"/>
  <c r="K1675" i="31"/>
  <c r="D1740" i="31"/>
  <c r="E1475" i="31"/>
  <c r="E1047" i="31"/>
  <c r="E1739" i="31"/>
  <c r="J2888" i="31"/>
  <c r="I1840" i="31"/>
  <c r="J1409" i="31"/>
  <c r="B1078" i="31"/>
  <c r="H1377" i="31"/>
  <c r="H2886" i="31"/>
  <c r="G2885" i="31"/>
  <c r="K2885" i="31"/>
  <c r="I1013" i="31"/>
  <c r="B1407" i="31"/>
  <c r="D1407" i="31"/>
  <c r="H1441" i="31"/>
  <c r="I1671" i="31"/>
  <c r="I1044" i="31"/>
  <c r="F1407" i="31"/>
  <c r="E1441" i="31"/>
  <c r="B1671" i="31"/>
  <c r="D1671" i="31"/>
  <c r="N1076" i="31"/>
  <c r="C1441" i="31"/>
  <c r="E1837" i="31"/>
  <c r="K1375" i="31"/>
  <c r="E1043" i="31"/>
  <c r="K1406" i="31"/>
  <c r="I1471" i="31"/>
  <c r="I2883" i="31"/>
  <c r="G1011" i="31"/>
  <c r="G1042" i="31"/>
  <c r="C1405" i="31"/>
  <c r="J1405" i="31"/>
  <c r="G1074" i="31"/>
  <c r="P1074" i="31"/>
  <c r="F1734" i="31"/>
  <c r="J1734" i="31"/>
  <c r="E1669" i="31"/>
  <c r="B402" i="31"/>
  <c r="O60" i="31"/>
  <c r="E60" i="31"/>
  <c r="J198" i="31"/>
  <c r="I223" i="31"/>
  <c r="E1080" i="31"/>
  <c r="J1872" i="31"/>
  <c r="E1841" i="31"/>
  <c r="B1840" i="31"/>
  <c r="I2887" i="31"/>
  <c r="M2797" i="31"/>
  <c r="I2797" i="31"/>
  <c r="J2796" i="31"/>
  <c r="G2795" i="31"/>
  <c r="K2795" i="31"/>
  <c r="M2793" i="31"/>
  <c r="I2793" i="31"/>
  <c r="J2787" i="31"/>
  <c r="G2786" i="31"/>
  <c r="K2786" i="31"/>
  <c r="H2785" i="31"/>
  <c r="M2784" i="31"/>
  <c r="I2784" i="31"/>
  <c r="J2783" i="31"/>
  <c r="H2782" i="31"/>
  <c r="H2781" i="31"/>
  <c r="I2780" i="31"/>
  <c r="K2778" i="31"/>
  <c r="G2778" i="31"/>
  <c r="H2777" i="31"/>
  <c r="J2764" i="31"/>
  <c r="G2763" i="31"/>
  <c r="M2762" i="31"/>
  <c r="I2762" i="31"/>
  <c r="I2761" i="31"/>
  <c r="M2761" i="31"/>
  <c r="K2759" i="31"/>
  <c r="G2759" i="31"/>
  <c r="H2758" i="31"/>
  <c r="J2757" i="31"/>
  <c r="J2755" i="31"/>
  <c r="H2751" i="31"/>
  <c r="M2749" i="31"/>
  <c r="I2749" i="31"/>
  <c r="G2748" i="31"/>
  <c r="I2522" i="31"/>
  <c r="H2514" i="31"/>
  <c r="I2513" i="31"/>
  <c r="J2512" i="31"/>
  <c r="J2511" i="31"/>
  <c r="H2510" i="31"/>
  <c r="J2509" i="31"/>
  <c r="M2504" i="31"/>
  <c r="H2501" i="31"/>
  <c r="I2490" i="31"/>
  <c r="J2488" i="31"/>
  <c r="K2487" i="31"/>
  <c r="H2486" i="31"/>
  <c r="G2479" i="31"/>
  <c r="K2479" i="31"/>
  <c r="G2474" i="31"/>
  <c r="K2474" i="31"/>
  <c r="J2472" i="31"/>
  <c r="J2318" i="31"/>
  <c r="G2317" i="31"/>
  <c r="I2383" i="31"/>
  <c r="M2315" i="31"/>
  <c r="K2314" i="31"/>
  <c r="H2312" i="31"/>
  <c r="I2310" i="31"/>
  <c r="I2306" i="31"/>
  <c r="K2372" i="31"/>
  <c r="K2371" i="31"/>
  <c r="G2371" i="31"/>
  <c r="K2304" i="31"/>
  <c r="H2302" i="31"/>
  <c r="I2301" i="31"/>
  <c r="J2367" i="31"/>
  <c r="K2299" i="31"/>
  <c r="K2366" i="31"/>
  <c r="H2298" i="31"/>
  <c r="J2353" i="31"/>
  <c r="K2352" i="31"/>
  <c r="K2285" i="31"/>
  <c r="K2281" i="31"/>
  <c r="G2281" i="31"/>
  <c r="G2348" i="31"/>
  <c r="I2347" i="31"/>
  <c r="H2343" i="31"/>
  <c r="H2276" i="31"/>
  <c r="I2275" i="31"/>
  <c r="J2274" i="31"/>
  <c r="J2341" i="31"/>
  <c r="I2270" i="31"/>
  <c r="J2269" i="31"/>
  <c r="K2265" i="31"/>
  <c r="J2082" i="31"/>
  <c r="G2079" i="31"/>
  <c r="G2178" i="31"/>
  <c r="J2078" i="31"/>
  <c r="M2077" i="31"/>
  <c r="I2077" i="31"/>
  <c r="I2175" i="31"/>
  <c r="H2169" i="31"/>
  <c r="J2069" i="31"/>
  <c r="G2069" i="31"/>
  <c r="J2052" i="31"/>
  <c r="J2151" i="31"/>
  <c r="I2046" i="31"/>
  <c r="K2045" i="31"/>
  <c r="H2144" i="31"/>
  <c r="G2143" i="31"/>
  <c r="G2044" i="31"/>
  <c r="J2142" i="31"/>
  <c r="I2041" i="31"/>
  <c r="I2140" i="31"/>
  <c r="K2040" i="31"/>
  <c r="G2139" i="31"/>
  <c r="J2137" i="31"/>
  <c r="G2038" i="31"/>
  <c r="G2137" i="31"/>
  <c r="M2036" i="31"/>
  <c r="K2135" i="31"/>
  <c r="H2032" i="31"/>
  <c r="I2022" i="31"/>
  <c r="M2022" i="31"/>
  <c r="H2019" i="31"/>
  <c r="I2018" i="31"/>
  <c r="I2117" i="31"/>
  <c r="M2018" i="31"/>
  <c r="J2016" i="31"/>
  <c r="K2015" i="31"/>
  <c r="K2114" i="31"/>
  <c r="G2015" i="31"/>
  <c r="G2114" i="31"/>
  <c r="H2014" i="31"/>
  <c r="I2013" i="31"/>
  <c r="M2013" i="31"/>
  <c r="J2012" i="31"/>
  <c r="J2111" i="31"/>
  <c r="K2110" i="31"/>
  <c r="K2011" i="31"/>
  <c r="H2109" i="31"/>
  <c r="M2009" i="31"/>
  <c r="K2007" i="31"/>
  <c r="H2006" i="31"/>
  <c r="H2105" i="31"/>
  <c r="I2005" i="31"/>
  <c r="M2005" i="31"/>
  <c r="K2003" i="31"/>
  <c r="K2102" i="31"/>
  <c r="G2003" i="31"/>
  <c r="I2001" i="31"/>
  <c r="J2099" i="31"/>
  <c r="H1492" i="31"/>
  <c r="I1491" i="31"/>
  <c r="H1488" i="31"/>
  <c r="G1486" i="31"/>
  <c r="K1486" i="31"/>
  <c r="G1750" i="31"/>
  <c r="G1481" i="31"/>
  <c r="K1481" i="31"/>
  <c r="I1744" i="31"/>
  <c r="I1876" i="31"/>
  <c r="I1480" i="31"/>
  <c r="J1874" i="31"/>
  <c r="I1740" i="31"/>
  <c r="I1475" i="31"/>
  <c r="J1738" i="31"/>
  <c r="H1472" i="31"/>
  <c r="G1736" i="31"/>
  <c r="J1470" i="31"/>
  <c r="I1461" i="31"/>
  <c r="I1457" i="31"/>
  <c r="G1450" i="31"/>
  <c r="I1449" i="31"/>
  <c r="I1712" i="31"/>
  <c r="H1709" i="31"/>
  <c r="H1445" i="31"/>
  <c r="I1705" i="31"/>
  <c r="I1441" i="31"/>
  <c r="J1703" i="31"/>
  <c r="J1439" i="31"/>
  <c r="I1823" i="31"/>
  <c r="J1426" i="31"/>
  <c r="I1423" i="31"/>
  <c r="K1819" i="31"/>
  <c r="K1423" i="31"/>
  <c r="G1818" i="31"/>
  <c r="J1422" i="31"/>
  <c r="J1818" i="31"/>
  <c r="G1421" i="31"/>
  <c r="J1817" i="31"/>
  <c r="J1421" i="31"/>
  <c r="K1419" i="31"/>
  <c r="I1416" i="31"/>
  <c r="K1411" i="31"/>
  <c r="K129" i="31"/>
  <c r="G129" i="31"/>
  <c r="E399" i="31"/>
  <c r="J158" i="31"/>
  <c r="N1090" i="31"/>
  <c r="K125" i="31"/>
  <c r="I1090" i="31"/>
  <c r="J124" i="31"/>
  <c r="G362" i="31"/>
  <c r="H361" i="31"/>
  <c r="H219" i="31"/>
  <c r="J148" i="31"/>
  <c r="I354" i="31"/>
  <c r="K1078" i="31"/>
  <c r="I215" i="31"/>
  <c r="G352" i="31"/>
  <c r="J211" i="31"/>
  <c r="K1074" i="31"/>
  <c r="L1074" i="31"/>
  <c r="K270" i="31"/>
  <c r="F63" i="31"/>
  <c r="K302" i="31"/>
  <c r="F901" i="31"/>
  <c r="F932" i="31"/>
  <c r="I965" i="31"/>
  <c r="I1690" i="31"/>
  <c r="I2353" i="31"/>
  <c r="D931" i="31"/>
  <c r="I1755" i="31"/>
  <c r="I269" i="31"/>
  <c r="D2353" i="31"/>
  <c r="I338" i="31"/>
  <c r="I2183" i="31"/>
  <c r="D62" i="31"/>
  <c r="G2352" i="31"/>
  <c r="B467" i="31"/>
  <c r="G368" i="31"/>
  <c r="G995" i="31"/>
  <c r="G268" i="31"/>
  <c r="B1723" i="31"/>
  <c r="L61" i="31"/>
  <c r="C2382" i="31"/>
  <c r="H2382" i="31"/>
  <c r="J2382" i="31"/>
  <c r="H898" i="31"/>
  <c r="H267" i="31"/>
  <c r="F2350" i="31"/>
  <c r="B897" i="31"/>
  <c r="G962" i="31"/>
  <c r="G993" i="31"/>
  <c r="K1656" i="31"/>
  <c r="B59" i="31"/>
  <c r="G298" i="31"/>
  <c r="K298" i="31"/>
  <c r="B2350" i="31"/>
  <c r="K2350" i="31"/>
  <c r="B465" i="31"/>
  <c r="G897" i="31"/>
  <c r="K962" i="31"/>
  <c r="F993" i="31"/>
  <c r="K993" i="31"/>
  <c r="B2117" i="31"/>
  <c r="K2180" i="31"/>
  <c r="K897" i="31"/>
  <c r="B1752" i="31"/>
  <c r="K366" i="31"/>
  <c r="H297" i="31"/>
  <c r="H2349" i="31"/>
  <c r="C896" i="31"/>
  <c r="C1686" i="31"/>
  <c r="H1686" i="31"/>
  <c r="H896" i="31"/>
  <c r="I2379" i="31"/>
  <c r="I960" i="31"/>
  <c r="I264" i="31"/>
  <c r="D2348" i="31"/>
  <c r="I364" i="31"/>
  <c r="I1058" i="31"/>
  <c r="D57" i="31"/>
  <c r="I296" i="31"/>
  <c r="F2113" i="31"/>
  <c r="K1652" i="31"/>
  <c r="H2113" i="31"/>
  <c r="B2376" i="31"/>
  <c r="G261" i="31"/>
  <c r="G2376" i="31"/>
  <c r="B892" i="31"/>
  <c r="B1716" i="31"/>
  <c r="B988" i="31"/>
  <c r="I1054" i="31"/>
  <c r="I1681" i="31"/>
  <c r="I292" i="31"/>
  <c r="I891" i="31"/>
  <c r="I987" i="31"/>
  <c r="I890" i="31"/>
  <c r="J955" i="31"/>
  <c r="J2173" i="31"/>
  <c r="O52" i="31"/>
  <c r="G358" i="31"/>
  <c r="B920" i="31"/>
  <c r="J954" i="31"/>
  <c r="G2140" i="31"/>
  <c r="B51" i="31"/>
  <c r="B2342" i="31"/>
  <c r="E889" i="31"/>
  <c r="G1052" i="31"/>
  <c r="E1679" i="31"/>
  <c r="J1679" i="31"/>
  <c r="G258" i="31"/>
  <c r="J258" i="31"/>
  <c r="G954" i="31"/>
  <c r="G2109" i="31"/>
  <c r="I2108" i="31"/>
  <c r="I289" i="31"/>
  <c r="I1678" i="31"/>
  <c r="I255" i="31"/>
  <c r="D48" i="31"/>
  <c r="I2368" i="31"/>
  <c r="G884" i="31"/>
  <c r="D2167" i="31"/>
  <c r="I253" i="31"/>
  <c r="B2337" i="31"/>
  <c r="G253" i="31"/>
  <c r="I322" i="31"/>
  <c r="B915" i="31"/>
  <c r="G2135" i="31"/>
  <c r="B2167" i="31"/>
  <c r="B2368" i="31"/>
  <c r="G2368" i="31"/>
  <c r="G2337" i="31"/>
  <c r="B2104" i="31"/>
  <c r="B2135" i="31"/>
  <c r="N46" i="31"/>
  <c r="B2336" i="31"/>
  <c r="D45" i="31"/>
  <c r="G2336" i="31"/>
  <c r="B45" i="31"/>
  <c r="I252" i="31"/>
  <c r="G252" i="31"/>
  <c r="B883" i="31"/>
  <c r="B451" i="31"/>
  <c r="G2134" i="31"/>
  <c r="E450" i="31"/>
  <c r="J882" i="31"/>
  <c r="F1672" i="31"/>
  <c r="K1672" i="31"/>
  <c r="E1706" i="31"/>
  <c r="H1737" i="31"/>
  <c r="J2165" i="31"/>
  <c r="P44" i="31"/>
  <c r="H2335" i="31"/>
  <c r="K251" i="31"/>
  <c r="C450" i="31"/>
  <c r="F450" i="31"/>
  <c r="K882" i="31"/>
  <c r="K947" i="31"/>
  <c r="C1672" i="31"/>
  <c r="H1672" i="31"/>
  <c r="H978" i="31"/>
  <c r="K1641" i="31"/>
  <c r="M44" i="31"/>
  <c r="C2335" i="31"/>
  <c r="E2335" i="31"/>
  <c r="H251" i="31"/>
  <c r="H351" i="31"/>
  <c r="J351" i="31"/>
  <c r="K351" i="31"/>
  <c r="E882" i="31"/>
  <c r="J978" i="31"/>
  <c r="E1672" i="31"/>
  <c r="E44" i="31"/>
  <c r="F2334" i="31"/>
  <c r="H1705" i="31"/>
  <c r="H319" i="31"/>
  <c r="K912" i="31"/>
  <c r="K1671" i="31"/>
  <c r="I281" i="31"/>
  <c r="G2131" i="31"/>
  <c r="D2333" i="31"/>
  <c r="I318" i="31"/>
  <c r="I2131" i="31"/>
  <c r="G879" i="31"/>
  <c r="D2099" i="31"/>
  <c r="L41" i="31"/>
  <c r="K2130" i="31"/>
  <c r="I248" i="31"/>
  <c r="B447" i="31"/>
  <c r="D447" i="31"/>
  <c r="G2162" i="31"/>
  <c r="E2785" i="31"/>
  <c r="F2784" i="31"/>
  <c r="B2781" i="31"/>
  <c r="F2779" i="31"/>
  <c r="D2778" i="31"/>
  <c r="E2766" i="31"/>
  <c r="C2765" i="31"/>
  <c r="F2761" i="31"/>
  <c r="B2760" i="31"/>
  <c r="L2759" i="31"/>
  <c r="D2759" i="31"/>
  <c r="B2757" i="31"/>
  <c r="F2757" i="31"/>
  <c r="B2756" i="31"/>
  <c r="F2756" i="31"/>
  <c r="C2755" i="31"/>
  <c r="F2753" i="31"/>
  <c r="C2751" i="31"/>
  <c r="E2749" i="31"/>
  <c r="C2747" i="31"/>
  <c r="L2746" i="31"/>
  <c r="D2746" i="31"/>
  <c r="L2507" i="31"/>
  <c r="D2507" i="31"/>
  <c r="F2505" i="31"/>
  <c r="B2505" i="31"/>
  <c r="F2504" i="31"/>
  <c r="L2503" i="31"/>
  <c r="B2381" i="31"/>
  <c r="F2381" i="31"/>
  <c r="D2379" i="31"/>
  <c r="L2312" i="31"/>
  <c r="E2378" i="31"/>
  <c r="E2377" i="31"/>
  <c r="E2310" i="31"/>
  <c r="C2309" i="31"/>
  <c r="C2376" i="31"/>
  <c r="D2375" i="31"/>
  <c r="L2308" i="31"/>
  <c r="E2307" i="31"/>
  <c r="E2374" i="31"/>
  <c r="D2304" i="31"/>
  <c r="E2302" i="31"/>
  <c r="D2365" i="31"/>
  <c r="D2298" i="31"/>
  <c r="F2364" i="31"/>
  <c r="B2297" i="31"/>
  <c r="B2296" i="31"/>
  <c r="F2363" i="31"/>
  <c r="E2354" i="31"/>
  <c r="C2353" i="31"/>
  <c r="C2286" i="31"/>
  <c r="C2281" i="31"/>
  <c r="F2346" i="31"/>
  <c r="F2279" i="31"/>
  <c r="C2278" i="31"/>
  <c r="E2276" i="31"/>
  <c r="C2273" i="31"/>
  <c r="D2338" i="31"/>
  <c r="D2271" i="31"/>
  <c r="E2337" i="31"/>
  <c r="E2270" i="31"/>
  <c r="C2269" i="31"/>
  <c r="C2336" i="31"/>
  <c r="D2335" i="31"/>
  <c r="D2268" i="31"/>
  <c r="E2333" i="31"/>
  <c r="C2332" i="31"/>
  <c r="D2083" i="31"/>
  <c r="L2083" i="31"/>
  <c r="D2182" i="31"/>
  <c r="L2051" i="31"/>
  <c r="B2081" i="31"/>
  <c r="B2180" i="31"/>
  <c r="B2079" i="31"/>
  <c r="B2178" i="31"/>
  <c r="E2177" i="31"/>
  <c r="E2078" i="31"/>
  <c r="D2176" i="31"/>
  <c r="F2175" i="31"/>
  <c r="C2175" i="31"/>
  <c r="B2174" i="31"/>
  <c r="D2074" i="31"/>
  <c r="D2173" i="31"/>
  <c r="L2041" i="31"/>
  <c r="L2073" i="31"/>
  <c r="E2171" i="31"/>
  <c r="E2072" i="31"/>
  <c r="F2170" i="31"/>
  <c r="C2070" i="31"/>
  <c r="E2168" i="31"/>
  <c r="B2069" i="31"/>
  <c r="B2066" i="31"/>
  <c r="E2165" i="31"/>
  <c r="B2065" i="31"/>
  <c r="B2164" i="31"/>
  <c r="E2036" i="31"/>
  <c r="E2135" i="31"/>
  <c r="B2036" i="31"/>
  <c r="C2121" i="31"/>
  <c r="C2022" i="31"/>
  <c r="D2120" i="31"/>
  <c r="D2021" i="31"/>
  <c r="E2020" i="31"/>
  <c r="E2119" i="31"/>
  <c r="C2018" i="31"/>
  <c r="C2117" i="31"/>
  <c r="D2016" i="31"/>
  <c r="D2115" i="31"/>
  <c r="E2114" i="31"/>
  <c r="F2014" i="31"/>
  <c r="C2013" i="31"/>
  <c r="C2112" i="31"/>
  <c r="D2012" i="31"/>
  <c r="L2012" i="31"/>
  <c r="E2011" i="31"/>
  <c r="E2110" i="31"/>
  <c r="B2010" i="31"/>
  <c r="F2010" i="31"/>
  <c r="B2109" i="31"/>
  <c r="C2009" i="31"/>
  <c r="L2008" i="31"/>
  <c r="D2008" i="31"/>
  <c r="D2107" i="31"/>
  <c r="B2006" i="31"/>
  <c r="F2006" i="31"/>
  <c r="F2105" i="31"/>
  <c r="B2105" i="31"/>
  <c r="C2104" i="31"/>
  <c r="E2003" i="31"/>
  <c r="E2102" i="31"/>
  <c r="C2001" i="31"/>
  <c r="D2000" i="31"/>
  <c r="C1490" i="31"/>
  <c r="D1747" i="31"/>
  <c r="F1481" i="31"/>
  <c r="B1745" i="31"/>
  <c r="F1745" i="31"/>
  <c r="F1877" i="31"/>
  <c r="F1476" i="31"/>
  <c r="B1740" i="31"/>
  <c r="C1871" i="31"/>
  <c r="D1474" i="31"/>
  <c r="E1473" i="31"/>
  <c r="B1868" i="31"/>
  <c r="C1471" i="31"/>
  <c r="C1461" i="31"/>
  <c r="D1458" i="31"/>
  <c r="B1854" i="31"/>
  <c r="F1854" i="31"/>
  <c r="B1719" i="31"/>
  <c r="E1716" i="31"/>
  <c r="D1709" i="31"/>
  <c r="B1445" i="31"/>
  <c r="F1445" i="31"/>
  <c r="E1443" i="31"/>
  <c r="C1839" i="31"/>
  <c r="E1839" i="31"/>
  <c r="C1443" i="31"/>
  <c r="D1427" i="31"/>
  <c r="B1691" i="31"/>
  <c r="B1427" i="31"/>
  <c r="F1427" i="31"/>
  <c r="K1064" i="31"/>
  <c r="C1096" i="31"/>
  <c r="F1691" i="31"/>
  <c r="K1691" i="31"/>
  <c r="C1688" i="31"/>
  <c r="I1028" i="31"/>
  <c r="I1686" i="31"/>
  <c r="C1813" i="31"/>
  <c r="E1680" i="31"/>
  <c r="H1680" i="31"/>
  <c r="E1416" i="31"/>
  <c r="C1680" i="31"/>
  <c r="C1411" i="31"/>
  <c r="E1411" i="31"/>
  <c r="E1675" i="31"/>
  <c r="B1409" i="31"/>
  <c r="F1409" i="31"/>
  <c r="C1407" i="31"/>
  <c r="B1405" i="31"/>
  <c r="K1669" i="31"/>
  <c r="F1064" i="31"/>
  <c r="L1080" i="31"/>
  <c r="P1080" i="31"/>
  <c r="G1017" i="31"/>
  <c r="N1078" i="31"/>
  <c r="J1077" i="31"/>
  <c r="E1077" i="31"/>
  <c r="E865" i="31"/>
  <c r="E997" i="31"/>
  <c r="C861" i="31"/>
  <c r="C993" i="31"/>
  <c r="D859" i="31"/>
  <c r="D991" i="31"/>
  <c r="E990" i="31"/>
  <c r="C856" i="31"/>
  <c r="C988" i="31"/>
  <c r="D987" i="31"/>
  <c r="F985" i="31"/>
  <c r="B853" i="31"/>
  <c r="F853" i="31"/>
  <c r="C852" i="31"/>
  <c r="C984" i="31"/>
  <c r="D983" i="31"/>
  <c r="E982" i="31"/>
  <c r="F849" i="31"/>
  <c r="C848" i="31"/>
  <c r="C980" i="31"/>
  <c r="D847" i="31"/>
  <c r="F977" i="31"/>
  <c r="B845" i="31"/>
  <c r="D830" i="31"/>
  <c r="C828" i="31"/>
  <c r="F826" i="31"/>
  <c r="D820" i="31"/>
  <c r="B951" i="31"/>
  <c r="L817" i="31"/>
  <c r="C467" i="31"/>
  <c r="M467" i="31"/>
  <c r="H436" i="31"/>
  <c r="K435" i="31"/>
  <c r="I435" i="31"/>
  <c r="I432" i="31"/>
  <c r="G432" i="31"/>
  <c r="B463" i="31"/>
  <c r="N463" i="31"/>
  <c r="K432" i="31"/>
  <c r="P463" i="31"/>
  <c r="D1058" i="31"/>
  <c r="H431" i="31"/>
  <c r="J431" i="31"/>
  <c r="E462" i="31"/>
  <c r="C462" i="31"/>
  <c r="E461" i="31"/>
  <c r="J430" i="31"/>
  <c r="K460" i="31"/>
  <c r="L460" i="31"/>
  <c r="F460" i="31"/>
  <c r="G429" i="31"/>
  <c r="D460" i="31"/>
  <c r="G460" i="31"/>
  <c r="E459" i="31"/>
  <c r="M459" i="31"/>
  <c r="H428" i="31"/>
  <c r="J428" i="31"/>
  <c r="O459" i="31"/>
  <c r="K427" i="31"/>
  <c r="G427" i="31"/>
  <c r="D458" i="31"/>
  <c r="I427" i="31"/>
  <c r="F458" i="31"/>
  <c r="E457" i="31"/>
  <c r="O457" i="31"/>
  <c r="K425" i="31"/>
  <c r="B456" i="31"/>
  <c r="E455" i="31"/>
  <c r="H424" i="31"/>
  <c r="H422" i="31"/>
  <c r="P452" i="31"/>
  <c r="K421" i="31"/>
  <c r="B452" i="31"/>
  <c r="I452" i="31"/>
  <c r="L452" i="31"/>
  <c r="D452" i="31"/>
  <c r="F452" i="31"/>
  <c r="K452" i="31"/>
  <c r="N452" i="31"/>
  <c r="H420" i="31"/>
  <c r="C451" i="31"/>
  <c r="O451" i="31"/>
  <c r="C1046" i="31"/>
  <c r="J420" i="31"/>
  <c r="M451" i="31"/>
  <c r="I419" i="31"/>
  <c r="K419" i="31"/>
  <c r="B450" i="31"/>
  <c r="J418" i="31"/>
  <c r="H418" i="31"/>
  <c r="E1044" i="31"/>
  <c r="I417" i="31"/>
  <c r="L448" i="31"/>
  <c r="K448" i="31"/>
  <c r="P448" i="31"/>
  <c r="K417" i="31"/>
  <c r="G1093" i="31"/>
  <c r="H366" i="31"/>
  <c r="M1074" i="31"/>
  <c r="O467" i="31"/>
  <c r="N466" i="31"/>
  <c r="I334" i="31"/>
  <c r="J327" i="31"/>
  <c r="G326" i="31"/>
  <c r="J325" i="31"/>
  <c r="K320" i="31"/>
  <c r="N450" i="31"/>
  <c r="G320" i="31"/>
  <c r="G450" i="31"/>
  <c r="I320" i="31"/>
  <c r="P450" i="31"/>
  <c r="I159" i="31"/>
  <c r="E158" i="31"/>
  <c r="G157" i="31"/>
  <c r="G123" i="31"/>
  <c r="J119" i="31"/>
  <c r="H116" i="31"/>
  <c r="G112" i="31"/>
  <c r="H109" i="31"/>
  <c r="J1415" i="31"/>
  <c r="F1491" i="31"/>
  <c r="K1724" i="31"/>
  <c r="K1887" i="31"/>
  <c r="K2904" i="31"/>
  <c r="D1063" i="31"/>
  <c r="G1724" i="31"/>
  <c r="B1491" i="31"/>
  <c r="I1425" i="31"/>
  <c r="D1459" i="31"/>
  <c r="H1459" i="31"/>
  <c r="H1490" i="31"/>
  <c r="K1658" i="31"/>
  <c r="H1723" i="31"/>
  <c r="I1821" i="31"/>
  <c r="C1886" i="31"/>
  <c r="E1062" i="31"/>
  <c r="G1394" i="31"/>
  <c r="E1425" i="31"/>
  <c r="J1689" i="31"/>
  <c r="G1790" i="31"/>
  <c r="E1821" i="31"/>
  <c r="K1394" i="31"/>
  <c r="E1689" i="31"/>
  <c r="K1790" i="31"/>
  <c r="I1854" i="31"/>
  <c r="H1060" i="31"/>
  <c r="J1721" i="31"/>
  <c r="D1752" i="31"/>
  <c r="G1819" i="31"/>
  <c r="H2901" i="31"/>
  <c r="H1029" i="31"/>
  <c r="K1029" i="31"/>
  <c r="K1092" i="31"/>
  <c r="J1423" i="31"/>
  <c r="J1819" i="31"/>
  <c r="J1391" i="31"/>
  <c r="G1456" i="31"/>
  <c r="K1487" i="31"/>
  <c r="G1720" i="31"/>
  <c r="G1883" i="31"/>
  <c r="B1422" i="31"/>
  <c r="D1422" i="31"/>
  <c r="D1487" i="31"/>
  <c r="C1720" i="31"/>
  <c r="G1852" i="31"/>
  <c r="K1852" i="31"/>
  <c r="D1883" i="31"/>
  <c r="C1852" i="31"/>
  <c r="B1091" i="31"/>
  <c r="H1391" i="31"/>
  <c r="E1456" i="31"/>
  <c r="K1456" i="31"/>
  <c r="G1487" i="31"/>
  <c r="H1655" i="31"/>
  <c r="G1751" i="31"/>
  <c r="K1751" i="31"/>
  <c r="K1883" i="31"/>
  <c r="J1027" i="31"/>
  <c r="K1421" i="31"/>
  <c r="H1455" i="31"/>
  <c r="H1719" i="31"/>
  <c r="I1421" i="31"/>
  <c r="E1882" i="31"/>
  <c r="G1057" i="31"/>
  <c r="F1454" i="31"/>
  <c r="K1653" i="31"/>
  <c r="B1718" i="31"/>
  <c r="D1718" i="31"/>
  <c r="E1816" i="31"/>
  <c r="B1881" i="31"/>
  <c r="K1026" i="31"/>
  <c r="L1089" i="31"/>
  <c r="I1389" i="31"/>
  <c r="G1653" i="31"/>
  <c r="I1653" i="31"/>
  <c r="F1718" i="31"/>
  <c r="J1419" i="31"/>
  <c r="C1484" i="31"/>
  <c r="J1484" i="31"/>
  <c r="G1419" i="31"/>
  <c r="J1748" i="31"/>
  <c r="J1453" i="31"/>
  <c r="C1748" i="31"/>
  <c r="C1452" i="31"/>
  <c r="E1452" i="31"/>
  <c r="G1483" i="31"/>
  <c r="C1716" i="31"/>
  <c r="F1814" i="31"/>
  <c r="C1848" i="31"/>
  <c r="D1418" i="31"/>
  <c r="F1418" i="31"/>
  <c r="D1483" i="31"/>
  <c r="I1682" i="31"/>
  <c r="B1814" i="31"/>
  <c r="K2896" i="31"/>
  <c r="K1452" i="31"/>
  <c r="D1682" i="31"/>
  <c r="F1682" i="31"/>
  <c r="K1682" i="31"/>
  <c r="K1747" i="31"/>
  <c r="D1814" i="31"/>
  <c r="E1054" i="31"/>
  <c r="F1086" i="31"/>
  <c r="E1746" i="31"/>
  <c r="J2895" i="31"/>
  <c r="J1054" i="31"/>
  <c r="K1417" i="31"/>
  <c r="H1451" i="31"/>
  <c r="E1482" i="31"/>
  <c r="J1023" i="31"/>
  <c r="H1482" i="31"/>
  <c r="E1878" i="31"/>
  <c r="B1846" i="31"/>
  <c r="C1745" i="31"/>
  <c r="B1812" i="31"/>
  <c r="C1877" i="31"/>
  <c r="N51" i="31"/>
  <c r="J1449" i="31"/>
  <c r="J1480" i="31"/>
  <c r="J1713" i="31"/>
  <c r="C1744" i="31"/>
  <c r="C1480" i="31"/>
  <c r="C1876" i="31"/>
  <c r="D1479" i="31"/>
  <c r="G1479" i="31"/>
  <c r="C1712" i="31"/>
  <c r="D1743" i="31"/>
  <c r="K1875" i="31"/>
  <c r="H1383" i="31"/>
  <c r="C1448" i="31"/>
  <c r="H1647" i="31"/>
  <c r="E1712" i="31"/>
  <c r="G1712" i="31"/>
  <c r="G1743" i="31"/>
  <c r="D1875" i="31"/>
  <c r="H1742" i="31"/>
  <c r="O1082" i="31"/>
  <c r="E1478" i="31"/>
  <c r="E1742" i="31"/>
  <c r="I1809" i="31"/>
  <c r="C1081" i="31"/>
  <c r="M1081" i="31"/>
  <c r="D1412" i="31"/>
  <c r="J1412" i="31"/>
  <c r="E1446" i="31"/>
  <c r="F1477" i="31"/>
  <c r="D1676" i="31"/>
  <c r="F1676" i="31"/>
  <c r="F1741" i="31"/>
  <c r="H1808" i="31"/>
  <c r="J1842" i="31"/>
  <c r="B1873" i="31"/>
  <c r="C1049" i="31"/>
  <c r="H1049" i="31"/>
  <c r="F1412" i="31"/>
  <c r="C1446" i="31"/>
  <c r="G1676" i="31"/>
  <c r="K1676" i="31"/>
  <c r="E1710" i="31"/>
  <c r="D1808" i="31"/>
  <c r="C1842" i="31"/>
  <c r="H1018" i="31"/>
  <c r="B1412" i="31"/>
  <c r="H1412" i="31"/>
  <c r="J1446" i="31"/>
  <c r="B1477" i="31"/>
  <c r="C1710" i="31"/>
  <c r="J1710" i="31"/>
  <c r="J1808" i="31"/>
  <c r="E1842" i="31"/>
  <c r="F1873" i="31"/>
  <c r="I217" i="31"/>
  <c r="H1017" i="31"/>
  <c r="H1380" i="31"/>
  <c r="G1476" i="31"/>
  <c r="D1807" i="31"/>
  <c r="G1872" i="31"/>
  <c r="K1872" i="31"/>
  <c r="H2889" i="31"/>
  <c r="D1872" i="31"/>
  <c r="G2888" i="31"/>
  <c r="H1444" i="31"/>
  <c r="D1739" i="31"/>
  <c r="J2887" i="31"/>
  <c r="J1046" i="31"/>
  <c r="I1443" i="31"/>
  <c r="E1474" i="31"/>
  <c r="I1642" i="31"/>
  <c r="G1774" i="31"/>
  <c r="I1774" i="31"/>
  <c r="E1046" i="31"/>
  <c r="K1378" i="31"/>
  <c r="I1839" i="31"/>
  <c r="K1805" i="31"/>
  <c r="G1377" i="31"/>
  <c r="E1737" i="31"/>
  <c r="I1737" i="31"/>
  <c r="J2886" i="31"/>
  <c r="I1869" i="31"/>
  <c r="I1473" i="31"/>
  <c r="E1869" i="31"/>
  <c r="G1013" i="31"/>
  <c r="J1472" i="31"/>
  <c r="C1671" i="31"/>
  <c r="D1837" i="31"/>
  <c r="K1013" i="31"/>
  <c r="E1407" i="31"/>
  <c r="B1441" i="31"/>
  <c r="D1441" i="31"/>
  <c r="F1441" i="31"/>
  <c r="I2885" i="31"/>
  <c r="B1705" i="31"/>
  <c r="D1705" i="31"/>
  <c r="F1705" i="31"/>
  <c r="L1076" i="31"/>
  <c r="P1076" i="31"/>
  <c r="H1375" i="31"/>
  <c r="G1406" i="31"/>
  <c r="H1639" i="31"/>
  <c r="C1735" i="31"/>
  <c r="K1735" i="31"/>
  <c r="K1867" i="31"/>
  <c r="H1012" i="31"/>
  <c r="G1440" i="31"/>
  <c r="K1440" i="31"/>
  <c r="K1471" i="31"/>
  <c r="G1735" i="31"/>
  <c r="G1867" i="31"/>
  <c r="M1075" i="31"/>
  <c r="D1405" i="31"/>
  <c r="H1439" i="31"/>
  <c r="B1669" i="31"/>
  <c r="C1703" i="31"/>
  <c r="H1703" i="31"/>
  <c r="C1835" i="31"/>
  <c r="H1835" i="31"/>
  <c r="D1866" i="31"/>
  <c r="K2883" i="31"/>
  <c r="F1405" i="31"/>
  <c r="C1439" i="31"/>
  <c r="G1669" i="31"/>
  <c r="E1703" i="31"/>
  <c r="D1734" i="31"/>
  <c r="G2883" i="31"/>
  <c r="E1439" i="31"/>
  <c r="D1669" i="31"/>
  <c r="I1669" i="31"/>
  <c r="H1734" i="31"/>
  <c r="I1801" i="31"/>
  <c r="E1835" i="31"/>
  <c r="H201" i="31"/>
  <c r="H233" i="31"/>
  <c r="C402" i="31"/>
  <c r="C1823" i="31"/>
  <c r="H1857" i="31"/>
  <c r="J1887" i="31"/>
  <c r="O62" i="31"/>
  <c r="E401" i="31"/>
  <c r="J1856" i="31"/>
  <c r="H198" i="31"/>
  <c r="H230" i="31"/>
  <c r="O59" i="31"/>
  <c r="E59" i="31"/>
  <c r="C397" i="31"/>
  <c r="J1878" i="31"/>
  <c r="E53" i="31"/>
  <c r="H1841" i="31"/>
  <c r="H1872" i="31"/>
  <c r="C47" i="31"/>
  <c r="D46" i="31"/>
  <c r="D1079" i="31"/>
  <c r="D1838" i="31"/>
  <c r="D1804" i="31"/>
  <c r="B1837" i="31"/>
  <c r="G1868" i="31"/>
  <c r="D1075" i="31"/>
  <c r="C1074" i="31"/>
  <c r="C41" i="31"/>
  <c r="C1801" i="31"/>
  <c r="H1866" i="31"/>
  <c r="G2900" i="31"/>
  <c r="K2900" i="31"/>
  <c r="J2795" i="31"/>
  <c r="I2795" i="31"/>
  <c r="H2793" i="31"/>
  <c r="H2792" i="31"/>
  <c r="J2791" i="31"/>
  <c r="G2790" i="31"/>
  <c r="K2790" i="31"/>
  <c r="H2789" i="31"/>
  <c r="I2788" i="31"/>
  <c r="M2788" i="31"/>
  <c r="H2753" i="31"/>
  <c r="G2753" i="31"/>
  <c r="K2753" i="31"/>
  <c r="J2752" i="31"/>
  <c r="G2751" i="31"/>
  <c r="J2749" i="31"/>
  <c r="M2748" i="31"/>
  <c r="J2747" i="31"/>
  <c r="H2746" i="31"/>
  <c r="M2521" i="31"/>
  <c r="I2521" i="31"/>
  <c r="J2520" i="31"/>
  <c r="H2519" i="31"/>
  <c r="H2513" i="31"/>
  <c r="G2511" i="31"/>
  <c r="G2510" i="31"/>
  <c r="M2509" i="31"/>
  <c r="I2509" i="31"/>
  <c r="J2507" i="31"/>
  <c r="J2506" i="31"/>
  <c r="K2502" i="31"/>
  <c r="G2502" i="31"/>
  <c r="K2501" i="31"/>
  <c r="G2490" i="31"/>
  <c r="K2490" i="31"/>
  <c r="I2488" i="31"/>
  <c r="M2486" i="31"/>
  <c r="J2484" i="31"/>
  <c r="G2483" i="31"/>
  <c r="K2483" i="31"/>
  <c r="H2482" i="31"/>
  <c r="H2481" i="31"/>
  <c r="H2478" i="31"/>
  <c r="I2477" i="31"/>
  <c r="H2473" i="31"/>
  <c r="M2473" i="31"/>
  <c r="J2471" i="31"/>
  <c r="G2470" i="31"/>
  <c r="K2470" i="31"/>
  <c r="J2385" i="31"/>
  <c r="J2317" i="31"/>
  <c r="H2383" i="31"/>
  <c r="I2315" i="31"/>
  <c r="J2381" i="31"/>
  <c r="J2314" i="31"/>
  <c r="K2312" i="31"/>
  <c r="G2379" i="31"/>
  <c r="G2312" i="31"/>
  <c r="H2311" i="31"/>
  <c r="H2378" i="31"/>
  <c r="I2377" i="31"/>
  <c r="K2375" i="31"/>
  <c r="K2308" i="31"/>
  <c r="G2375" i="31"/>
  <c r="H2307" i="31"/>
  <c r="H2374" i="31"/>
  <c r="I2373" i="31"/>
  <c r="J2363" i="31"/>
  <c r="J2296" i="31"/>
  <c r="I2287" i="31"/>
  <c r="I2354" i="31"/>
  <c r="J2282" i="31"/>
  <c r="I2279" i="31"/>
  <c r="I2278" i="31"/>
  <c r="I2345" i="31"/>
  <c r="G2273" i="31"/>
  <c r="K2273" i="31"/>
  <c r="G2271" i="31"/>
  <c r="G2338" i="31"/>
  <c r="H2270" i="31"/>
  <c r="I2269" i="31"/>
  <c r="J2335" i="31"/>
  <c r="H2267" i="31"/>
  <c r="J2085" i="31"/>
  <c r="H2084" i="31"/>
  <c r="M2081" i="31"/>
  <c r="I2180" i="31"/>
  <c r="I2081" i="31"/>
  <c r="I2079" i="31"/>
  <c r="M2079" i="31"/>
  <c r="I2178" i="31"/>
  <c r="H2078" i="31"/>
  <c r="K2078" i="31"/>
  <c r="K2177" i="31"/>
  <c r="G2176" i="31"/>
  <c r="G2077" i="31"/>
  <c r="J2076" i="31"/>
  <c r="G2074" i="31"/>
  <c r="J2073" i="31"/>
  <c r="J2172" i="31"/>
  <c r="G2073" i="31"/>
  <c r="G2172" i="31"/>
  <c r="H2072" i="31"/>
  <c r="H2171" i="31"/>
  <c r="I2070" i="31"/>
  <c r="K2169" i="31"/>
  <c r="I2169" i="31"/>
  <c r="H2069" i="31"/>
  <c r="G2068" i="31"/>
  <c r="I2066" i="31"/>
  <c r="K2066" i="31"/>
  <c r="J2064" i="31"/>
  <c r="I2162" i="31"/>
  <c r="K2063" i="31"/>
  <c r="K2162" i="31"/>
  <c r="G2152" i="31"/>
  <c r="G2148" i="31"/>
  <c r="G2049" i="31"/>
  <c r="K2041" i="31"/>
  <c r="K2139" i="31"/>
  <c r="H2033" i="31"/>
  <c r="H2132" i="31"/>
  <c r="I2031" i="31"/>
  <c r="I1489" i="31"/>
  <c r="J1884" i="31"/>
  <c r="J1488" i="31"/>
  <c r="H1486" i="31"/>
  <c r="J1717" i="31"/>
  <c r="G1716" i="31"/>
  <c r="K1716" i="31"/>
  <c r="G1848" i="31"/>
  <c r="G1452" i="31"/>
  <c r="I1450" i="31"/>
  <c r="G1448" i="31"/>
  <c r="K1448" i="31"/>
  <c r="H1711" i="31"/>
  <c r="H1447" i="31"/>
  <c r="J1445" i="31"/>
  <c r="I1706" i="31"/>
  <c r="J1441" i="31"/>
  <c r="I1427" i="31"/>
  <c r="K1823" i="31"/>
  <c r="K1427" i="31"/>
  <c r="K1818" i="31"/>
  <c r="H1817" i="31"/>
  <c r="J1420" i="31"/>
  <c r="J1816" i="31"/>
  <c r="K1804" i="31"/>
  <c r="K1408" i="31"/>
  <c r="G1385" i="31"/>
  <c r="K1649" i="31"/>
  <c r="G985" i="31"/>
  <c r="J981" i="31"/>
  <c r="G848" i="31"/>
  <c r="K848" i="31"/>
  <c r="G980" i="31"/>
  <c r="K980" i="31"/>
  <c r="J846" i="31"/>
  <c r="G976" i="31"/>
  <c r="K976" i="31"/>
  <c r="G844" i="31"/>
  <c r="I964" i="31"/>
  <c r="G795" i="31"/>
  <c r="G794" i="31"/>
  <c r="G926" i="31"/>
  <c r="K793" i="31"/>
  <c r="I925" i="31"/>
  <c r="K925" i="31"/>
  <c r="I793" i="31"/>
  <c r="G791" i="31"/>
  <c r="G923" i="31"/>
  <c r="I790" i="31"/>
  <c r="K790" i="31"/>
  <c r="K922" i="31"/>
  <c r="G919" i="31"/>
  <c r="H784" i="31"/>
  <c r="H783" i="31"/>
  <c r="K783" i="31"/>
  <c r="I915" i="31"/>
  <c r="M783" i="31"/>
  <c r="J915" i="31"/>
  <c r="H911" i="31"/>
  <c r="J769" i="31"/>
  <c r="M469" i="31"/>
  <c r="H438" i="31"/>
  <c r="H769" i="31"/>
  <c r="J901" i="31"/>
  <c r="K900" i="31"/>
  <c r="I900" i="31"/>
  <c r="G132" i="31"/>
  <c r="P1092" i="31"/>
  <c r="G366" i="31"/>
  <c r="B398" i="31"/>
  <c r="G1092" i="31"/>
  <c r="L1092" i="31"/>
  <c r="I228" i="31"/>
  <c r="K124" i="31"/>
  <c r="H123" i="31"/>
  <c r="B394" i="31"/>
  <c r="H224" i="31"/>
  <c r="B393" i="31"/>
  <c r="B2349" i="31"/>
  <c r="J2349" i="31"/>
  <c r="J1655" i="31"/>
  <c r="L58" i="31"/>
  <c r="E1686" i="31"/>
  <c r="B1720" i="31"/>
  <c r="O58" i="31"/>
  <c r="G896" i="31"/>
  <c r="G1059" i="31"/>
  <c r="G265" i="31"/>
  <c r="K262" i="31"/>
  <c r="K893" i="31"/>
  <c r="K989" i="31"/>
  <c r="C1683" i="31"/>
  <c r="K2144" i="31"/>
  <c r="K2176" i="31"/>
  <c r="F55" i="31"/>
  <c r="C55" i="31"/>
  <c r="K294" i="31"/>
  <c r="C2346" i="31"/>
  <c r="K331" i="31"/>
  <c r="C461" i="31"/>
  <c r="F893" i="31"/>
  <c r="H924" i="31"/>
  <c r="H958" i="31"/>
  <c r="F461" i="31"/>
  <c r="K924" i="31"/>
  <c r="K958" i="31"/>
  <c r="H294" i="31"/>
  <c r="I328" i="31"/>
  <c r="I359" i="31"/>
  <c r="D921" i="31"/>
  <c r="G1714" i="31"/>
  <c r="G2141" i="31"/>
  <c r="I291" i="31"/>
  <c r="B921" i="31"/>
  <c r="I955" i="31"/>
  <c r="I986" i="31"/>
  <c r="D1714" i="31"/>
  <c r="I1714" i="31"/>
  <c r="I2110" i="31"/>
  <c r="I2141" i="31"/>
  <c r="D52" i="31"/>
  <c r="G291" i="31"/>
  <c r="I259" i="31"/>
  <c r="G359" i="31"/>
  <c r="B458" i="31"/>
  <c r="G955" i="31"/>
  <c r="G2110" i="31"/>
  <c r="J2334" i="31"/>
  <c r="K2334" i="31"/>
  <c r="F881" i="31"/>
  <c r="H881" i="31"/>
  <c r="H912" i="31"/>
  <c r="J946" i="31"/>
  <c r="H977" i="31"/>
  <c r="K1640" i="31"/>
  <c r="E1671" i="31"/>
  <c r="H1671" i="31"/>
  <c r="C1705" i="31"/>
  <c r="J1705" i="31"/>
  <c r="H2101" i="31"/>
  <c r="K2101" i="31"/>
  <c r="K2132" i="31"/>
  <c r="C2334" i="31"/>
  <c r="E2334" i="31"/>
  <c r="H2334" i="31"/>
  <c r="H250" i="31"/>
  <c r="F449" i="31"/>
  <c r="C881" i="31"/>
  <c r="J881" i="31"/>
  <c r="K881" i="31"/>
  <c r="C912" i="31"/>
  <c r="K946" i="31"/>
  <c r="J977" i="31"/>
  <c r="K977" i="31"/>
  <c r="K1705" i="31"/>
  <c r="J2132" i="31"/>
  <c r="E43" i="31"/>
  <c r="J250" i="31"/>
  <c r="E449" i="31"/>
  <c r="F1671" i="31"/>
  <c r="J1671" i="31"/>
  <c r="F1736" i="31"/>
  <c r="K1736" i="31"/>
  <c r="E2101" i="31"/>
  <c r="J2101" i="31"/>
  <c r="P43" i="31"/>
  <c r="K250" i="31"/>
  <c r="H318" i="31"/>
  <c r="F448" i="31"/>
  <c r="E42" i="31"/>
  <c r="J249" i="31"/>
  <c r="E911" i="31"/>
  <c r="F2163" i="31"/>
  <c r="C42" i="31"/>
  <c r="K318" i="31"/>
  <c r="H945" i="31"/>
  <c r="K945" i="31"/>
  <c r="C2796" i="31"/>
  <c r="F2796" i="31"/>
  <c r="L2795" i="31"/>
  <c r="D2795" i="31"/>
  <c r="D2793" i="31"/>
  <c r="D2790" i="31"/>
  <c r="E2788" i="31"/>
  <c r="D2786" i="31"/>
  <c r="L2786" i="31"/>
  <c r="D2785" i="31"/>
  <c r="E2784" i="31"/>
  <c r="B2783" i="31"/>
  <c r="D2782" i="31"/>
  <c r="D2781" i="31"/>
  <c r="E2779" i="31"/>
  <c r="E2765" i="31"/>
  <c r="F2764" i="31"/>
  <c r="D2763" i="31"/>
  <c r="E2760" i="31"/>
  <c r="D2758" i="31"/>
  <c r="F2755" i="31"/>
  <c r="B2755" i="31"/>
  <c r="D2750" i="31"/>
  <c r="D2749" i="31"/>
  <c r="F2747" i="31"/>
  <c r="B2747" i="31"/>
  <c r="C2746" i="31"/>
  <c r="D2520" i="31"/>
  <c r="L2520" i="31"/>
  <c r="B2517" i="31"/>
  <c r="L2514" i="31"/>
  <c r="B2511" i="31"/>
  <c r="F2511" i="31"/>
  <c r="E2509" i="31"/>
  <c r="E2505" i="31"/>
  <c r="E2504" i="31"/>
  <c r="C2503" i="31"/>
  <c r="C2384" i="31"/>
  <c r="C2317" i="31"/>
  <c r="D2383" i="31"/>
  <c r="E2382" i="31"/>
  <c r="E2315" i="31"/>
  <c r="F2314" i="31"/>
  <c r="B2314" i="31"/>
  <c r="C2312" i="31"/>
  <c r="C2379" i="31"/>
  <c r="E2376" i="31"/>
  <c r="E2309" i="31"/>
  <c r="C2375" i="31"/>
  <c r="C2371" i="31"/>
  <c r="C2304" i="31"/>
  <c r="B2367" i="31"/>
  <c r="B2366" i="31"/>
  <c r="F2366" i="31"/>
  <c r="F2299" i="31"/>
  <c r="C2298" i="31"/>
  <c r="E2363" i="31"/>
  <c r="D2354" i="31"/>
  <c r="D2287" i="31"/>
  <c r="E2286" i="31"/>
  <c r="B2285" i="31"/>
  <c r="F2285" i="31"/>
  <c r="B2352" i="31"/>
  <c r="F2352" i="31"/>
  <c r="C2284" i="31"/>
  <c r="C2351" i="31"/>
  <c r="D2283" i="31"/>
  <c r="B2348" i="31"/>
  <c r="B2281" i="31"/>
  <c r="F2348" i="31"/>
  <c r="F2281" i="31"/>
  <c r="D2346" i="31"/>
  <c r="D2279" i="31"/>
  <c r="E2345" i="31"/>
  <c r="D2277" i="31"/>
  <c r="B2277" i="31"/>
  <c r="F2277" i="31"/>
  <c r="D2343" i="31"/>
  <c r="D2276" i="31"/>
  <c r="E2342" i="31"/>
  <c r="B2274" i="31"/>
  <c r="B2273" i="31"/>
  <c r="C2338" i="31"/>
  <c r="D2337" i="31"/>
  <c r="L2270" i="31"/>
  <c r="D2270" i="31"/>
  <c r="E2336" i="31"/>
  <c r="E2269" i="31"/>
  <c r="F2335" i="31"/>
  <c r="B2268" i="31"/>
  <c r="F2268" i="31"/>
  <c r="B2335" i="31"/>
  <c r="L2267" i="31"/>
  <c r="D2267" i="31"/>
  <c r="L2266" i="31"/>
  <c r="B2332" i="31"/>
  <c r="B2265" i="31"/>
  <c r="E2182" i="31"/>
  <c r="E2083" i="31"/>
  <c r="D2081" i="31"/>
  <c r="L2081" i="31"/>
  <c r="D2180" i="31"/>
  <c r="F2178" i="31"/>
  <c r="F2079" i="31"/>
  <c r="F2047" i="31"/>
  <c r="C2079" i="31"/>
  <c r="C2178" i="31"/>
  <c r="B2177" i="31"/>
  <c r="B2078" i="31"/>
  <c r="E2077" i="31"/>
  <c r="D2175" i="31"/>
  <c r="D2076" i="31"/>
  <c r="B2173" i="31"/>
  <c r="B2171" i="31"/>
  <c r="F2171" i="31"/>
  <c r="D2070" i="31"/>
  <c r="C2069" i="31"/>
  <c r="D2066" i="31"/>
  <c r="F2066" i="31"/>
  <c r="D2165" i="31"/>
  <c r="F2165" i="31"/>
  <c r="C2065" i="31"/>
  <c r="D2162" i="31"/>
  <c r="F2162" i="31"/>
  <c r="D2063" i="31"/>
  <c r="F2063" i="31"/>
  <c r="D2121" i="31"/>
  <c r="D2022" i="31"/>
  <c r="F2021" i="31"/>
  <c r="B2120" i="31"/>
  <c r="B2021" i="31"/>
  <c r="F2120" i="31"/>
  <c r="C2020" i="31"/>
  <c r="C2119" i="31"/>
  <c r="D2018" i="31"/>
  <c r="D2117" i="31"/>
  <c r="E2016" i="31"/>
  <c r="C2015" i="31"/>
  <c r="C2114" i="31"/>
  <c r="D2113" i="31"/>
  <c r="D2014" i="31"/>
  <c r="L2013" i="31"/>
  <c r="D2013" i="31"/>
  <c r="D2112" i="31"/>
  <c r="E2012" i="31"/>
  <c r="E2111" i="31"/>
  <c r="F2110" i="31"/>
  <c r="B2011" i="31"/>
  <c r="D2109" i="31"/>
  <c r="L2010" i="31"/>
  <c r="E2009" i="31"/>
  <c r="B2008" i="31"/>
  <c r="F2008" i="31"/>
  <c r="F2007" i="31"/>
  <c r="F2106" i="31"/>
  <c r="B2106" i="31"/>
  <c r="C2006" i="31"/>
  <c r="D2005" i="31"/>
  <c r="D2104" i="31"/>
  <c r="B2003" i="31"/>
  <c r="B2102" i="31"/>
  <c r="F2003" i="31"/>
  <c r="F2102" i="31"/>
  <c r="D2100" i="31"/>
  <c r="E2000" i="31"/>
  <c r="F1488" i="31"/>
  <c r="F1752" i="31"/>
  <c r="D1484" i="31"/>
  <c r="D1880" i="31"/>
  <c r="F1483" i="31"/>
  <c r="F1747" i="31"/>
  <c r="C1746" i="31"/>
  <c r="C1878" i="31"/>
  <c r="C1473" i="31"/>
  <c r="D1736" i="31"/>
  <c r="D1868" i="31"/>
  <c r="D1855" i="31"/>
  <c r="C1450" i="31"/>
  <c r="E1450" i="31"/>
  <c r="F1443" i="31"/>
  <c r="D1439" i="31"/>
  <c r="B1703" i="31"/>
  <c r="F1439" i="31"/>
  <c r="F1703" i="31"/>
  <c r="B1439" i="31"/>
  <c r="I1064" i="31"/>
  <c r="C1690" i="31"/>
  <c r="C1426" i="31"/>
  <c r="J1690" i="31"/>
  <c r="F1423" i="31"/>
  <c r="B1423" i="31"/>
  <c r="I1091" i="31"/>
  <c r="F1686" i="31"/>
  <c r="G1686" i="31"/>
  <c r="K1686" i="31"/>
  <c r="I1059" i="31"/>
  <c r="D1091" i="31"/>
  <c r="F1422" i="31"/>
  <c r="D1686" i="31"/>
  <c r="B1818" i="31"/>
  <c r="E1685" i="31"/>
  <c r="B1419" i="31"/>
  <c r="G1683" i="31"/>
  <c r="K1683" i="31"/>
  <c r="F1679" i="31"/>
  <c r="I1679" i="31"/>
  <c r="C1413" i="31"/>
  <c r="H1677" i="31"/>
  <c r="J1677" i="31"/>
  <c r="J1673" i="31"/>
  <c r="E1805" i="31"/>
  <c r="J1060" i="31"/>
  <c r="O1092" i="31"/>
  <c r="G1058" i="31"/>
  <c r="K1027" i="31"/>
  <c r="I1056" i="31"/>
  <c r="D1056" i="31"/>
  <c r="N1088" i="31"/>
  <c r="C1054" i="31"/>
  <c r="C1086" i="31"/>
  <c r="M1086" i="31"/>
  <c r="H1023" i="31"/>
  <c r="B1045" i="31"/>
  <c r="K1045" i="31"/>
  <c r="K1014" i="31"/>
  <c r="G1045" i="31"/>
  <c r="I1043" i="31"/>
  <c r="E1042" i="31"/>
  <c r="F865" i="31"/>
  <c r="B865" i="31"/>
  <c r="E993" i="31"/>
  <c r="F991" i="31"/>
  <c r="B859" i="31"/>
  <c r="F859" i="31"/>
  <c r="B991" i="31"/>
  <c r="F858" i="31"/>
  <c r="B990" i="31"/>
  <c r="F990" i="31"/>
  <c r="D989" i="31"/>
  <c r="D856" i="31"/>
  <c r="D988" i="31"/>
  <c r="E855" i="31"/>
  <c r="E987" i="31"/>
  <c r="C986" i="31"/>
  <c r="D853" i="31"/>
  <c r="L853" i="31"/>
  <c r="D985" i="31"/>
  <c r="D984" i="31"/>
  <c r="B851" i="31"/>
  <c r="F851" i="31"/>
  <c r="B983" i="31"/>
  <c r="F982" i="31"/>
  <c r="E843" i="31"/>
  <c r="L834" i="31"/>
  <c r="B834" i="31"/>
  <c r="B833" i="31"/>
  <c r="D832" i="31"/>
  <c r="B825" i="31"/>
  <c r="D930" i="31"/>
  <c r="E927" i="31"/>
  <c r="B791" i="31"/>
  <c r="F789" i="31"/>
  <c r="D789" i="31"/>
  <c r="F921" i="31"/>
  <c r="C787" i="31"/>
  <c r="D786" i="31"/>
  <c r="F918" i="31"/>
  <c r="F786" i="31"/>
  <c r="C784" i="31"/>
  <c r="F914" i="31"/>
  <c r="D782" i="31"/>
  <c r="D914" i="31"/>
  <c r="B901" i="31"/>
  <c r="B769" i="31"/>
  <c r="I438" i="31"/>
  <c r="D768" i="31"/>
  <c r="F768" i="31"/>
  <c r="F900" i="31"/>
  <c r="C899" i="31"/>
  <c r="D898" i="31"/>
  <c r="E765" i="31"/>
  <c r="C897" i="31"/>
  <c r="B764" i="31"/>
  <c r="B896" i="31"/>
  <c r="D763" i="31"/>
  <c r="D895" i="31"/>
  <c r="F763" i="31"/>
  <c r="F894" i="31"/>
  <c r="L762" i="31"/>
  <c r="F762" i="31"/>
  <c r="E761" i="31"/>
  <c r="B760" i="31"/>
  <c r="B891" i="31"/>
  <c r="D758" i="31"/>
  <c r="F758" i="31"/>
  <c r="F890" i="31"/>
  <c r="D890" i="31"/>
  <c r="E756" i="31"/>
  <c r="C756" i="31"/>
  <c r="F755" i="31"/>
  <c r="D887" i="31"/>
  <c r="F887" i="31"/>
  <c r="D755" i="31"/>
  <c r="E753" i="31"/>
  <c r="C885" i="31"/>
  <c r="B752" i="31"/>
  <c r="B884" i="31"/>
  <c r="O463" i="31"/>
  <c r="G459" i="31"/>
  <c r="B399" i="31"/>
  <c r="H363" i="31"/>
  <c r="J360" i="31"/>
  <c r="I1081" i="31"/>
  <c r="M1078" i="31"/>
  <c r="H352" i="31"/>
  <c r="I351" i="31"/>
  <c r="N1077" i="31"/>
  <c r="D383" i="31"/>
  <c r="H348" i="31"/>
  <c r="G339" i="31"/>
  <c r="K469" i="31"/>
  <c r="K339" i="31"/>
  <c r="J468" i="31"/>
  <c r="O468" i="31"/>
  <c r="H338" i="31"/>
  <c r="H468" i="31"/>
  <c r="M468" i="31"/>
  <c r="H333" i="31"/>
  <c r="M463" i="31"/>
  <c r="J333" i="31"/>
  <c r="J463" i="31"/>
  <c r="P462" i="31"/>
  <c r="G332" i="31"/>
  <c r="K332" i="31"/>
  <c r="I461" i="31"/>
  <c r="N461" i="31"/>
  <c r="K461" i="31"/>
  <c r="P461" i="31"/>
  <c r="K459" i="31"/>
  <c r="G329" i="31"/>
  <c r="J458" i="31"/>
  <c r="J454" i="31"/>
  <c r="G453" i="31"/>
  <c r="N453" i="31"/>
  <c r="K453" i="31"/>
  <c r="H322" i="31"/>
  <c r="H452" i="31"/>
  <c r="O452" i="31"/>
  <c r="J322" i="31"/>
  <c r="M452" i="31"/>
  <c r="G321" i="31"/>
  <c r="J450" i="31"/>
  <c r="J320" i="31"/>
  <c r="M450" i="31"/>
  <c r="K449" i="31"/>
  <c r="N449" i="31"/>
  <c r="K319" i="31"/>
  <c r="J233" i="31"/>
  <c r="H192" i="31"/>
  <c r="H185" i="31"/>
  <c r="I184" i="31"/>
  <c r="K184" i="31"/>
  <c r="C155" i="31"/>
  <c r="I109" i="31"/>
  <c r="I1415" i="31"/>
  <c r="I1811" i="31"/>
  <c r="K2925" i="31"/>
  <c r="K2617" i="31"/>
  <c r="J1032" i="31"/>
  <c r="G1395" i="31"/>
  <c r="C1491" i="31"/>
  <c r="I1659" i="31"/>
  <c r="E1690" i="31"/>
  <c r="D1724" i="31"/>
  <c r="F1724" i="31"/>
  <c r="C1755" i="31"/>
  <c r="I1791" i="31"/>
  <c r="E1822" i="31"/>
  <c r="C62" i="31"/>
  <c r="O1095" i="31"/>
  <c r="D1460" i="31"/>
  <c r="C1822" i="31"/>
  <c r="C1887" i="31"/>
  <c r="H1460" i="31"/>
  <c r="H1690" i="31"/>
  <c r="B1724" i="31"/>
  <c r="H1724" i="31"/>
  <c r="H1062" i="31"/>
  <c r="K1094" i="31"/>
  <c r="E1490" i="31"/>
  <c r="D1094" i="31"/>
  <c r="E1723" i="31"/>
  <c r="J1723" i="31"/>
  <c r="D1489" i="31"/>
  <c r="G1820" i="31"/>
  <c r="J1424" i="31"/>
  <c r="J1753" i="31"/>
  <c r="J2902" i="31"/>
  <c r="I2901" i="31"/>
  <c r="N1092" i="31"/>
  <c r="J1392" i="31"/>
  <c r="K1488" i="31"/>
  <c r="E1721" i="31"/>
  <c r="E1853" i="31"/>
  <c r="G1853" i="31"/>
  <c r="H1853" i="31"/>
  <c r="K1884" i="31"/>
  <c r="I1029" i="31"/>
  <c r="G1457" i="31"/>
  <c r="K1457" i="31"/>
  <c r="J1656" i="31"/>
  <c r="C1721" i="31"/>
  <c r="G1752" i="31"/>
  <c r="K1752" i="31"/>
  <c r="M59" i="31"/>
  <c r="D1092" i="31"/>
  <c r="I1060" i="31"/>
  <c r="I1092" i="31"/>
  <c r="D1687" i="31"/>
  <c r="F1687" i="31"/>
  <c r="G1721" i="31"/>
  <c r="K1721" i="31"/>
  <c r="E1752" i="31"/>
  <c r="K1422" i="31"/>
  <c r="H1456" i="31"/>
  <c r="H1487" i="31"/>
  <c r="C1818" i="31"/>
  <c r="H2900" i="31"/>
  <c r="I1422" i="31"/>
  <c r="H1720" i="31"/>
  <c r="H1883" i="31"/>
  <c r="E1487" i="31"/>
  <c r="H1751" i="31"/>
  <c r="I1818" i="31"/>
  <c r="F1058" i="31"/>
  <c r="L1090" i="31"/>
  <c r="E1421" i="31"/>
  <c r="J1685" i="31"/>
  <c r="D1817" i="31"/>
  <c r="F1882" i="31"/>
  <c r="G2899" i="31"/>
  <c r="D396" i="31"/>
  <c r="G1027" i="31"/>
  <c r="B1058" i="31"/>
  <c r="G1090" i="31"/>
  <c r="P1090" i="31"/>
  <c r="C1421" i="31"/>
  <c r="B1486" i="31"/>
  <c r="I1486" i="31"/>
  <c r="I1719" i="31"/>
  <c r="B1750" i="31"/>
  <c r="F1750" i="31"/>
  <c r="I1817" i="31"/>
  <c r="K2899" i="31"/>
  <c r="D157" i="31"/>
  <c r="K1058" i="31"/>
  <c r="D1090" i="31"/>
  <c r="F1486" i="31"/>
  <c r="I1750" i="31"/>
  <c r="B1882" i="31"/>
  <c r="I1882" i="31"/>
  <c r="J2898" i="31"/>
  <c r="G1420" i="31"/>
  <c r="J1881" i="31"/>
  <c r="O1088" i="31"/>
  <c r="H1453" i="31"/>
  <c r="E1484" i="31"/>
  <c r="E55" i="31"/>
  <c r="I1419" i="31"/>
  <c r="E155" i="31"/>
  <c r="J1784" i="31"/>
  <c r="C1418" i="31"/>
  <c r="H1418" i="31"/>
  <c r="D1452" i="31"/>
  <c r="B1483" i="31"/>
  <c r="G1387" i="31"/>
  <c r="I1452" i="31"/>
  <c r="I1483" i="31"/>
  <c r="C1682" i="31"/>
  <c r="I1716" i="31"/>
  <c r="B1452" i="31"/>
  <c r="F1452" i="31"/>
  <c r="E1682" i="31"/>
  <c r="F1716" i="31"/>
  <c r="B1747" i="31"/>
  <c r="D1879" i="31"/>
  <c r="I1879" i="31"/>
  <c r="F392" i="31"/>
  <c r="G1023" i="31"/>
  <c r="H1417" i="31"/>
  <c r="B1746" i="31"/>
  <c r="G2895" i="31"/>
  <c r="K2895" i="31"/>
  <c r="K1023" i="31"/>
  <c r="K1054" i="31"/>
  <c r="H1813" i="31"/>
  <c r="G1086" i="31"/>
  <c r="K1086" i="31"/>
  <c r="B1054" i="31"/>
  <c r="F1054" i="31"/>
  <c r="E1681" i="31"/>
  <c r="I1782" i="31"/>
  <c r="B152" i="31"/>
  <c r="J1481" i="31"/>
  <c r="B391" i="31"/>
  <c r="G1846" i="31"/>
  <c r="B52" i="31"/>
  <c r="C1085" i="31"/>
  <c r="G1416" i="31"/>
  <c r="G1877" i="31"/>
  <c r="L52" i="31"/>
  <c r="I2893" i="31"/>
  <c r="B1415" i="31"/>
  <c r="K1713" i="31"/>
  <c r="G1744" i="31"/>
  <c r="D1876" i="31"/>
  <c r="H1384" i="31"/>
  <c r="D1480" i="31"/>
  <c r="B1679" i="31"/>
  <c r="K1744" i="31"/>
  <c r="B1811" i="31"/>
  <c r="G1876" i="31"/>
  <c r="K1876" i="31"/>
  <c r="D1811" i="31"/>
  <c r="F1415" i="31"/>
  <c r="G1480" i="31"/>
  <c r="D1679" i="31"/>
  <c r="G1679" i="31"/>
  <c r="K1679" i="31"/>
  <c r="F1811" i="31"/>
  <c r="H1845" i="31"/>
  <c r="K1051" i="31"/>
  <c r="I1383" i="31"/>
  <c r="K1383" i="31"/>
  <c r="E1414" i="31"/>
  <c r="I1479" i="31"/>
  <c r="I1647" i="31"/>
  <c r="K1647" i="31"/>
  <c r="D1712" i="31"/>
  <c r="F1743" i="31"/>
  <c r="I1844" i="31"/>
  <c r="G1383" i="31"/>
  <c r="K1414" i="31"/>
  <c r="F1479" i="31"/>
  <c r="G1647" i="31"/>
  <c r="I1743" i="31"/>
  <c r="H1844" i="31"/>
  <c r="B1875" i="31"/>
  <c r="K2892" i="31"/>
  <c r="D1448" i="31"/>
  <c r="I1448" i="31"/>
  <c r="B1479" i="31"/>
  <c r="M1082" i="31"/>
  <c r="H1413" i="31"/>
  <c r="J1478" i="31"/>
  <c r="J1778" i="31"/>
  <c r="E1082" i="31"/>
  <c r="J1413" i="31"/>
  <c r="J1447" i="31"/>
  <c r="J1742" i="31"/>
  <c r="J2891" i="31"/>
  <c r="C1478" i="31"/>
  <c r="C1742" i="31"/>
  <c r="I1018" i="31"/>
  <c r="G1412" i="31"/>
  <c r="C1477" i="31"/>
  <c r="J1645" i="31"/>
  <c r="K1710" i="31"/>
  <c r="G1741" i="31"/>
  <c r="K1741" i="31"/>
  <c r="J1777" i="31"/>
  <c r="G1808" i="31"/>
  <c r="G1842" i="31"/>
  <c r="E48" i="31"/>
  <c r="E148" i="31"/>
  <c r="I1049" i="31"/>
  <c r="K1477" i="31"/>
  <c r="G1710" i="31"/>
  <c r="H1777" i="31"/>
  <c r="K1842" i="31"/>
  <c r="D1049" i="31"/>
  <c r="D1081" i="31"/>
  <c r="C1873" i="31"/>
  <c r="H1080" i="31"/>
  <c r="G1411" i="31"/>
  <c r="H1776" i="31"/>
  <c r="J1776" i="31"/>
  <c r="B1841" i="31"/>
  <c r="M1080" i="31"/>
  <c r="H1048" i="31"/>
  <c r="J1380" i="31"/>
  <c r="G1445" i="31"/>
  <c r="K1445" i="31"/>
  <c r="G1709" i="31"/>
  <c r="K1709" i="31"/>
  <c r="I1047" i="31"/>
  <c r="C1444" i="31"/>
  <c r="B1674" i="31"/>
  <c r="F1674" i="31"/>
  <c r="I1674" i="31"/>
  <c r="I1806" i="31"/>
  <c r="J184" i="31"/>
  <c r="D1475" i="31"/>
  <c r="D1674" i="31"/>
  <c r="G1674" i="31"/>
  <c r="K1674" i="31"/>
  <c r="C1708" i="31"/>
  <c r="B1410" i="31"/>
  <c r="F1410" i="31"/>
  <c r="D1806" i="31"/>
  <c r="I1079" i="31"/>
  <c r="G2887" i="31"/>
  <c r="K2887" i="31"/>
  <c r="D1443" i="31"/>
  <c r="B1474" i="31"/>
  <c r="B1707" i="31"/>
  <c r="J1707" i="31"/>
  <c r="H1805" i="31"/>
  <c r="F1839" i="31"/>
  <c r="B1870" i="31"/>
  <c r="J1870" i="31"/>
  <c r="K1015" i="31"/>
  <c r="B1443" i="31"/>
  <c r="J1474" i="31"/>
  <c r="D1707" i="31"/>
  <c r="F1738" i="31"/>
  <c r="J1805" i="31"/>
  <c r="F1870" i="31"/>
  <c r="H1409" i="31"/>
  <c r="J1839" i="31"/>
  <c r="P45" i="31"/>
  <c r="H1014" i="31"/>
  <c r="G1473" i="31"/>
  <c r="J1641" i="31"/>
  <c r="K1706" i="31"/>
  <c r="C1737" i="31"/>
  <c r="G1737" i="31"/>
  <c r="K1737" i="31"/>
  <c r="G1804" i="31"/>
  <c r="K1869" i="31"/>
  <c r="G1408" i="31"/>
  <c r="H1641" i="31"/>
  <c r="C1869" i="31"/>
  <c r="C44" i="31"/>
  <c r="M1077" i="31"/>
  <c r="K1473" i="31"/>
  <c r="M1076" i="31"/>
  <c r="G1441" i="31"/>
  <c r="K1441" i="31"/>
  <c r="K1472" i="31"/>
  <c r="C1868" i="31"/>
  <c r="C1044" i="31"/>
  <c r="G1705" i="31"/>
  <c r="E1803" i="31"/>
  <c r="O43" i="31"/>
  <c r="H1013" i="31"/>
  <c r="C1472" i="31"/>
  <c r="H1640" i="31"/>
  <c r="J1640" i="31"/>
  <c r="G1803" i="31"/>
  <c r="J1868" i="31"/>
  <c r="J1012" i="31"/>
  <c r="I1867" i="31"/>
  <c r="K1771" i="31"/>
  <c r="I1440" i="31"/>
  <c r="I1735" i="31"/>
  <c r="O1075" i="31"/>
  <c r="G1375" i="31"/>
  <c r="I1375" i="31"/>
  <c r="E1471" i="31"/>
  <c r="I1639" i="31"/>
  <c r="H2883" i="31"/>
  <c r="J1042" i="31"/>
  <c r="J1074" i="31"/>
  <c r="J1011" i="31"/>
  <c r="I1439" i="31"/>
  <c r="E1734" i="31"/>
  <c r="K1801" i="31"/>
  <c r="J1835" i="31"/>
  <c r="E1074" i="31"/>
  <c r="O1074" i="31"/>
  <c r="K1405" i="31"/>
  <c r="I1470" i="31"/>
  <c r="E1801" i="31"/>
  <c r="J1866" i="31"/>
  <c r="O41" i="31"/>
  <c r="I233" i="31"/>
  <c r="D163" i="31"/>
  <c r="B1822" i="31"/>
  <c r="F1822" i="31"/>
  <c r="G1856" i="31"/>
  <c r="H1820" i="31"/>
  <c r="C60" i="31"/>
  <c r="H1789" i="31"/>
  <c r="D159" i="31"/>
  <c r="I1788" i="31"/>
  <c r="N59" i="31"/>
  <c r="D398" i="31"/>
  <c r="D1819" i="31"/>
  <c r="I1884" i="31"/>
  <c r="E58" i="31"/>
  <c r="B1090" i="31"/>
  <c r="K1882" i="31"/>
  <c r="L57" i="31"/>
  <c r="F57" i="31"/>
  <c r="K195" i="31"/>
  <c r="F1090" i="31"/>
  <c r="G1817" i="31"/>
  <c r="K1817" i="31"/>
  <c r="B1851" i="31"/>
  <c r="G1882" i="31"/>
  <c r="I1849" i="31"/>
  <c r="J1814" i="31"/>
  <c r="E393" i="31"/>
  <c r="E1086" i="31"/>
  <c r="H1878" i="31"/>
  <c r="H223" i="31"/>
  <c r="J223" i="31"/>
  <c r="E392" i="31"/>
  <c r="J1782" i="31"/>
  <c r="E1813" i="31"/>
  <c r="C53" i="31"/>
  <c r="F51" i="31"/>
  <c r="F1875" i="31"/>
  <c r="K1809" i="31"/>
  <c r="B1874" i="31"/>
  <c r="I1873" i="31"/>
  <c r="N48" i="31"/>
  <c r="D1080" i="31"/>
  <c r="I1807" i="31"/>
  <c r="D47" i="31"/>
  <c r="B1806" i="31"/>
  <c r="L46" i="31"/>
  <c r="B46" i="31"/>
  <c r="F46" i="31"/>
  <c r="F1806" i="31"/>
  <c r="P46" i="31"/>
  <c r="G184" i="31"/>
  <c r="C45" i="31"/>
  <c r="B144" i="31"/>
  <c r="H181" i="31"/>
  <c r="C1837" i="31"/>
  <c r="C382" i="31"/>
  <c r="H1837" i="31"/>
  <c r="G212" i="31"/>
  <c r="K1836" i="31"/>
  <c r="K1835" i="31"/>
  <c r="G2520" i="31"/>
  <c r="G2517" i="31"/>
  <c r="K2517" i="31"/>
  <c r="G2367" i="31"/>
  <c r="I2367" i="31"/>
  <c r="K2367" i="31"/>
  <c r="G2300" i="31"/>
  <c r="I2300" i="31"/>
  <c r="G2072" i="31"/>
  <c r="I2072" i="31"/>
  <c r="K2072" i="31"/>
  <c r="G2171" i="31"/>
  <c r="K2171" i="31"/>
  <c r="J2003" i="31"/>
  <c r="I1478" i="31"/>
  <c r="K1478" i="31"/>
  <c r="I1374" i="31"/>
  <c r="G1638" i="31"/>
  <c r="J1638" i="31"/>
  <c r="K1638" i="31"/>
  <c r="H1770" i="31"/>
  <c r="G748" i="31"/>
  <c r="H748" i="31"/>
  <c r="I748" i="31"/>
  <c r="J748" i="31"/>
  <c r="G880" i="31"/>
  <c r="H880" i="31"/>
  <c r="I880" i="31"/>
  <c r="G357" i="31"/>
  <c r="H162" i="31"/>
  <c r="I232" i="31"/>
  <c r="H117" i="31"/>
  <c r="J180" i="31"/>
  <c r="I141" i="31"/>
  <c r="K348" i="31"/>
  <c r="F2369" i="31"/>
  <c r="K254" i="31"/>
  <c r="C2266" i="31"/>
  <c r="E2266" i="31"/>
  <c r="D2332" i="31"/>
  <c r="F2332" i="31"/>
  <c r="D2265" i="31"/>
  <c r="F2265" i="31"/>
  <c r="B2077" i="31"/>
  <c r="D2077" i="31"/>
  <c r="L2045" i="31"/>
  <c r="C2076" i="31"/>
  <c r="E2076" i="31"/>
  <c r="B2075" i="31"/>
  <c r="D2075" i="31"/>
  <c r="F2073" i="31"/>
  <c r="F2172" i="31"/>
  <c r="C2068" i="31"/>
  <c r="C2167" i="31"/>
  <c r="B823" i="31"/>
  <c r="C813" i="31"/>
  <c r="D813" i="31"/>
  <c r="F797" i="31"/>
  <c r="I229" i="31"/>
  <c r="J218" i="31"/>
  <c r="J143" i="31"/>
  <c r="E63" i="31"/>
  <c r="J189" i="31"/>
  <c r="K2143" i="3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I747" i="31"/>
  <c r="K747" i="3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C1866" i="3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I1835" i="31"/>
  <c r="G1866" i="31"/>
  <c r="K1866" i="3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I843" i="3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L2044"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J2779" i="31"/>
  <c r="G2766" i="31"/>
  <c r="I2766" i="3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296" i="31"/>
  <c r="E2296" i="3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F2296" i="3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D2142"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J2169" i="31"/>
  <c r="B787" i="31"/>
  <c r="B919" i="31"/>
  <c r="N1095" i="31"/>
  <c r="C141" i="31"/>
  <c r="E141" i="31"/>
  <c r="M58" i="31"/>
  <c r="H2275" i="31"/>
  <c r="G2268" i="31"/>
  <c r="K2267" i="31"/>
  <c r="G2267" i="31"/>
  <c r="H2332" i="31"/>
  <c r="J2265" i="31"/>
  <c r="I2150" i="31"/>
  <c r="G2051" i="31"/>
  <c r="H2038"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K214" i="31"/>
  <c r="C383" i="31"/>
  <c r="H265" i="31"/>
  <c r="H365" i="31"/>
  <c r="F945" i="31"/>
  <c r="B2764" i="31"/>
  <c r="D2764" i="31"/>
  <c r="B2510" i="31"/>
  <c r="D2510" i="31"/>
  <c r="F2510" i="31"/>
  <c r="B2373" i="31"/>
  <c r="D2373" i="31"/>
  <c r="F2373" i="31"/>
  <c r="B2306" i="31"/>
  <c r="D2306" i="31"/>
  <c r="F2306" i="31"/>
  <c r="E2372" i="31"/>
  <c r="C2305" i="3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G1734" i="31"/>
  <c r="I1866" i="3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I2047" i="31"/>
  <c r="I2146" i="31"/>
  <c r="G2046" i="31"/>
  <c r="I2144" i="31"/>
  <c r="G2142" i="31"/>
  <c r="I2142" i="31"/>
  <c r="G2043" i="31"/>
  <c r="K2042" i="31"/>
  <c r="H2141" i="31"/>
  <c r="J2141" i="31"/>
  <c r="K2141" i="31"/>
  <c r="H2041" i="31"/>
  <c r="J2037" i="31"/>
  <c r="G2136" i="31"/>
  <c r="G2037" i="31"/>
  <c r="H2036" i="31"/>
  <c r="H2135" i="31"/>
  <c r="H2035" i="31"/>
  <c r="I2032" i="31"/>
  <c r="K2032" i="31"/>
  <c r="J2131" i="31"/>
  <c r="K2131" i="31"/>
  <c r="J2031" i="31"/>
  <c r="G2130" i="31"/>
  <c r="J2130" i="31"/>
  <c r="G2031"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I179" i="31"/>
  <c r="B380" i="31"/>
  <c r="D380" i="31"/>
  <c r="G1770" i="31"/>
  <c r="B1801" i="31"/>
  <c r="D1801" i="31"/>
  <c r="F1801" i="31"/>
  <c r="B1835" i="31"/>
  <c r="F1835" i="31"/>
  <c r="I2384" i="31"/>
  <c r="I2317"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H1801" i="31"/>
  <c r="J1801" i="3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E380" i="3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G2781" i="31"/>
  <c r="I2781" i="31"/>
  <c r="K2781" i="31"/>
  <c r="I2502" i="31"/>
  <c r="J2071" i="31"/>
  <c r="K2170" i="31"/>
  <c r="G1492" i="31"/>
  <c r="I1492" i="31"/>
  <c r="G1756" i="31"/>
  <c r="G1490" i="31"/>
  <c r="I1754" i="31"/>
  <c r="H830" i="31"/>
  <c r="G752" i="31"/>
  <c r="C2372" i="31"/>
  <c r="H2372" i="31"/>
  <c r="C2341" i="31"/>
  <c r="H2341" i="31"/>
  <c r="H357" i="31"/>
  <c r="C888" i="31"/>
  <c r="H888" i="31"/>
  <c r="H919" i="31"/>
  <c r="H953" i="31"/>
  <c r="C2108" i="31"/>
  <c r="H2108" i="31"/>
  <c r="H2139" i="31"/>
  <c r="C50" i="31"/>
  <c r="K248" i="31"/>
  <c r="I348" i="31"/>
  <c r="C447" i="31"/>
  <c r="D879" i="31"/>
  <c r="K879" i="31"/>
  <c r="D910" i="31"/>
  <c r="F910" i="31"/>
  <c r="I944" i="31"/>
  <c r="K944" i="31"/>
  <c r="I975" i="31"/>
  <c r="K975" i="31"/>
  <c r="I1042" i="31"/>
  <c r="K1042" i="31"/>
  <c r="I1638" i="31"/>
  <c r="C1669" i="31"/>
  <c r="F1669" i="31"/>
  <c r="H1669" i="31"/>
  <c r="D1703" i="31"/>
  <c r="I1703" i="31"/>
  <c r="K1703" i="31"/>
  <c r="I1734" i="31"/>
  <c r="K1734" i="31"/>
  <c r="C2099" i="31"/>
  <c r="H2130" i="31"/>
  <c r="H2162" i="31"/>
  <c r="F41"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E164" i="31"/>
  <c r="C164" i="3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I2332" i="31"/>
  <c r="K2332" i="31"/>
  <c r="G2265" i="3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74" i="31"/>
  <c r="K1374" i="31"/>
  <c r="H1638" i="31"/>
  <c r="I1770" i="31"/>
  <c r="J1770" i="31"/>
  <c r="K1770" i="31"/>
  <c r="H865" i="31"/>
  <c r="J865" i="31"/>
  <c r="J864" i="31"/>
  <c r="H996" i="31"/>
  <c r="J996" i="31"/>
  <c r="H863" i="31"/>
  <c r="H995" i="31"/>
  <c r="I862" i="31"/>
  <c r="J993" i="31"/>
  <c r="G859" i="31"/>
  <c r="I859" i="31"/>
  <c r="G991" i="31"/>
  <c r="K991" i="31"/>
  <c r="J858" i="31"/>
  <c r="H990" i="31"/>
  <c r="J990" i="3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F1470" i="31"/>
  <c r="B1734" i="31"/>
  <c r="B1866" i="31"/>
  <c r="F1866" i="31"/>
  <c r="K1022" i="31"/>
  <c r="F1085" i="31"/>
  <c r="B812" i="31"/>
  <c r="F812" i="3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L2052" i="31"/>
  <c r="L2037" i="31"/>
  <c r="H1744" i="31"/>
  <c r="J1744" i="31"/>
  <c r="J1876" i="31"/>
  <c r="J1755" i="31"/>
  <c r="J290" i="31"/>
  <c r="B944" i="3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E747" i="31"/>
  <c r="B879" i="31"/>
  <c r="C879" i="31"/>
  <c r="E879" i="31"/>
  <c r="H429" i="31"/>
  <c r="I429" i="31"/>
  <c r="J429" i="31"/>
  <c r="B460" i="31"/>
  <c r="C460" i="31"/>
  <c r="H460" i="31"/>
  <c r="J460" i="31"/>
  <c r="M460" i="31"/>
  <c r="O460" i="31"/>
  <c r="E1055" i="31"/>
  <c r="J368" i="31"/>
  <c r="C400" i="31"/>
  <c r="J1094" i="31"/>
  <c r="G350" i="31"/>
  <c r="K350" i="31"/>
  <c r="G1076" i="31"/>
  <c r="K1076" i="31"/>
  <c r="G221" i="31"/>
  <c r="I221" i="31"/>
  <c r="K221" i="31"/>
  <c r="G211" i="3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K2747" i="31"/>
  <c r="H2522" i="31"/>
  <c r="G2076" i="31"/>
  <c r="I2076" i="31"/>
  <c r="M2076"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D2796" i="31"/>
  <c r="C2660" i="31"/>
  <c r="B2506" i="31"/>
  <c r="D2506" i="31"/>
  <c r="F2506" i="3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H2896" i="31"/>
  <c r="J2896" i="31"/>
  <c r="J2777" i="31"/>
  <c r="J2756" i="31"/>
  <c r="G2609" i="31"/>
  <c r="K2510" i="31"/>
  <c r="H2278" i="31"/>
  <c r="J2278" i="31"/>
  <c r="I2344" i="31"/>
  <c r="I2277" i="31"/>
  <c r="K2277" i="31"/>
  <c r="G2277" i="31"/>
  <c r="E2134" i="31"/>
  <c r="F2034" i="31"/>
  <c r="J2000" i="3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E944" i="31"/>
  <c r="E2780" i="31"/>
  <c r="C2368" i="31"/>
  <c r="E2368" i="31"/>
  <c r="E2301" i="31"/>
  <c r="D2367" i="31"/>
  <c r="B2300" i="31"/>
  <c r="D2300" i="31"/>
  <c r="F2300" i="31"/>
  <c r="C2366" i="31"/>
  <c r="E2366"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K266" i="31"/>
  <c r="G229" i="31"/>
  <c r="H229" i="31"/>
  <c r="J229" i="31"/>
  <c r="H215" i="31"/>
  <c r="I211" i="31"/>
  <c r="K211" i="31"/>
  <c r="G200" i="31"/>
  <c r="G199" i="31"/>
  <c r="I199" i="31"/>
  <c r="K199" i="31"/>
  <c r="G197" i="31"/>
  <c r="I197" i="31"/>
  <c r="K197" i="31"/>
  <c r="G180" i="31"/>
  <c r="I180" i="31"/>
  <c r="K180" i="31"/>
  <c r="H179" i="31"/>
  <c r="J179" i="31"/>
  <c r="K164" i="3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I2898" i="3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K2607" i="31"/>
  <c r="D2639" i="31"/>
  <c r="E2639" i="31"/>
  <c r="G2639" i="31"/>
  <c r="H2639" i="31"/>
  <c r="K2639" i="31"/>
  <c r="B2883" i="31"/>
  <c r="F2883" i="31"/>
  <c r="C2915" i="31"/>
  <c r="F2915" i="31"/>
  <c r="G2915" i="31"/>
  <c r="H2915" i="31"/>
  <c r="J2915" i="31"/>
  <c r="G2607" i="31"/>
  <c r="I2607" i="31"/>
  <c r="J2607" i="31"/>
  <c r="B2639" i="31"/>
  <c r="F2639" i="31"/>
  <c r="I2639" i="31"/>
  <c r="J2639" i="31"/>
  <c r="C2883" i="31"/>
  <c r="D2883" i="31"/>
  <c r="E2883" i="31"/>
  <c r="B2915" i="31"/>
  <c r="D2915" i="31"/>
  <c r="E2915" i="31"/>
  <c r="I2915" i="31"/>
  <c r="C1812" i="31"/>
  <c r="E1812" i="31"/>
  <c r="G1775" i="31"/>
  <c r="I1775" i="31"/>
  <c r="C1077" i="31"/>
  <c r="B1074" i="31"/>
  <c r="F1074" i="31"/>
  <c r="H2346" i="31"/>
  <c r="J2346" i="31"/>
  <c r="I2152" i="31"/>
  <c r="H2034" i="31"/>
  <c r="J2034" i="31"/>
  <c r="G2133" i="31"/>
  <c r="I2133" i="31"/>
  <c r="K2133" i="31"/>
  <c r="M2034" i="31"/>
  <c r="L2033" i="31"/>
  <c r="I1738" i="31"/>
  <c r="K1870" i="31"/>
  <c r="G1854" i="31"/>
  <c r="K1854" i="31"/>
  <c r="G1379" i="31"/>
  <c r="H1379" i="31"/>
  <c r="K1379" i="31"/>
  <c r="G1643" i="31"/>
  <c r="I1643" i="31"/>
  <c r="H1775" i="31"/>
  <c r="I794" i="31"/>
  <c r="J794" i="31"/>
  <c r="G887" i="31"/>
  <c r="G883" i="31"/>
  <c r="I883" i="31"/>
  <c r="M1090" i="31"/>
  <c r="J1090" i="31"/>
  <c r="N1079" i="31"/>
  <c r="P1079" i="31"/>
  <c r="P1078" i="31"/>
  <c r="N1074" i="31"/>
  <c r="D961" i="31"/>
  <c r="E892" i="31"/>
  <c r="H1678" i="31"/>
  <c r="J1678" i="31"/>
  <c r="J951" i="31"/>
  <c r="J1741" i="31"/>
  <c r="C48" i="31"/>
  <c r="O48" i="31"/>
  <c r="F948" i="31"/>
  <c r="J1045" i="31"/>
  <c r="C2282" i="31"/>
  <c r="E2282" i="31"/>
  <c r="E2069" i="31"/>
  <c r="B2168" i="31"/>
  <c r="F2168" i="31"/>
  <c r="E2067" i="31"/>
  <c r="B2166" i="31"/>
  <c r="D2166" i="31"/>
  <c r="E2065" i="31"/>
  <c r="E2164" i="31"/>
  <c r="F2164" i="31"/>
  <c r="C2064" i="31"/>
  <c r="C2163" i="31"/>
  <c r="C2063" i="31"/>
  <c r="E2063" i="31"/>
  <c r="C2162" i="31"/>
  <c r="E2162" i="31"/>
  <c r="B2015" i="31"/>
  <c r="D2015" i="31"/>
  <c r="F2015" i="31"/>
  <c r="B2114" i="31"/>
  <c r="D2114" i="31"/>
  <c r="F2114" i="31"/>
  <c r="C1476" i="31"/>
  <c r="C1740" i="31"/>
  <c r="E1740" i="31"/>
  <c r="C1872" i="31"/>
  <c r="E1872" i="31"/>
  <c r="C1416" i="31"/>
  <c r="F1416" i="31"/>
  <c r="B1680" i="31"/>
  <c r="F1680" i="31"/>
  <c r="G1680" i="31"/>
  <c r="I1680" i="31"/>
  <c r="K1680" i="31"/>
  <c r="B1414" i="31"/>
  <c r="C1414" i="31"/>
  <c r="D1414" i="31"/>
  <c r="F1414" i="31"/>
  <c r="B1678" i="31"/>
  <c r="C1678" i="31"/>
  <c r="F1678" i="31"/>
  <c r="B1810" i="31"/>
  <c r="F1810" i="31"/>
  <c r="I1031" i="31"/>
  <c r="G1062" i="31"/>
  <c r="I1062" i="31"/>
  <c r="I1094" i="31"/>
  <c r="N1094" i="31"/>
  <c r="H1058" i="31"/>
  <c r="J1058" i="31"/>
  <c r="E1090" i="31"/>
  <c r="H1090" i="31"/>
  <c r="I1016" i="31"/>
  <c r="K1016" i="31"/>
  <c r="D1047" i="31"/>
  <c r="F1047" i="31"/>
  <c r="F1079" i="31"/>
  <c r="F1046" i="31"/>
  <c r="F1078" i="31"/>
  <c r="J1014" i="31"/>
  <c r="H1045" i="31"/>
  <c r="I1011" i="31"/>
  <c r="B1042" i="31"/>
  <c r="D1042" i="31"/>
  <c r="F1042" i="31"/>
  <c r="D1074" i="31"/>
  <c r="B864" i="31"/>
  <c r="D864" i="31"/>
  <c r="F864" i="31"/>
  <c r="B996" i="31"/>
  <c r="F996" i="31"/>
  <c r="B863" i="31"/>
  <c r="F863" i="31"/>
  <c r="B995" i="31"/>
  <c r="D995" i="31"/>
  <c r="F995" i="31"/>
  <c r="C847" i="31"/>
  <c r="B956" i="31"/>
  <c r="E956" i="31"/>
  <c r="B816" i="31"/>
  <c r="B948" i="31"/>
  <c r="C944" i="31"/>
  <c r="B784" i="31"/>
  <c r="B916" i="31"/>
  <c r="E916" i="31"/>
  <c r="C783" i="31"/>
  <c r="C915" i="31"/>
  <c r="C760" i="31"/>
  <c r="E760" i="31"/>
  <c r="C892" i="31"/>
  <c r="G434" i="31"/>
  <c r="I434" i="31"/>
  <c r="J434" i="31"/>
  <c r="C465" i="31"/>
  <c r="E465" i="31"/>
  <c r="L465" i="31"/>
  <c r="N465" i="31"/>
  <c r="P465" i="31"/>
  <c r="C1060" i="31"/>
  <c r="E1060" i="31"/>
  <c r="B388" i="31"/>
  <c r="F388" i="31"/>
  <c r="L1082" i="31"/>
  <c r="N1082" i="31"/>
  <c r="H302" i="31"/>
  <c r="I301" i="31"/>
  <c r="I290" i="31"/>
  <c r="G290" i="31"/>
  <c r="I126" i="31"/>
  <c r="H120" i="31"/>
  <c r="J120" i="31"/>
  <c r="K120" i="31"/>
  <c r="E152" i="31"/>
  <c r="F152" i="31"/>
  <c r="H152" i="31"/>
  <c r="J152" i="31"/>
  <c r="B151" i="31"/>
  <c r="D151" i="31"/>
  <c r="L56" i="31"/>
  <c r="I1881" i="31"/>
  <c r="I1785" i="31"/>
  <c r="F56" i="31"/>
  <c r="P56" i="31"/>
  <c r="K1881" i="31"/>
  <c r="K226" i="31"/>
  <c r="O1089" i="31"/>
  <c r="J1057" i="31"/>
  <c r="E1057" i="31"/>
  <c r="M1026" i="31"/>
  <c r="C1881" i="31"/>
  <c r="E1881" i="31"/>
  <c r="E1485"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K46" i="31"/>
  <c r="L43" i="31"/>
  <c r="N43" i="31"/>
  <c r="F43" i="31"/>
  <c r="K282" i="31"/>
  <c r="K280" i="31"/>
  <c r="J284" i="31"/>
  <c r="J282" i="31"/>
  <c r="J280" i="31"/>
  <c r="I282" i="31"/>
  <c r="I280" i="31"/>
  <c r="H290" i="31"/>
  <c r="H288" i="31"/>
  <c r="H286" i="31"/>
  <c r="H284" i="31"/>
  <c r="H282" i="31"/>
  <c r="H280" i="31"/>
  <c r="G282" i="31"/>
  <c r="G280" i="31"/>
  <c r="E2048" i="31" l="1"/>
  <c r="G303" i="31"/>
  <c r="B2048" i="31"/>
  <c r="B2147" i="31"/>
  <c r="C2147" i="31"/>
  <c r="C2048" i="31"/>
  <c r="F2147" i="31"/>
  <c r="F2048" i="31"/>
  <c r="L2036" i="31"/>
  <c r="E2137" i="31"/>
  <c r="B2800" i="31"/>
  <c r="E2035" i="31"/>
  <c r="E2051" i="31"/>
  <c r="F2045" i="31"/>
  <c r="F2144" i="31"/>
  <c r="G836" i="31"/>
  <c r="G835" i="31"/>
  <c r="H835" i="31"/>
  <c r="B2143" i="31"/>
  <c r="B2044" i="31"/>
  <c r="F2038" i="31"/>
  <c r="F2137" i="31"/>
  <c r="G2320" i="31"/>
  <c r="B2047" i="31"/>
  <c r="B2146" i="31"/>
  <c r="G2801" i="31"/>
  <c r="I2800" i="31"/>
  <c r="H2801" i="31"/>
  <c r="G2800" i="31"/>
  <c r="I2769" i="31"/>
  <c r="F2134" i="31"/>
  <c r="E2130" i="31"/>
  <c r="E2038" i="31"/>
  <c r="G866" i="31"/>
  <c r="H165" i="31"/>
  <c r="H166" i="31" s="1"/>
  <c r="B2320" i="31"/>
  <c r="D2037" i="31"/>
  <c r="D2136" i="31"/>
  <c r="C2034" i="31"/>
  <c r="J2801" i="31"/>
  <c r="I2801" i="31"/>
  <c r="K2800" i="31"/>
  <c r="J2800" i="31"/>
  <c r="H2769" i="31"/>
  <c r="J2769" i="31"/>
  <c r="K2769" i="31"/>
  <c r="H2768" i="31"/>
  <c r="G2525" i="31"/>
  <c r="C2038" i="31"/>
  <c r="G165" i="31"/>
  <c r="G166" i="31" s="1"/>
  <c r="K967" i="31"/>
  <c r="I271" i="31"/>
  <c r="J271" i="31"/>
  <c r="K2386" i="31"/>
  <c r="D2768" i="31"/>
  <c r="D2769" i="31"/>
  <c r="F2289" i="31"/>
  <c r="C2144" i="31"/>
  <c r="C2045" i="31"/>
  <c r="E2087" i="31"/>
  <c r="C2137" i="31"/>
  <c r="B2087" i="31"/>
  <c r="B867" i="31"/>
  <c r="G1493" i="31"/>
  <c r="G2768" i="31"/>
  <c r="I2768" i="31"/>
  <c r="G2524" i="31"/>
  <c r="K2492" i="31"/>
  <c r="K2320" i="31"/>
  <c r="G2386" i="31"/>
  <c r="H2320" i="31"/>
  <c r="C2146" i="31"/>
  <c r="F2046" i="31"/>
  <c r="F2145" i="31"/>
  <c r="J998" i="31"/>
  <c r="C470" i="31"/>
  <c r="E2801" i="31"/>
  <c r="F2800" i="31"/>
  <c r="F2801" i="31"/>
  <c r="E2768" i="31"/>
  <c r="E2769" i="31"/>
  <c r="E2524" i="31"/>
  <c r="F2525" i="31"/>
  <c r="F2386" i="31"/>
  <c r="B2319" i="31"/>
  <c r="C2386" i="31"/>
  <c r="D2320" i="31"/>
  <c r="F2288" i="31"/>
  <c r="D2355" i="31"/>
  <c r="E2288" i="31"/>
  <c r="E2289" i="31"/>
  <c r="B2288" i="31"/>
  <c r="F2146" i="31"/>
  <c r="E2144" i="31"/>
  <c r="E2045" i="31"/>
  <c r="D2185" i="31"/>
  <c r="C2032" i="31"/>
  <c r="C2023" i="31"/>
  <c r="B2023" i="31"/>
  <c r="E2122" i="31"/>
  <c r="G1692" i="31"/>
  <c r="I440" i="31"/>
  <c r="G133" i="31"/>
  <c r="G134" i="31" s="1"/>
  <c r="I165" i="31"/>
  <c r="I166" i="31" s="1"/>
  <c r="G1429" i="31"/>
  <c r="G2907" i="31"/>
  <c r="G2906" i="31"/>
  <c r="K1493" i="31"/>
  <c r="I2907" i="31"/>
  <c r="E64" i="31"/>
  <c r="H2800" i="31"/>
  <c r="I2524" i="31"/>
  <c r="H2525" i="31"/>
  <c r="J2525" i="31"/>
  <c r="B2086" i="31"/>
  <c r="B2144" i="31"/>
  <c r="B2045" i="31"/>
  <c r="C2087" i="31"/>
  <c r="F2035" i="31"/>
  <c r="B836" i="31"/>
  <c r="B2289" i="31"/>
  <c r="B835" i="31"/>
  <c r="D2152" i="31"/>
  <c r="K770" i="31"/>
  <c r="B2386" i="31"/>
  <c r="K2801" i="31"/>
  <c r="J770" i="31"/>
  <c r="F1494" i="31"/>
  <c r="E1757" i="31"/>
  <c r="G2319" i="31"/>
  <c r="K836" i="31"/>
  <c r="F2087" i="31"/>
  <c r="G867" i="31"/>
  <c r="D2801" i="31"/>
  <c r="C2801" i="31"/>
  <c r="C2800" i="31"/>
  <c r="D2800" i="31"/>
  <c r="F2768" i="31"/>
  <c r="B2525" i="31"/>
  <c r="F2122" i="31"/>
  <c r="E998" i="31"/>
  <c r="C770" i="31"/>
  <c r="K1726" i="31"/>
  <c r="E2355" i="31"/>
  <c r="K133" i="31"/>
  <c r="D1726" i="31"/>
  <c r="E866" i="31"/>
  <c r="F867" i="31"/>
  <c r="J2524" i="31"/>
  <c r="J2320" i="31"/>
  <c r="I2319" i="31"/>
  <c r="J2319" i="31"/>
  <c r="J2386" i="31"/>
  <c r="K2319" i="31"/>
  <c r="I2320" i="31"/>
  <c r="H2319" i="31"/>
  <c r="C2047" i="31"/>
  <c r="G2122" i="31"/>
  <c r="H770" i="31"/>
  <c r="F771" i="31"/>
  <c r="G770" i="31"/>
  <c r="F2320" i="31"/>
  <c r="D2023" i="31"/>
  <c r="G2493" i="31"/>
  <c r="K2289" i="31"/>
  <c r="I866" i="31"/>
  <c r="C835" i="31"/>
  <c r="B801" i="31"/>
  <c r="B802" i="31"/>
  <c r="F801" i="31"/>
  <c r="I2493" i="31"/>
  <c r="K2288" i="31"/>
  <c r="J2289" i="31"/>
  <c r="J2288" i="31"/>
  <c r="E2146" i="31"/>
  <c r="E2047" i="31"/>
  <c r="K771" i="31"/>
  <c r="E835" i="31"/>
  <c r="G2769" i="31"/>
  <c r="I2185" i="31"/>
  <c r="K1494" i="31"/>
  <c r="H967" i="31"/>
  <c r="F836" i="31"/>
  <c r="H439" i="31"/>
  <c r="J439" i="31"/>
  <c r="K439" i="31"/>
  <c r="B1429" i="31"/>
  <c r="E1463" i="31"/>
  <c r="K2768" i="31"/>
  <c r="J2086" i="31"/>
  <c r="H2086" i="31"/>
  <c r="E2042" i="31"/>
  <c r="I2023" i="31"/>
  <c r="B2355" i="31"/>
  <c r="F2355" i="31"/>
  <c r="H1692" i="31"/>
  <c r="D801" i="31"/>
  <c r="D770" i="31"/>
  <c r="J2768" i="31"/>
  <c r="I2289" i="31"/>
  <c r="B2033" i="31"/>
  <c r="D2050" i="31"/>
  <c r="D2149" i="31"/>
  <c r="E2149" i="31"/>
  <c r="E2050" i="31"/>
  <c r="I867" i="31"/>
  <c r="I835" i="31"/>
  <c r="H836" i="31"/>
  <c r="B902" i="31"/>
  <c r="D2386" i="31"/>
  <c r="D998" i="31"/>
  <c r="I1692" i="31"/>
  <c r="J2355" i="31"/>
  <c r="C2319" i="31"/>
  <c r="E2319" i="31"/>
  <c r="D2319" i="31"/>
  <c r="C2185" i="31"/>
  <c r="C1726" i="31"/>
  <c r="F1463" i="31"/>
  <c r="K1692" i="31"/>
  <c r="C902" i="31"/>
  <c r="E771" i="31"/>
  <c r="E770" i="31"/>
  <c r="D771" i="31"/>
  <c r="D902" i="31"/>
  <c r="B470" i="31"/>
  <c r="G271" i="31"/>
  <c r="B2138" i="31"/>
  <c r="B2039" i="31"/>
  <c r="F2136" i="31"/>
  <c r="E2133" i="31"/>
  <c r="B2122" i="31"/>
  <c r="E2185" i="31"/>
  <c r="N470" i="31"/>
  <c r="H271" i="31"/>
  <c r="D2043" i="31"/>
  <c r="G2087" i="31"/>
  <c r="G2086" i="31"/>
  <c r="C1889" i="31"/>
  <c r="H2492" i="31"/>
  <c r="G2492" i="31"/>
  <c r="H2493" i="31"/>
  <c r="G2355" i="31"/>
  <c r="I2288" i="31"/>
  <c r="C1692" i="31"/>
  <c r="H2907" i="31"/>
  <c r="J2493" i="31"/>
  <c r="I2492" i="31"/>
  <c r="E2525" i="31"/>
  <c r="H1757" i="31"/>
  <c r="K44" i="31"/>
  <c r="K45" i="31"/>
  <c r="I2086" i="31"/>
  <c r="K2023" i="31"/>
  <c r="I998" i="31"/>
  <c r="D2525" i="31"/>
  <c r="J371" i="31"/>
  <c r="K271" i="31"/>
  <c r="G2631" i="31"/>
  <c r="C64" i="31"/>
  <c r="I2087" i="31"/>
  <c r="H2185" i="31"/>
  <c r="D2053" i="31"/>
  <c r="F2086" i="31"/>
  <c r="K1035" i="31"/>
  <c r="H2906" i="31"/>
  <c r="F1462" i="31"/>
  <c r="E1493" i="31"/>
  <c r="K2524" i="31"/>
  <c r="I2024" i="31"/>
  <c r="G1757" i="31"/>
  <c r="J1494" i="31"/>
  <c r="K835" i="31"/>
  <c r="J771" i="31"/>
  <c r="D933" i="31"/>
  <c r="B2769" i="31"/>
  <c r="D2524" i="31"/>
  <c r="B1463" i="31"/>
  <c r="E836" i="31"/>
  <c r="C836" i="31"/>
  <c r="G202" i="31"/>
  <c r="I2906" i="31"/>
  <c r="F1428" i="31"/>
  <c r="I1065" i="31"/>
  <c r="K2525" i="31"/>
  <c r="E2150" i="31"/>
  <c r="K2185" i="31"/>
  <c r="K2153" i="31"/>
  <c r="G1726" i="31"/>
  <c r="G2185" i="31"/>
  <c r="I133" i="31"/>
  <c r="I134" i="31" s="1"/>
  <c r="F470" i="31"/>
  <c r="I967" i="31"/>
  <c r="I340" i="31"/>
  <c r="D836" i="31"/>
  <c r="D835" i="31"/>
  <c r="D470" i="31"/>
  <c r="L470" i="31"/>
  <c r="H371" i="31"/>
  <c r="D1889" i="31"/>
  <c r="I770" i="31"/>
  <c r="I902" i="31"/>
  <c r="I771" i="31"/>
  <c r="G371" i="31"/>
  <c r="F902" i="31"/>
  <c r="J967" i="31"/>
  <c r="H234" i="31"/>
  <c r="H2289" i="31"/>
  <c r="C2053" i="31"/>
  <c r="D2137" i="31"/>
  <c r="D2038" i="31"/>
  <c r="B2137" i="31"/>
  <c r="B2038" i="31"/>
  <c r="O1097" i="31"/>
  <c r="K1661" i="31"/>
  <c r="J835" i="31"/>
  <c r="H771" i="31"/>
  <c r="E2906" i="31"/>
  <c r="C2768" i="31"/>
  <c r="B2768" i="31"/>
  <c r="C2769" i="31"/>
  <c r="D1463" i="31"/>
  <c r="D1462" i="31"/>
  <c r="F1726" i="31"/>
  <c r="E1692" i="31"/>
  <c r="C1065" i="31"/>
  <c r="I1726" i="31"/>
  <c r="B2149" i="31"/>
  <c r="B2050" i="31"/>
  <c r="F2031" i="31"/>
  <c r="C2136" i="31"/>
  <c r="C2037" i="31"/>
  <c r="I1462" i="31"/>
  <c r="K867" i="31"/>
  <c r="G771" i="31"/>
  <c r="K902" i="31"/>
  <c r="J202" i="31"/>
  <c r="K371" i="31"/>
  <c r="H902" i="31"/>
  <c r="I1661" i="31"/>
  <c r="H2122" i="31"/>
  <c r="C2289" i="31"/>
  <c r="F2150" i="31"/>
  <c r="F2051" i="31"/>
  <c r="B2938" i="31"/>
  <c r="D165" i="31"/>
  <c r="D166" i="31" s="1"/>
  <c r="K1889" i="31"/>
  <c r="I1824" i="31"/>
  <c r="F2133" i="31"/>
  <c r="D2034" i="31"/>
  <c r="F2131" i="31"/>
  <c r="C2149" i="31"/>
  <c r="C2050" i="31"/>
  <c r="D2146" i="31"/>
  <c r="D2047" i="31"/>
  <c r="G2153" i="31"/>
  <c r="D2144" i="31"/>
  <c r="D2045" i="31"/>
  <c r="J2153" i="31"/>
  <c r="D2035" i="31"/>
  <c r="C2133" i="31"/>
  <c r="E2031" i="31"/>
  <c r="G2024" i="31"/>
  <c r="J2024" i="31"/>
  <c r="G2023" i="31"/>
  <c r="K2122" i="31"/>
  <c r="G933" i="31"/>
  <c r="F2906" i="31"/>
  <c r="C2288" i="31"/>
  <c r="E801" i="31"/>
  <c r="J165" i="31"/>
  <c r="J166" i="31" s="1"/>
  <c r="H133" i="31"/>
  <c r="H134" i="31" s="1"/>
  <c r="I1757" i="31"/>
  <c r="K1757" i="31"/>
  <c r="B403" i="31"/>
  <c r="G2663" i="31"/>
  <c r="I2386" i="31"/>
  <c r="C2138" i="31"/>
  <c r="C2039" i="31"/>
  <c r="I2055" i="31"/>
  <c r="J2122" i="31"/>
  <c r="H2024" i="31"/>
  <c r="I1493" i="31"/>
  <c r="G1494" i="31"/>
  <c r="H1494" i="31"/>
  <c r="J1493" i="31"/>
  <c r="I1494" i="31"/>
  <c r="I1429" i="31"/>
  <c r="J1429" i="31"/>
  <c r="I1428" i="31"/>
  <c r="J1428" i="31"/>
  <c r="H1428" i="31"/>
  <c r="H801" i="31"/>
  <c r="H802" i="31"/>
  <c r="G802" i="31"/>
  <c r="G801" i="31"/>
  <c r="G967" i="31"/>
  <c r="E933" i="31"/>
  <c r="C2142" i="31"/>
  <c r="C2122" i="31"/>
  <c r="F802" i="31"/>
  <c r="K440" i="31"/>
  <c r="H440" i="31"/>
  <c r="J470" i="31"/>
  <c r="C1757" i="31"/>
  <c r="H1429" i="31"/>
  <c r="H2524" i="31"/>
  <c r="I2525" i="31"/>
  <c r="H2386" i="31"/>
  <c r="G2289" i="31"/>
  <c r="I2355" i="31"/>
  <c r="G2288" i="31"/>
  <c r="H2288" i="31"/>
  <c r="K2086" i="31"/>
  <c r="J2185" i="31"/>
  <c r="J2087" i="31"/>
  <c r="D2131" i="31"/>
  <c r="I2054" i="31"/>
  <c r="D2046" i="31"/>
  <c r="D2145" i="31"/>
  <c r="J2054" i="31"/>
  <c r="G2055" i="31"/>
  <c r="F2037" i="31"/>
  <c r="J2023" i="31"/>
  <c r="G1463" i="31"/>
  <c r="H1463" i="31"/>
  <c r="G1462" i="31"/>
  <c r="I1463" i="31"/>
  <c r="H1462" i="31"/>
  <c r="J1726" i="31"/>
  <c r="G1428" i="31"/>
  <c r="G998" i="31"/>
  <c r="I802" i="31"/>
  <c r="I933" i="31"/>
  <c r="H2153" i="31"/>
  <c r="D1692" i="31"/>
  <c r="J902" i="31"/>
  <c r="I371" i="31"/>
  <c r="E902" i="31"/>
  <c r="H2355" i="31"/>
  <c r="K933" i="31"/>
  <c r="E470" i="31"/>
  <c r="F2907" i="31"/>
  <c r="E2907" i="31"/>
  <c r="C2906" i="31"/>
  <c r="E2386" i="31"/>
  <c r="C2355" i="31"/>
  <c r="B1692" i="31"/>
  <c r="F835" i="31"/>
  <c r="G439" i="31"/>
  <c r="G440" i="31"/>
  <c r="D802" i="31"/>
  <c r="J440" i="31"/>
  <c r="H340" i="31"/>
  <c r="O470" i="31"/>
  <c r="M470" i="31"/>
  <c r="I470" i="31"/>
  <c r="G340" i="31"/>
  <c r="H470" i="31"/>
  <c r="K340" i="31"/>
  <c r="B1726" i="31"/>
  <c r="C2938" i="31"/>
  <c r="E2138" i="31"/>
  <c r="E2039" i="31"/>
  <c r="F998" i="31"/>
  <c r="F2939" i="31"/>
  <c r="E2938" i="31"/>
  <c r="E2939" i="31"/>
  <c r="B2939" i="31"/>
  <c r="F2938" i="31"/>
  <c r="D2907" i="31"/>
  <c r="D2906" i="31"/>
  <c r="B2907" i="31"/>
  <c r="B2801" i="31"/>
  <c r="F2143" i="31"/>
  <c r="F2044" i="31"/>
  <c r="E2033" i="31"/>
  <c r="E2132" i="31"/>
  <c r="B2132" i="31"/>
  <c r="B998" i="31"/>
  <c r="C998" i="31"/>
  <c r="D867" i="31"/>
  <c r="E967" i="31"/>
  <c r="B2906" i="31"/>
  <c r="J1757" i="31"/>
  <c r="H1661" i="31"/>
  <c r="C933" i="31"/>
  <c r="G2939" i="31"/>
  <c r="K2355" i="31"/>
  <c r="F2130" i="31"/>
  <c r="B2053" i="31"/>
  <c r="B2152" i="31"/>
  <c r="C2152" i="31"/>
  <c r="K2055" i="31"/>
  <c r="B2142" i="31"/>
  <c r="B2043" i="31"/>
  <c r="K2054" i="31"/>
  <c r="H866" i="31"/>
  <c r="K866" i="31"/>
  <c r="I2122" i="31"/>
  <c r="B2185" i="31"/>
  <c r="K998" i="31"/>
  <c r="E2143" i="31"/>
  <c r="E2044" i="31"/>
  <c r="C2044" i="31"/>
  <c r="C2143" i="31"/>
  <c r="E2034" i="31"/>
  <c r="D1494" i="31"/>
  <c r="E867" i="31"/>
  <c r="D866" i="31"/>
  <c r="F866" i="31"/>
  <c r="I439" i="31"/>
  <c r="G1398" i="31"/>
  <c r="G1661" i="31"/>
  <c r="K1428" i="31"/>
  <c r="G2938" i="31"/>
  <c r="H2938" i="31"/>
  <c r="K2630" i="31"/>
  <c r="I2630" i="31"/>
  <c r="H2939" i="31"/>
  <c r="K2663" i="31"/>
  <c r="G2662" i="31"/>
  <c r="I2631" i="31"/>
  <c r="H2631" i="31"/>
  <c r="J2631" i="31"/>
  <c r="G2630" i="31"/>
  <c r="H2630" i="31"/>
  <c r="F2142" i="31"/>
  <c r="F2043" i="31"/>
  <c r="C2150" i="31"/>
  <c r="C2051" i="31"/>
  <c r="E2145" i="31"/>
  <c r="E2046" i="31"/>
  <c r="C2145" i="31"/>
  <c r="C2046" i="31"/>
  <c r="H1493" i="31"/>
  <c r="K1429" i="31"/>
  <c r="J1824" i="31"/>
  <c r="J1397" i="31"/>
  <c r="G1397" i="31"/>
  <c r="I1398" i="31"/>
  <c r="J1398" i="31"/>
  <c r="J1661" i="31"/>
  <c r="H1397" i="31"/>
  <c r="I1793" i="31"/>
  <c r="I1397" i="31"/>
  <c r="H1398" i="31"/>
  <c r="K1397" i="31"/>
  <c r="K1398" i="31"/>
  <c r="J1793" i="31"/>
  <c r="H867" i="31"/>
  <c r="J866" i="31"/>
  <c r="J867" i="31"/>
  <c r="H998" i="31"/>
  <c r="J836" i="31"/>
  <c r="I836" i="31"/>
  <c r="H933" i="31"/>
  <c r="J802" i="31"/>
  <c r="I801" i="31"/>
  <c r="G902" i="31"/>
  <c r="J1097" i="31"/>
  <c r="E1065" i="31"/>
  <c r="C771" i="31"/>
  <c r="B771" i="31"/>
  <c r="B770" i="31"/>
  <c r="J133" i="31"/>
  <c r="J134" i="31" s="1"/>
  <c r="K1034" i="31"/>
  <c r="B1494" i="31"/>
  <c r="K2493" i="31"/>
  <c r="J2492" i="31"/>
  <c r="K2024" i="31"/>
  <c r="J340" i="31"/>
  <c r="D2150" i="31"/>
  <c r="D2051" i="31"/>
  <c r="B2051" i="31"/>
  <c r="B2150" i="31"/>
  <c r="F2141" i="31"/>
  <c r="F2042" i="31"/>
  <c r="C2141" i="31"/>
  <c r="F2132" i="31"/>
  <c r="F2033" i="31"/>
  <c r="D2132" i="31"/>
  <c r="D2033" i="31"/>
  <c r="C2132" i="31"/>
  <c r="C2033" i="31"/>
  <c r="B2024" i="31"/>
  <c r="D2122" i="31"/>
  <c r="D2024" i="31"/>
  <c r="C2024" i="31"/>
  <c r="B1757" i="31"/>
  <c r="E1494" i="31"/>
  <c r="D1493" i="31"/>
  <c r="B1824" i="31"/>
  <c r="G1097" i="31"/>
  <c r="G1035" i="31"/>
  <c r="K470" i="31"/>
  <c r="G470" i="31"/>
  <c r="P470" i="31"/>
  <c r="C1462" i="31"/>
  <c r="C2662" i="31"/>
  <c r="F2662" i="31"/>
  <c r="B64" i="31"/>
  <c r="B1889" i="31"/>
  <c r="B2145" i="31"/>
  <c r="B2046" i="31"/>
  <c r="F2769" i="31"/>
  <c r="C2663" i="31"/>
  <c r="E2662" i="31"/>
  <c r="D2052" i="31"/>
  <c r="D2151" i="31"/>
  <c r="B2134" i="31"/>
  <c r="E2032" i="31"/>
  <c r="F2032" i="31"/>
  <c r="E2024" i="31"/>
  <c r="F1493" i="31"/>
  <c r="B1462" i="31"/>
  <c r="C1463" i="31"/>
  <c r="F770" i="31"/>
  <c r="J2662" i="31"/>
  <c r="I2662" i="31"/>
  <c r="I2663" i="31"/>
  <c r="K2939" i="31"/>
  <c r="J2939" i="31"/>
  <c r="J2938" i="31"/>
  <c r="I2939" i="31"/>
  <c r="K2907" i="31"/>
  <c r="K2906" i="31"/>
  <c r="J2663" i="31"/>
  <c r="K2662" i="31"/>
  <c r="H2662" i="31"/>
  <c r="H2663" i="31"/>
  <c r="F2050" i="31"/>
  <c r="F2149" i="31"/>
  <c r="J933" i="31"/>
  <c r="K801" i="31"/>
  <c r="K802" i="31"/>
  <c r="P64" i="31"/>
  <c r="K2938" i="31"/>
  <c r="I2938" i="31"/>
  <c r="I234" i="31"/>
  <c r="B2148" i="31"/>
  <c r="B2049" i="31"/>
  <c r="K1065" i="31"/>
  <c r="F2524" i="31"/>
  <c r="C2525" i="31"/>
  <c r="H1034" i="31"/>
  <c r="E1097" i="31"/>
  <c r="G1065" i="31"/>
  <c r="H1097" i="31"/>
  <c r="K1097" i="31"/>
  <c r="M1097" i="31"/>
  <c r="H1035" i="31"/>
  <c r="D967" i="31"/>
  <c r="D1757" i="31"/>
  <c r="B1493" i="31"/>
  <c r="K1463" i="31"/>
  <c r="H1726" i="31"/>
  <c r="C1428" i="31"/>
  <c r="E1726" i="31"/>
  <c r="J1692" i="31"/>
  <c r="D1824" i="31"/>
  <c r="F1889" i="31"/>
  <c r="E1462" i="31"/>
  <c r="B1428" i="31"/>
  <c r="C2939" i="31"/>
  <c r="C2907" i="31"/>
  <c r="B2136" i="31"/>
  <c r="F2151" i="31"/>
  <c r="F2052" i="31"/>
  <c r="H2023" i="31"/>
  <c r="C403" i="31"/>
  <c r="K165" i="31"/>
  <c r="D2938" i="31"/>
  <c r="D2939" i="31"/>
  <c r="C2524" i="31"/>
  <c r="B2524" i="31"/>
  <c r="F2041" i="31"/>
  <c r="F2140" i="31"/>
  <c r="E2140" i="31"/>
  <c r="E2041" i="31"/>
  <c r="E802" i="31"/>
  <c r="F933" i="31"/>
  <c r="B933" i="31"/>
  <c r="F1429" i="31"/>
  <c r="J1889" i="31"/>
  <c r="D2663" i="31"/>
  <c r="K2631" i="31"/>
  <c r="F1065" i="31"/>
  <c r="D2662" i="31"/>
  <c r="G234" i="31"/>
  <c r="I1889" i="31"/>
  <c r="B1858" i="31"/>
  <c r="J2630" i="31"/>
  <c r="H2087" i="31"/>
  <c r="D2143" i="31"/>
  <c r="D2044" i="31"/>
  <c r="K2087" i="31"/>
  <c r="E2142" i="31"/>
  <c r="E2043" i="31"/>
  <c r="B2141" i="31"/>
  <c r="B2042" i="31"/>
  <c r="D2141" i="31"/>
  <c r="D2042" i="31"/>
  <c r="F2148" i="31"/>
  <c r="F2049" i="31"/>
  <c r="E2049" i="31"/>
  <c r="E2148" i="31"/>
  <c r="F967" i="31"/>
  <c r="E2800" i="31"/>
  <c r="E2320" i="31"/>
  <c r="F2024" i="31"/>
  <c r="F2023" i="31"/>
  <c r="E2023" i="31"/>
  <c r="E1858" i="31"/>
  <c r="G1034" i="31"/>
  <c r="D1097" i="31"/>
  <c r="C967" i="31"/>
  <c r="B1065" i="31"/>
  <c r="F2663" i="31"/>
  <c r="E2663" i="31"/>
  <c r="B2662"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K1462" i="31"/>
  <c r="J1463" i="31"/>
  <c r="H1824" i="31"/>
  <c r="I2153" i="31"/>
  <c r="B2663" i="31"/>
  <c r="F2319" i="31"/>
  <c r="C2320" i="31"/>
  <c r="B2037" i="31"/>
  <c r="D2032" i="31"/>
  <c r="E2086" i="31"/>
  <c r="F1757" i="31"/>
  <c r="I1097" i="31"/>
  <c r="N1097" i="31"/>
  <c r="P1097" i="31"/>
  <c r="C802" i="31"/>
  <c r="H202" i="31"/>
  <c r="K202" i="31"/>
  <c r="K234" i="31"/>
  <c r="D1065" i="31"/>
  <c r="J1035" i="31"/>
  <c r="I1035"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H2055" i="31"/>
  <c r="H2054" i="31"/>
  <c r="J2055" i="31"/>
  <c r="G1858" i="31"/>
  <c r="I1858" i="31"/>
  <c r="J801" i="31"/>
  <c r="F403" i="31"/>
  <c r="L1097" i="31"/>
  <c r="D403" i="31"/>
  <c r="H1065" i="31"/>
  <c r="M64" i="31"/>
  <c r="B967" i="31"/>
  <c r="N64" i="31"/>
  <c r="J303" i="31"/>
  <c r="D2288" i="31"/>
  <c r="D2289" i="31"/>
  <c r="F2185" i="31"/>
  <c r="D2086" i="31"/>
  <c r="C2086" i="31"/>
  <c r="D2087" i="31"/>
  <c r="C2031" i="31"/>
  <c r="C2130" i="31"/>
  <c r="D2130" i="31"/>
  <c r="D2031" i="31"/>
  <c r="B2130" i="31"/>
  <c r="B2031" i="31"/>
  <c r="E1889" i="31"/>
  <c r="C1494" i="31"/>
  <c r="F1692" i="31"/>
  <c r="D1429" i="31"/>
  <c r="E1428" i="31"/>
  <c r="F1824" i="31"/>
  <c r="E1429" i="31"/>
  <c r="D1428" i="31"/>
  <c r="I1034" i="31"/>
  <c r="J1065" i="31"/>
  <c r="B1097" i="31"/>
  <c r="J1034" i="31"/>
  <c r="B866" i="31"/>
  <c r="C867" i="31"/>
  <c r="C866" i="31"/>
  <c r="C801" i="31"/>
  <c r="H303" i="31"/>
  <c r="I303" i="31"/>
  <c r="E165" i="31"/>
  <c r="H1858" i="31"/>
  <c r="C1493" i="31"/>
  <c r="J1462" i="31"/>
  <c r="C1429" i="31"/>
  <c r="F1858" i="31"/>
  <c r="K1824" i="31"/>
  <c r="G1824" i="31"/>
  <c r="D1858" i="31"/>
  <c r="G1889" i="31"/>
  <c r="O64" i="31"/>
  <c r="C1824" i="31"/>
  <c r="H1889" i="31"/>
  <c r="D64" i="31"/>
  <c r="G1793" i="31"/>
  <c r="K1858" i="31"/>
  <c r="F1097" i="31"/>
  <c r="C1858" i="31"/>
  <c r="H1793" i="31"/>
  <c r="J1858" i="31"/>
  <c r="J234" i="31"/>
  <c r="C1097" i="31"/>
  <c r="C165" i="31"/>
  <c r="C166" i="31" s="1"/>
  <c r="F64" i="31"/>
  <c r="L64" i="31"/>
  <c r="K1793" i="31"/>
  <c r="H56" i="31"/>
  <c r="K49" i="31"/>
  <c r="E1824" i="31"/>
  <c r="E403" i="31"/>
  <c r="G58" i="31"/>
  <c r="G50" i="31"/>
  <c r="H61" i="31"/>
  <c r="J58"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K57" i="31"/>
  <c r="K55" i="31"/>
  <c r="K53" i="31"/>
  <c r="K51" i="31"/>
  <c r="K43" i="31"/>
  <c r="G60" i="31"/>
  <c r="G48" i="31"/>
  <c r="G47" i="31"/>
  <c r="G43" i="31"/>
  <c r="H62" i="31"/>
  <c r="H58" i="31"/>
  <c r="H46" i="31"/>
  <c r="H43" i="31"/>
  <c r="H41" i="31"/>
  <c r="I61" i="31"/>
  <c r="I55" i="31"/>
  <c r="I46" i="31"/>
  <c r="I43" i="31"/>
  <c r="I202" i="31"/>
  <c r="F165" i="31"/>
  <c r="F166" i="31" s="1"/>
  <c r="B165" i="31"/>
  <c r="G61" i="31"/>
  <c r="G46" i="31"/>
  <c r="G44" i="31"/>
  <c r="G41" i="31"/>
  <c r="G63" i="31"/>
  <c r="G62" i="31"/>
  <c r="G59" i="31"/>
  <c r="G57" i="31"/>
  <c r="G56" i="31"/>
  <c r="G53" i="31"/>
  <c r="G52" i="31"/>
  <c r="G49" i="31"/>
  <c r="G45" i="31"/>
  <c r="I59" i="31"/>
  <c r="I57" i="31"/>
  <c r="I53" i="31"/>
  <c r="I49" i="31"/>
  <c r="I41" i="31"/>
  <c r="K63" i="31"/>
  <c r="K62" i="31"/>
  <c r="K58" i="31"/>
  <c r="K56" i="31"/>
  <c r="K52" i="31"/>
  <c r="K48" i="31"/>
  <c r="K60" i="31"/>
  <c r="K54" i="31"/>
  <c r="K50" i="31"/>
  <c r="K47" i="31"/>
  <c r="K42" i="31"/>
  <c r="I58" i="31"/>
  <c r="I63" i="31"/>
  <c r="I62" i="31"/>
  <c r="I56" i="31"/>
  <c r="I52" i="31"/>
  <c r="I45" i="31"/>
  <c r="I44" i="31"/>
  <c r="I60" i="31"/>
  <c r="I54" i="31"/>
  <c r="I50" i="31"/>
  <c r="I47" i="31"/>
  <c r="I42" i="31"/>
  <c r="K303" i="31"/>
  <c r="K134" i="31" l="1"/>
  <c r="K166" i="31"/>
  <c r="C2153" i="31"/>
  <c r="F2054" i="31"/>
  <c r="B2153" i="31"/>
  <c r="F2153" i="31"/>
  <c r="F2055" i="31"/>
  <c r="E2153" i="31"/>
  <c r="D2153" i="31"/>
  <c r="E166" i="31"/>
  <c r="E2055" i="31"/>
  <c r="D2054" i="31"/>
  <c r="E2054" i="31"/>
  <c r="D2055" i="31"/>
  <c r="C2054" i="31"/>
  <c r="C2055" i="31"/>
  <c r="B2055" i="31"/>
  <c r="B2054" i="31"/>
  <c r="B166" i="31"/>
  <c r="H64" i="31"/>
  <c r="J64" i="31"/>
  <c r="I64" i="31"/>
  <c r="G64" i="31"/>
  <c r="K64" i="31"/>
</calcChain>
</file>

<file path=xl/sharedStrings.xml><?xml version="1.0" encoding="utf-8"?>
<sst xmlns="http://schemas.openxmlformats.org/spreadsheetml/2006/main" count="16776" uniqueCount="1390">
  <si>
    <t>Credit transfers</t>
  </si>
  <si>
    <t>Direct debits</t>
  </si>
  <si>
    <t>Cheques</t>
  </si>
  <si>
    <t xml:space="preserve"> Indeval</t>
  </si>
  <si>
    <t>Japan</t>
  </si>
  <si>
    <t>Netherlands</t>
  </si>
  <si>
    <t>Singapore</t>
  </si>
  <si>
    <t>Sweden</t>
  </si>
  <si>
    <t>Switzerland</t>
  </si>
  <si>
    <t>United Kingdom</t>
  </si>
  <si>
    <t>For the footnotes regarding the systems, see after Comparative Table TRS5.</t>
  </si>
  <si>
    <t>Table TRS5</t>
  </si>
  <si>
    <t>DTC-NSCC Consolidated Settlement Service</t>
  </si>
  <si>
    <t>TSX</t>
  </si>
  <si>
    <r>
      <t>i</t>
    </r>
    <r>
      <rPr>
        <sz val="10"/>
        <rFont val="Arial"/>
        <family val="2"/>
      </rPr>
      <t>ndep</t>
    </r>
  </si>
  <si>
    <t xml:space="preserve">Markets / products </t>
  </si>
  <si>
    <t>Trading</t>
  </si>
  <si>
    <t xml:space="preserve">Operating times </t>
  </si>
  <si>
    <t>Relationship with CCP</t>
  </si>
  <si>
    <t>Table TRS4</t>
  </si>
  <si>
    <t>real time</t>
  </si>
  <si>
    <r>
      <t>C</t>
    </r>
    <r>
      <rPr>
        <sz val="10"/>
        <rFont val="Arial"/>
        <family val="2"/>
      </rPr>
      <t>B</t>
    </r>
  </si>
  <si>
    <r>
      <t>China</t>
    </r>
    <r>
      <rPr>
        <sz val="9"/>
        <rFont val="Arial"/>
        <family val="2"/>
      </rPr>
      <t xml:space="preserve">: </t>
    </r>
    <r>
      <rPr>
        <vertAlign val="superscript"/>
        <sz val="9"/>
        <rFont val="Arial"/>
        <family val="2"/>
      </rPr>
      <t>1</t>
    </r>
    <r>
      <rPr>
        <sz val="9"/>
        <rFont val="Arial"/>
        <family val="2"/>
      </rPr>
      <t xml:space="preserve"> 9:15-9:25 for call auction.    </t>
    </r>
    <r>
      <rPr>
        <vertAlign val="superscript"/>
        <sz val="9"/>
        <rFont val="Arial"/>
        <family val="2"/>
      </rPr>
      <t>2</t>
    </r>
    <r>
      <rPr>
        <sz val="9"/>
        <rFont val="Arial"/>
        <family val="2"/>
      </rPr>
      <t xml:space="preserve"> 15:00-15:30 for block trading.    </t>
    </r>
    <r>
      <rPr>
        <vertAlign val="superscript"/>
        <sz val="9"/>
        <rFont val="Arial"/>
        <family val="2"/>
      </rPr>
      <t>3</t>
    </r>
    <r>
      <rPr>
        <sz val="9"/>
        <rFont val="Arial"/>
        <family val="2"/>
      </rPr>
      <t xml:space="preserve"> SD&amp;C.</t>
    </r>
  </si>
  <si>
    <t>SD&amp;C</t>
    <phoneticPr fontId="0" type="noConversion"/>
  </si>
  <si>
    <t>B</t>
    <phoneticPr fontId="0" type="noConversion"/>
  </si>
  <si>
    <t>T+0, T+1</t>
  </si>
  <si>
    <t>RTT</t>
  </si>
  <si>
    <t>C</t>
  </si>
  <si>
    <t>F</t>
  </si>
  <si>
    <t>O</t>
  </si>
  <si>
    <t>JPY</t>
  </si>
  <si>
    <t>Australia</t>
  </si>
  <si>
    <r>
      <t>indep</t>
    </r>
    <r>
      <rPr>
        <vertAlign val="superscript"/>
        <sz val="10"/>
        <rFont val="Arial"/>
        <family val="2"/>
      </rPr>
      <t>2</t>
    </r>
    <phoneticPr fontId="0" type="noConversion"/>
  </si>
  <si>
    <r>
      <t>int</t>
    </r>
    <r>
      <rPr>
        <vertAlign val="superscript"/>
        <sz val="10"/>
        <rFont val="Arial"/>
        <family val="2"/>
      </rPr>
      <t>1</t>
    </r>
  </si>
  <si>
    <r>
      <t>SE Nasdaq OMXDM</t>
    </r>
    <r>
      <rPr>
        <vertAlign val="superscript"/>
        <sz val="10"/>
        <rFont val="Arial"/>
        <family val="2"/>
      </rPr>
      <t>1</t>
    </r>
  </si>
  <si>
    <r>
      <t>event:</t>
    </r>
    <r>
      <rPr>
        <sz val="10"/>
        <rFont val="Arial"/>
        <family val="2"/>
      </rPr>
      <t xml:space="preserve"> </t>
    </r>
    <r>
      <rPr>
        <sz val="10"/>
        <rFont val="Arial"/>
        <family val="2"/>
      </rPr>
      <t>P</t>
    </r>
    <r>
      <rPr>
        <vertAlign val="superscript"/>
        <sz val="10"/>
        <rFont val="Arial"/>
        <family val="2"/>
      </rPr>
      <t>5</t>
    </r>
    <phoneticPr fontId="0" type="noConversion"/>
  </si>
  <si>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17:30 for specific Euro GC pooling transactions.    </t>
    </r>
    <r>
      <rPr>
        <vertAlign val="superscript"/>
        <sz val="9"/>
        <rFont val="Arial"/>
        <family val="2"/>
      </rPr>
      <t>3</t>
    </r>
    <r>
      <rPr>
        <sz val="9"/>
        <rFont val="Arial"/>
        <family val="2"/>
      </rPr>
      <t xml:space="preserve"> For stock exchange.    </t>
    </r>
    <r>
      <rPr>
        <vertAlign val="superscript"/>
        <sz val="9"/>
        <rFont val="Arial"/>
        <family val="2"/>
      </rPr>
      <t>4</t>
    </r>
    <r>
      <rPr>
        <sz val="9"/>
        <rFont val="Arial"/>
        <family val="2"/>
      </rPr>
      <t xml:space="preserve"> For over-the-counter.</t>
    </r>
  </si>
  <si>
    <t>T+2</t>
  </si>
  <si>
    <r>
      <t>C</t>
    </r>
    <r>
      <rPr>
        <sz val="10"/>
        <rFont val="Arial"/>
        <family val="2"/>
      </rPr>
      <t>CP</t>
    </r>
  </si>
  <si>
    <t>CB, B</t>
  </si>
  <si>
    <t>Cards issued in the country: number of cards</t>
  </si>
  <si>
    <t>E-money card payment terminals</t>
  </si>
  <si>
    <t xml:space="preserve">E-money loading/unloading transactions at terminals in the country </t>
  </si>
  <si>
    <t>CPSS3, t-1</t>
  </si>
  <si>
    <t>CPSS3, t</t>
  </si>
  <si>
    <t xml:space="preserve">Participation in selected interbank funds transfer systems </t>
  </si>
  <si>
    <t>Total number of participants</t>
  </si>
  <si>
    <t>SEC: B, G, O
DER</t>
  </si>
  <si>
    <r>
      <t>08:00-1730</t>
    </r>
    <r>
      <rPr>
        <vertAlign val="superscript"/>
        <sz val="10"/>
        <rFont val="Arial"/>
        <family val="2"/>
      </rPr>
      <t>1</t>
    </r>
  </si>
  <si>
    <r>
      <t>O</t>
    </r>
    <r>
      <rPr>
        <vertAlign val="superscript"/>
        <sz val="10"/>
        <rFont val="Arial"/>
        <family val="2"/>
      </rPr>
      <t>4</t>
    </r>
    <phoneticPr fontId="0" type="noConversion"/>
  </si>
  <si>
    <t>Germany1</t>
  </si>
  <si>
    <t>POS terminals</t>
  </si>
  <si>
    <t>Table 11 (cont)</t>
  </si>
  <si>
    <t>(% change on previous year, adjusted by CPI inflation)1</t>
  </si>
  <si>
    <t>(USD, total for the year)1</t>
  </si>
  <si>
    <t>ECS / NECS</t>
  </si>
  <si>
    <t>NEFT</t>
  </si>
  <si>
    <t>Table PS2 (cont)</t>
  </si>
  <si>
    <t>Use of payment instruments by non-banks: relative importance of payment instruments, in value of transactions</t>
  </si>
  <si>
    <t>09:00-15:00</t>
    <phoneticPr fontId="0" type="noConversion"/>
  </si>
  <si>
    <t>Cards issued in the country: increase in the number of cards</t>
  </si>
  <si>
    <t>Table CCP3 (cont)</t>
  </si>
  <si>
    <t>Table CCP4</t>
  </si>
  <si>
    <t>Value as a percentage of narrow money</t>
  </si>
  <si>
    <t>Table 3</t>
  </si>
  <si>
    <t>Transferable deposits held by banks</t>
  </si>
  <si>
    <r>
      <t xml:space="preserve">CPI inflation </t>
    </r>
    <r>
      <rPr>
        <i/>
        <sz val="10"/>
        <rFont val="Arial"/>
        <family val="2"/>
      </rPr>
      <t>(per cent, yearly average)</t>
    </r>
  </si>
  <si>
    <r>
      <t>(average for December or average of last reserve maintenance period)</t>
    </r>
    <r>
      <rPr>
        <vertAlign val="superscript"/>
        <sz val="10"/>
        <rFont val="Arial"/>
        <family val="2"/>
      </rPr>
      <t>1</t>
    </r>
  </si>
  <si>
    <r>
      <t xml:space="preserve">Total value </t>
    </r>
    <r>
      <rPr>
        <i/>
        <sz val="10"/>
        <rFont val="Arial"/>
        <family val="2"/>
      </rPr>
      <t>(USD billions)</t>
    </r>
    <r>
      <rPr>
        <vertAlign val="superscript"/>
        <sz val="10"/>
        <rFont val="Arial"/>
        <family val="2"/>
      </rPr>
      <t>2</t>
    </r>
  </si>
  <si>
    <r>
      <t>Switzerland</t>
    </r>
    <r>
      <rPr>
        <vertAlign val="superscript"/>
        <sz val="10"/>
        <rFont val="Arial"/>
        <family val="2"/>
      </rPr>
      <t>3</t>
    </r>
  </si>
  <si>
    <r>
      <t>United States</t>
    </r>
    <r>
      <rPr>
        <vertAlign val="superscript"/>
        <sz val="10"/>
        <rFont val="Arial"/>
        <family val="2"/>
      </rPr>
      <t>3</t>
    </r>
  </si>
  <si>
    <t>Number per million inhabitants</t>
  </si>
  <si>
    <t>Table TRS5 (cont)</t>
  </si>
  <si>
    <t>India</t>
    <phoneticPr fontId="0" type="noConversion"/>
  </si>
  <si>
    <t>F</t>
  </si>
  <si>
    <t>T+1: 08:20; 16:10</t>
  </si>
  <si>
    <t>CCP, CH</t>
  </si>
  <si>
    <t>SE, O</t>
  </si>
  <si>
    <t>event: P</t>
  </si>
  <si>
    <t>07:45-18:30</t>
    <phoneticPr fontId="0" type="noConversion"/>
  </si>
  <si>
    <t>SEC: E, O</t>
  </si>
  <si>
    <t>SEC: B, G, E, O</t>
  </si>
  <si>
    <t>09:00-20:00</t>
  </si>
  <si>
    <t>Table 7c</t>
  </si>
  <si>
    <t>Table 7c (cont)</t>
  </si>
  <si>
    <t>Table 8</t>
  </si>
  <si>
    <t>MN, BN, G</t>
  </si>
  <si>
    <t>L, FX</t>
  </si>
  <si>
    <r>
      <t>i</t>
    </r>
    <r>
      <rPr>
        <sz val="10"/>
        <rFont val="Arial"/>
        <family val="2"/>
      </rPr>
      <t>nt</t>
    </r>
    <r>
      <rPr>
        <vertAlign val="superscript"/>
        <sz val="10"/>
        <rFont val="Arial"/>
        <family val="2"/>
      </rPr>
      <t>2</t>
    </r>
    <phoneticPr fontId="0" type="noConversion"/>
  </si>
  <si>
    <r>
      <t>S</t>
    </r>
    <r>
      <rPr>
        <sz val="10"/>
        <rFont val="Arial"/>
        <family val="2"/>
      </rPr>
      <t>E</t>
    </r>
    <r>
      <rPr>
        <vertAlign val="superscript"/>
        <sz val="10"/>
        <rFont val="Arial"/>
        <family val="2"/>
      </rPr>
      <t>1</t>
    </r>
    <phoneticPr fontId="0" type="noConversion"/>
  </si>
  <si>
    <r>
      <t>int</t>
    </r>
    <r>
      <rPr>
        <vertAlign val="superscript"/>
        <sz val="10"/>
        <rFont val="Arial"/>
        <family val="2"/>
      </rPr>
      <t>1</t>
    </r>
    <phoneticPr fontId="0" type="noConversion"/>
  </si>
  <si>
    <r>
      <t>int</t>
    </r>
    <r>
      <rPr>
        <vertAlign val="superscript"/>
        <sz val="10"/>
        <rFont val="Arial"/>
        <family val="2"/>
      </rPr>
      <t>3</t>
    </r>
    <phoneticPr fontId="0" type="noConversion"/>
  </si>
  <si>
    <r>
      <t>int</t>
    </r>
    <r>
      <rPr>
        <vertAlign val="superscript"/>
        <sz val="10"/>
        <rFont val="Arial"/>
        <family val="2"/>
      </rPr>
      <t>1</t>
    </r>
    <phoneticPr fontId="0" type="noConversion"/>
  </si>
  <si>
    <t>CPSS excl euro area2</t>
  </si>
  <si>
    <t>CPSS incl euro area2</t>
  </si>
  <si>
    <t>ASX Clear</t>
  </si>
  <si>
    <r>
      <t>Saudi Arabia</t>
    </r>
    <r>
      <rPr>
        <sz val="9"/>
        <rFont val="Arial"/>
        <family val="2"/>
      </rPr>
      <t xml:space="preserve">: </t>
    </r>
    <r>
      <rPr>
        <vertAlign val="superscript"/>
        <sz val="9"/>
        <rFont val="Arial"/>
        <family val="2"/>
      </rPr>
      <t>1</t>
    </r>
    <r>
      <rPr>
        <sz val="9"/>
        <rFont val="Arial"/>
        <family val="2"/>
      </rPr>
      <t xml:space="preserve"> Tadawul.    </t>
    </r>
    <r>
      <rPr>
        <vertAlign val="superscript"/>
        <sz val="9"/>
        <rFont val="Arial"/>
        <family val="2"/>
      </rPr>
      <t>2</t>
    </r>
    <r>
      <rPr>
        <sz val="9"/>
        <rFont val="Arial"/>
        <family val="2"/>
      </rPr>
      <t xml:space="preserve"> For equities.    </t>
    </r>
    <r>
      <rPr>
        <vertAlign val="superscript"/>
        <sz val="9"/>
        <rFont val="Arial"/>
        <family val="2"/>
      </rPr>
      <t>3</t>
    </r>
    <r>
      <rPr>
        <sz val="9"/>
        <rFont val="Arial"/>
        <family val="2"/>
      </rPr>
      <t xml:space="preserve"> For bonds.</t>
    </r>
  </si>
  <si>
    <r>
      <t xml:space="preserve">Total value </t>
    </r>
    <r>
      <rPr>
        <i/>
        <sz val="10"/>
        <rFont val="Arial"/>
        <family val="2"/>
      </rPr>
      <t>(USD billions)</t>
    </r>
    <r>
      <rPr>
        <vertAlign val="superscript"/>
        <sz val="10"/>
        <rFont val="Arial"/>
        <family val="2"/>
      </rPr>
      <t>1</t>
    </r>
  </si>
  <si>
    <t>SEC: E, B; DER</t>
  </si>
  <si>
    <r>
      <t>Singapore</t>
    </r>
    <r>
      <rPr>
        <sz val="9"/>
        <rFont val="Arial"/>
        <family val="2"/>
      </rPr>
      <t xml:space="preserve">: </t>
    </r>
    <r>
      <rPr>
        <vertAlign val="superscript"/>
        <sz val="9"/>
        <rFont val="Arial"/>
        <family val="2"/>
      </rPr>
      <t>1</t>
    </r>
    <r>
      <rPr>
        <sz val="9"/>
        <rFont val="Arial"/>
        <family val="2"/>
      </rPr>
      <t xml:space="preserve"> Pre-Settlement Matching System.    </t>
    </r>
    <r>
      <rPr>
        <vertAlign val="superscript"/>
        <sz val="9"/>
        <rFont val="Arial"/>
        <family val="2"/>
      </rPr>
      <t>2</t>
    </r>
    <r>
      <rPr>
        <sz val="9"/>
        <rFont val="Arial"/>
        <family val="2"/>
      </rPr>
      <t xml:space="preserve"> Shares will be transferred once payment is confirmed on settlement date.</t>
    </r>
  </si>
  <si>
    <t>For the footnotes regarding the systems, see after Comparative Table CSD5.</t>
  </si>
  <si>
    <t>Table CSD1 (cont)</t>
  </si>
  <si>
    <t>JSCC</t>
  </si>
  <si>
    <t>JDCC</t>
  </si>
  <si>
    <t>Payments processed by selected interbank funds transfer systems: value of transactions</t>
  </si>
  <si>
    <t>of which: direct participants</t>
  </si>
  <si>
    <t>Italy</t>
  </si>
  <si>
    <r>
      <t xml:space="preserve">Concentration ratio in terms of value </t>
    </r>
    <r>
      <rPr>
        <i/>
        <sz val="10"/>
        <rFont val="Arial"/>
        <family val="2"/>
      </rPr>
      <t>(in %)</t>
    </r>
  </si>
  <si>
    <t>16:20</t>
  </si>
  <si>
    <t>2</t>
  </si>
  <si>
    <t>indep</t>
  </si>
  <si>
    <t>GBP, EUR, USD</t>
  </si>
  <si>
    <t>SD&amp;C</t>
  </si>
  <si>
    <t>Closing time for same-day transactions</t>
  </si>
  <si>
    <t>Links to other CSDs</t>
  </si>
  <si>
    <t>DVP (Delivery Versus Payment) mechanism</t>
  </si>
  <si>
    <t>Delivery lag (T+n)</t>
  </si>
  <si>
    <t>Features of selected central securities depositories</t>
  </si>
  <si>
    <t>DOM, B, G, E, O</t>
  </si>
  <si>
    <t>SEK, EUR</t>
  </si>
  <si>
    <t>SEC: B, G</t>
  </si>
  <si>
    <t>CDC</t>
  </si>
  <si>
    <t>of which by cards with a: debit function</t>
  </si>
  <si>
    <t>Table 7 (cont)</t>
  </si>
  <si>
    <t>Table 7a</t>
  </si>
  <si>
    <r>
      <t xml:space="preserve">Value per inhabitant </t>
    </r>
    <r>
      <rPr>
        <i/>
        <sz val="10"/>
        <rFont val="Arial"/>
        <family val="2"/>
      </rPr>
      <t>(USD)</t>
    </r>
    <r>
      <rPr>
        <vertAlign val="superscript"/>
        <sz val="10"/>
        <rFont val="Arial"/>
        <family val="2"/>
      </rPr>
      <t>1</t>
    </r>
  </si>
  <si>
    <t>Table CCP1</t>
  </si>
  <si>
    <r>
      <t>Asigna</t>
    </r>
    <r>
      <rPr>
        <vertAlign val="superscript"/>
        <sz val="10"/>
        <rFont val="Arial"/>
        <family val="2"/>
      </rPr>
      <t>1</t>
    </r>
  </si>
  <si>
    <t>with cards issued outside the country</t>
  </si>
  <si>
    <t>with cards issued in the country</t>
  </si>
  <si>
    <t>Table 13</t>
  </si>
  <si>
    <t>Table 12a</t>
  </si>
  <si>
    <r>
      <t>PA</t>
    </r>
    <r>
      <rPr>
        <vertAlign val="superscript"/>
        <sz val="10"/>
        <rFont val="Arial"/>
        <family val="2"/>
      </rPr>
      <t>2</t>
    </r>
  </si>
  <si>
    <r>
      <t>Other</t>
    </r>
    <r>
      <rPr>
        <vertAlign val="superscript"/>
        <sz val="10"/>
        <rFont val="Arial"/>
        <family val="2"/>
      </rPr>
      <t>4</t>
    </r>
  </si>
  <si>
    <r>
      <t>O</t>
    </r>
    <r>
      <rPr>
        <vertAlign val="superscript"/>
        <sz val="10"/>
        <rFont val="Arial"/>
        <family val="2"/>
      </rPr>
      <t>5</t>
    </r>
  </si>
  <si>
    <t>HVPS</t>
  </si>
  <si>
    <t>BEPS</t>
  </si>
  <si>
    <t>Table PS4</t>
  </si>
  <si>
    <t>(millions, total for the year)</t>
  </si>
  <si>
    <r>
      <t xml:space="preserve">Concentration ratio in terms of volume </t>
    </r>
    <r>
      <rPr>
        <i/>
        <sz val="10"/>
        <rFont val="Arial"/>
        <family val="2"/>
      </rPr>
      <t>(in %)</t>
    </r>
  </si>
  <si>
    <t>France</t>
  </si>
  <si>
    <t>Germany</t>
  </si>
  <si>
    <t>For the footnotes regarding the systems, see after this table.</t>
  </si>
  <si>
    <t>BOJ</t>
  </si>
  <si>
    <t>JASDEC</t>
  </si>
  <si>
    <r>
      <t>Switzerland</t>
    </r>
    <r>
      <rPr>
        <vertAlign val="superscript"/>
        <sz val="10"/>
        <rFont val="Arial"/>
        <family val="2"/>
      </rPr>
      <t>6</t>
    </r>
  </si>
  <si>
    <r>
      <t>16:15</t>
    </r>
    <r>
      <rPr>
        <vertAlign val="superscript"/>
        <sz val="10"/>
        <rFont val="Arial"/>
        <family val="2"/>
      </rPr>
      <t>1</t>
    </r>
  </si>
  <si>
    <t xml:space="preserve">   </t>
  </si>
  <si>
    <r>
      <t>CHIPS</t>
    </r>
    <r>
      <rPr>
        <vertAlign val="superscript"/>
        <sz val="10"/>
        <rFont val="Arial"/>
        <family val="2"/>
      </rPr>
      <t>2</t>
    </r>
  </si>
  <si>
    <t>16:00</t>
  </si>
  <si>
    <t>13:30</t>
  </si>
  <si>
    <t>1</t>
  </si>
  <si>
    <r>
      <t>CB, B</t>
    </r>
    <r>
      <rPr>
        <vertAlign val="superscript"/>
        <sz val="10"/>
        <rFont val="Arial"/>
        <family val="2"/>
      </rPr>
      <t>1</t>
    </r>
  </si>
  <si>
    <t>M, ACH</t>
  </si>
  <si>
    <t>D, C</t>
  </si>
  <si>
    <t>L, R</t>
  </si>
  <si>
    <t>CB, B, PA</t>
  </si>
  <si>
    <t>R, O</t>
  </si>
  <si>
    <t>United States</t>
  </si>
  <si>
    <t>STEP2</t>
  </si>
  <si>
    <t>BA</t>
  </si>
  <si>
    <r>
      <t>Intraday</t>
    </r>
    <r>
      <rPr>
        <vertAlign val="superscript"/>
        <sz val="10"/>
        <rFont val="Arial"/>
        <family val="2"/>
      </rPr>
      <t>6</t>
    </r>
  </si>
  <si>
    <r>
      <t>Netherlands</t>
    </r>
    <r>
      <rPr>
        <sz val="9"/>
        <rFont val="Arial"/>
        <family val="2"/>
      </rPr>
      <t xml:space="preserve">: </t>
    </r>
    <r>
      <rPr>
        <vertAlign val="superscript"/>
        <sz val="9"/>
        <rFont val="Arial"/>
        <family val="2"/>
      </rPr>
      <t>1</t>
    </r>
    <r>
      <rPr>
        <sz val="9"/>
        <rFont val="Arial"/>
        <family val="2"/>
      </rPr>
      <t xml:space="preserve"> In principle; sometimes less.</t>
    </r>
  </si>
  <si>
    <r>
      <t xml:space="preserve">Total value of transactions </t>
    </r>
    <r>
      <rPr>
        <i/>
        <sz val="10"/>
        <rFont val="Arial"/>
        <family val="2"/>
      </rPr>
      <t>(USD billions)</t>
    </r>
    <r>
      <rPr>
        <vertAlign val="superscript"/>
        <sz val="10"/>
        <rFont val="Arial"/>
        <family val="2"/>
      </rPr>
      <t>1</t>
    </r>
  </si>
  <si>
    <r>
      <t xml:space="preserve">Increase in the real value of transactions </t>
    </r>
    <r>
      <rPr>
        <i/>
        <sz val="10"/>
        <rFont val="Arial"/>
        <family val="2"/>
      </rPr>
      <t>(in %)</t>
    </r>
    <r>
      <rPr>
        <vertAlign val="superscript"/>
        <sz val="10"/>
        <rFont val="Arial"/>
        <family val="2"/>
      </rPr>
      <t>2</t>
    </r>
  </si>
  <si>
    <t>DVP2</t>
  </si>
  <si>
    <t>Montréal Exchange</t>
  </si>
  <si>
    <t>NSCC</t>
  </si>
  <si>
    <t>Table 9 (cont)</t>
  </si>
  <si>
    <t>Table 9a (cont)</t>
  </si>
  <si>
    <t>Table 9b (cont)</t>
  </si>
  <si>
    <t>Cards with a payment function</t>
  </si>
  <si>
    <t>Cash settlement agent</t>
  </si>
  <si>
    <t>Australia</t>
    <phoneticPr fontId="0" type="noConversion"/>
  </si>
  <si>
    <r>
      <t>SE</t>
    </r>
    <r>
      <rPr>
        <vertAlign val="superscript"/>
        <sz val="10"/>
        <rFont val="Arial"/>
        <family val="2"/>
      </rPr>
      <t>3</t>
    </r>
  </si>
  <si>
    <t>Use of payment instruments by non-banks: increase in the number of transactions</t>
  </si>
  <si>
    <r>
      <t>routine</t>
    </r>
    <r>
      <rPr>
        <sz val="10"/>
        <rFont val="Arial"/>
        <family val="2"/>
      </rPr>
      <t xml:space="preserve">; </t>
    </r>
    <r>
      <rPr>
        <sz val="10"/>
        <rFont val="Arial"/>
        <family val="2"/>
      </rPr>
      <t>event: P</t>
    </r>
    <phoneticPr fontId="0" type="noConversion"/>
  </si>
  <si>
    <t>Euroclear Belgium</t>
  </si>
  <si>
    <t>Links to other CCPs</t>
  </si>
  <si>
    <t>SEC</t>
  </si>
  <si>
    <t>Transferable deposits held by non-banks</t>
  </si>
  <si>
    <t>Cheque Clearing</t>
  </si>
  <si>
    <t xml:space="preserve">E-money payment transactions at terminals in the country </t>
  </si>
  <si>
    <r>
      <t>CSD</t>
    </r>
    <r>
      <rPr>
        <vertAlign val="superscript"/>
        <sz val="10"/>
        <rFont val="Arial"/>
        <family val="2"/>
      </rPr>
      <t>4</t>
    </r>
    <r>
      <rPr>
        <sz val="10"/>
        <rFont val="Arial"/>
        <family val="2"/>
      </rPr>
      <t>:SEC</t>
    </r>
    <r>
      <rPr>
        <vertAlign val="superscript"/>
        <sz val="10"/>
        <rFont val="Arial"/>
        <family val="2"/>
      </rPr>
      <t>6</t>
    </r>
    <r>
      <rPr>
        <sz val="10"/>
        <rFont val="Arial"/>
        <family val="2"/>
      </rPr>
      <t>:</t>
    </r>
    <r>
      <rPr>
        <sz val="10"/>
        <rFont val="Arial"/>
        <family val="2"/>
      </rPr>
      <t>TRY;
CB: SEC</t>
    </r>
    <r>
      <rPr>
        <vertAlign val="superscript"/>
        <sz val="10"/>
        <rFont val="Arial"/>
        <family val="2"/>
      </rPr>
      <t>7</t>
    </r>
    <r>
      <rPr>
        <sz val="10"/>
        <rFont val="Arial"/>
        <family val="2"/>
      </rPr>
      <t>, REP</t>
    </r>
    <r>
      <rPr>
        <sz val="10"/>
        <rFont val="Arial"/>
        <family val="2"/>
      </rPr>
      <t xml:space="preserve">: </t>
    </r>
    <r>
      <rPr>
        <sz val="10"/>
        <rFont val="Arial"/>
        <family val="2"/>
      </rPr>
      <t>TRY, USD, EUR</t>
    </r>
    <phoneticPr fontId="0" type="noConversion"/>
  </si>
  <si>
    <t>Settlement system</t>
  </si>
  <si>
    <r>
      <t>Singapore</t>
    </r>
    <r>
      <rPr>
        <sz val="9"/>
        <rFont val="Arial"/>
        <family val="2"/>
      </rPr>
      <t xml:space="preserve">: </t>
    </r>
    <r>
      <rPr>
        <vertAlign val="superscript"/>
        <sz val="9"/>
        <rFont val="Arial"/>
        <family val="2"/>
      </rPr>
      <t>1</t>
    </r>
    <r>
      <rPr>
        <sz val="9"/>
        <rFont val="Arial"/>
        <family val="2"/>
      </rPr>
      <t xml:space="preserve"> CDP.</t>
    </r>
  </si>
  <si>
    <t>Number of accounts per inhabitant</t>
  </si>
  <si>
    <r>
      <t xml:space="preserve">GDP per capita </t>
    </r>
    <r>
      <rPr>
        <i/>
        <sz val="10"/>
        <rFont val="Arial"/>
        <family val="2"/>
      </rPr>
      <t>(USD)</t>
    </r>
    <r>
      <rPr>
        <vertAlign val="superscript"/>
        <sz val="10"/>
        <rFont val="Arial"/>
        <family val="2"/>
      </rPr>
      <t>1</t>
    </r>
  </si>
  <si>
    <t>South Africa</t>
    <phoneticPr fontId="0" type="noConversion"/>
  </si>
  <si>
    <t>SIX Swiss Exchange</t>
  </si>
  <si>
    <t>B, CB</t>
  </si>
  <si>
    <t>17:30</t>
  </si>
  <si>
    <t>12:00</t>
  </si>
  <si>
    <t>BOJ-NET</t>
  </si>
  <si>
    <t>SELIC</t>
  </si>
  <si>
    <t>BMFBOVESPA-Equities</t>
  </si>
  <si>
    <t>CETIP</t>
  </si>
  <si>
    <r>
      <t>T+1: 09:00, 17:15</t>
    </r>
    <r>
      <rPr>
        <vertAlign val="superscript"/>
        <sz val="10"/>
        <rFont val="Arial"/>
        <family val="2"/>
      </rPr>
      <t>8</t>
    </r>
  </si>
  <si>
    <t>SAMOS - large</t>
  </si>
  <si>
    <t>SAMOS - retail</t>
  </si>
  <si>
    <r>
      <t>United Kingdom</t>
    </r>
    <r>
      <rPr>
        <sz val="9"/>
        <rFont val="Arial"/>
        <family val="2"/>
      </rPr>
      <t xml:space="preserve">: </t>
    </r>
    <r>
      <rPr>
        <vertAlign val="superscript"/>
        <sz val="9"/>
        <rFont val="Arial"/>
        <family val="2"/>
      </rPr>
      <t>1</t>
    </r>
    <r>
      <rPr>
        <sz val="9"/>
        <rFont val="Arial"/>
        <family val="2"/>
      </rPr>
      <t xml:space="preserve"> In net settlement, the payment becomes final and irrevocable once details of the payment have been entered into the Interbank Data Exchange (IBDE).    </t>
    </r>
    <r>
      <rPr>
        <vertAlign val="superscript"/>
        <sz val="9"/>
        <rFont val="Arial"/>
        <family val="2"/>
      </rPr>
      <t>2</t>
    </r>
    <r>
      <rPr>
        <sz val="9"/>
        <rFont val="Arial"/>
        <family val="2"/>
      </rPr>
      <t xml:space="preserve"> In net settlement, the payment becomes final when the payment has had an effect on the bilateral net position.</t>
    </r>
  </si>
  <si>
    <t>SEC: B, E</t>
  </si>
  <si>
    <t>Table CSD1</t>
  </si>
  <si>
    <t>Clearing House</t>
  </si>
  <si>
    <t>-Cheque Clearing</t>
  </si>
  <si>
    <t>Payment transactions by non-banks: total number of transactions</t>
  </si>
  <si>
    <t>Monte Titoli</t>
  </si>
  <si>
    <r>
      <t xml:space="preserve">Increase in the number of transactions 
</t>
    </r>
    <r>
      <rPr>
        <i/>
        <sz val="10"/>
        <rFont val="Arial"/>
        <family val="2"/>
      </rPr>
      <t>(% change on previous year)</t>
    </r>
  </si>
  <si>
    <t>Clearing house</t>
  </si>
  <si>
    <t>IBG</t>
  </si>
  <si>
    <r>
      <t>B,</t>
    </r>
    <r>
      <rPr>
        <sz val="10"/>
        <rFont val="Arial"/>
        <family val="2"/>
      </rPr>
      <t xml:space="preserve"> </t>
    </r>
    <r>
      <rPr>
        <sz val="10"/>
        <rFont val="Arial"/>
        <family val="2"/>
      </rPr>
      <t>O</t>
    </r>
    <phoneticPr fontId="0" type="noConversion"/>
  </si>
  <si>
    <t>CCV</t>
  </si>
  <si>
    <t>Asigna</t>
  </si>
  <si>
    <t>Mexico</t>
    <phoneticPr fontId="0" type="noConversion"/>
  </si>
  <si>
    <t>Number of deposit accounts</t>
  </si>
  <si>
    <t>Value of deposit accounts</t>
  </si>
  <si>
    <t>Table 6</t>
  </si>
  <si>
    <t>(total for the year)</t>
  </si>
  <si>
    <t>Number per inhabitant</t>
  </si>
  <si>
    <t>Euro area</t>
  </si>
  <si>
    <t>Table 2 (cont)</t>
  </si>
  <si>
    <t>Table 3 (cont)</t>
  </si>
  <si>
    <t>Table 4 (cont)</t>
  </si>
  <si>
    <t>Table 5 (cont)</t>
  </si>
  <si>
    <t>Table 6 (cont)</t>
  </si>
  <si>
    <t>Table 7</t>
  </si>
  <si>
    <t>V</t>
  </si>
  <si>
    <t>Closing time for same day transactions</t>
  </si>
  <si>
    <t>T+1: 11:00</t>
  </si>
  <si>
    <r>
      <t>Saudi Arabia</t>
    </r>
    <r>
      <rPr>
        <sz val="9"/>
        <rFont val="Arial"/>
        <family val="2"/>
      </rPr>
      <t xml:space="preserve">: </t>
    </r>
    <r>
      <rPr>
        <vertAlign val="superscript"/>
        <sz val="9"/>
        <rFont val="Arial"/>
        <family val="2"/>
      </rPr>
      <t>1</t>
    </r>
    <r>
      <rPr>
        <sz val="9"/>
        <rFont val="Arial"/>
        <family val="2"/>
      </rPr>
      <t xml:space="preserve"> The Capital Market Authority (CMA).    </t>
    </r>
    <r>
      <rPr>
        <vertAlign val="superscript"/>
        <sz val="9"/>
        <rFont val="Arial"/>
        <family val="2"/>
      </rPr>
      <t>2</t>
    </r>
    <r>
      <rPr>
        <sz val="9"/>
        <rFont val="Arial"/>
        <family val="2"/>
      </rPr>
      <t xml:space="preserve"> Tadawul.</t>
    </r>
  </si>
  <si>
    <t>CREIC</t>
  </si>
  <si>
    <r>
      <t>SE</t>
    </r>
    <r>
      <rPr>
        <vertAlign val="superscript"/>
        <sz val="10"/>
        <rFont val="Arial"/>
        <family val="2"/>
      </rPr>
      <t>2</t>
    </r>
    <r>
      <rPr>
        <sz val="10"/>
        <rFont val="Arial"/>
        <family val="2"/>
      </rPr>
      <t>, B</t>
    </r>
    <r>
      <rPr>
        <vertAlign val="superscript"/>
        <sz val="10"/>
        <rFont val="Arial"/>
        <family val="2"/>
      </rPr>
      <t>3</t>
    </r>
    <r>
      <rPr>
        <sz val="10"/>
        <rFont val="Arial"/>
        <family val="2"/>
      </rPr>
      <t>, O</t>
    </r>
    <r>
      <rPr>
        <vertAlign val="superscript"/>
        <sz val="10"/>
        <rFont val="Arial"/>
        <family val="2"/>
      </rPr>
      <t>3</t>
    </r>
    <phoneticPr fontId="0" type="noConversion"/>
  </si>
  <si>
    <r>
      <t>par</t>
    </r>
    <r>
      <rPr>
        <vertAlign val="superscript"/>
        <sz val="10"/>
        <rFont val="Arial"/>
        <family val="2"/>
      </rPr>
      <t>2</t>
    </r>
    <phoneticPr fontId="0" type="noConversion"/>
  </si>
  <si>
    <r>
      <t>indep</t>
    </r>
    <r>
      <rPr>
        <vertAlign val="superscript"/>
        <sz val="10"/>
        <rFont val="Arial"/>
        <family val="2"/>
      </rPr>
      <t>4</t>
    </r>
    <phoneticPr fontId="0" type="noConversion"/>
  </si>
  <si>
    <r>
      <t>1</t>
    </r>
    <r>
      <rPr>
        <sz val="9"/>
        <rFont val="Arial"/>
        <family val="2"/>
      </rPr>
      <t xml:space="preserve"> Except as noted.    </t>
    </r>
    <r>
      <rPr>
        <vertAlign val="superscript"/>
        <sz val="9"/>
        <rFont val="Arial"/>
        <family val="2"/>
      </rPr>
      <t xml:space="preserve">2 </t>
    </r>
    <r>
      <rPr>
        <sz val="9"/>
        <rFont val="Arial"/>
        <family val="2"/>
      </rPr>
      <t xml:space="preserve">Converted at end-of-year exchange rates, except as noted.    </t>
    </r>
    <r>
      <rPr>
        <vertAlign val="superscript"/>
        <sz val="9"/>
        <rFont val="Arial"/>
        <family val="2"/>
      </rPr>
      <t>3</t>
    </r>
    <r>
      <rPr>
        <sz val="9"/>
        <rFont val="Arial"/>
        <family val="2"/>
      </rPr>
      <t xml:space="preserve"> End of year.    </t>
    </r>
    <r>
      <rPr>
        <vertAlign val="superscript"/>
        <sz val="9"/>
        <rFont val="Arial"/>
        <family val="2"/>
      </rPr>
      <t>4</t>
    </r>
    <r>
      <rPr>
        <sz val="9"/>
        <rFont val="Arial"/>
        <family val="2"/>
      </rPr>
      <t xml:space="preserve"> Sum or average excluding those countries for which data are not available.    </t>
    </r>
    <r>
      <rPr>
        <vertAlign val="superscript"/>
        <sz val="9"/>
        <rFont val="Arial"/>
        <family val="2"/>
      </rPr>
      <t>5</t>
    </r>
    <r>
      <rPr>
        <sz val="9"/>
        <rFont val="Arial"/>
        <family val="2"/>
      </rPr>
      <t xml:space="preserve"> Average of fourth quarter.    </t>
    </r>
    <r>
      <rPr>
        <vertAlign val="superscript"/>
        <sz val="9"/>
        <rFont val="Arial"/>
        <family val="2"/>
      </rPr>
      <t>6</t>
    </r>
    <r>
      <rPr>
        <sz val="9"/>
        <rFont val="Arial"/>
        <family val="2"/>
      </rPr>
      <t xml:space="preserve"> Balances at end-September, converted at end-September exchange rates.</t>
    </r>
  </si>
  <si>
    <r>
      <t xml:space="preserve">Number of transactions </t>
    </r>
    <r>
      <rPr>
        <i/>
        <sz val="10"/>
        <rFont val="Arial"/>
        <family val="2"/>
      </rPr>
      <t>(millions)</t>
    </r>
  </si>
  <si>
    <r>
      <t>PSMS</t>
    </r>
    <r>
      <rPr>
        <vertAlign val="superscript"/>
        <sz val="10"/>
        <rFont val="Arial"/>
        <family val="2"/>
      </rPr>
      <t>1</t>
    </r>
  </si>
  <si>
    <t>Owner/manager</t>
  </si>
  <si>
    <t>CPSS2,t-1</t>
  </si>
  <si>
    <t>CPSS2,t</t>
  </si>
  <si>
    <t>CPSS2, t-1</t>
  </si>
  <si>
    <t>CPSS2, t</t>
  </si>
  <si>
    <t>POP</t>
  </si>
  <si>
    <t>CPSS5, t-1</t>
  </si>
  <si>
    <t>CPSS5, t</t>
  </si>
  <si>
    <t>ASX Settlement</t>
  </si>
  <si>
    <t>DVP1, DVP3</t>
  </si>
  <si>
    <t>EUR</t>
  </si>
  <si>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NSCC.</t>
    </r>
  </si>
  <si>
    <t>POS transactions at terminals located outside the country</t>
  </si>
  <si>
    <t>Japan7</t>
  </si>
  <si>
    <t>SE, O, B</t>
  </si>
  <si>
    <t>CB, B, O</t>
  </si>
  <si>
    <t>DVP: 16:10; FoP: 16:40</t>
  </si>
  <si>
    <t>Intraday finality</t>
  </si>
  <si>
    <t>(in %, total for the year)</t>
  </si>
  <si>
    <t>Table 8 (cont)</t>
  </si>
  <si>
    <t>B, O</t>
  </si>
  <si>
    <t>SEC, REP</t>
  </si>
  <si>
    <t>G, O</t>
  </si>
  <si>
    <t>Fedwire Securities Service</t>
  </si>
  <si>
    <t>ASX Clear (Futures)</t>
  </si>
  <si>
    <t>B, G, E, O</t>
  </si>
  <si>
    <t>T+3</t>
  </si>
  <si>
    <t>DER</t>
  </si>
  <si>
    <t>CH</t>
  </si>
  <si>
    <t>cards with a delayed debit function</t>
  </si>
  <si>
    <t>cards with a credit function</t>
  </si>
  <si>
    <t>Participation in selected central counterparties and clearing houses</t>
  </si>
  <si>
    <t xml:space="preserve">Trades executed on selected exchanges and trading systems: value of transactions </t>
  </si>
  <si>
    <t>Table TRS3</t>
  </si>
  <si>
    <t>Table 11b (cont)</t>
  </si>
  <si>
    <r>
      <t>United States</t>
    </r>
    <r>
      <rPr>
        <sz val="9"/>
        <rFont val="Arial"/>
        <family val="2"/>
      </rPr>
      <t xml:space="preserve">: </t>
    </r>
    <r>
      <rPr>
        <vertAlign val="superscript"/>
        <sz val="9"/>
        <rFont val="Arial"/>
        <family val="2"/>
      </rPr>
      <t>1</t>
    </r>
    <r>
      <rPr>
        <sz val="9"/>
        <rFont val="Arial"/>
        <family val="2"/>
      </rPr>
      <t xml:space="preserve"> DTC.    </t>
    </r>
    <r>
      <rPr>
        <vertAlign val="superscript"/>
        <sz val="9"/>
        <rFont val="Arial"/>
        <family val="2"/>
      </rPr>
      <t>2</t>
    </r>
    <r>
      <rPr>
        <sz val="9"/>
        <rFont val="Arial"/>
        <family val="2"/>
      </rPr>
      <t xml:space="preserve"> NBES.    </t>
    </r>
    <r>
      <rPr>
        <vertAlign val="superscript"/>
        <sz val="9"/>
        <rFont val="Arial"/>
        <family val="2"/>
      </rPr>
      <t>3</t>
    </r>
    <r>
      <rPr>
        <sz val="9"/>
        <rFont val="Arial"/>
        <family val="2"/>
      </rPr>
      <t xml:space="preserve"> Cash settlement is completed at the central bank.</t>
    </r>
  </si>
  <si>
    <t>CPSS5</t>
  </si>
  <si>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</si>
  <si>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Table23). As a consequence, they
are converted at end-March of following year exchange rates.</t>
    </r>
  </si>
  <si>
    <r>
      <t>JASDEC</t>
    </r>
    <r>
      <rPr>
        <vertAlign val="superscript"/>
        <sz val="10"/>
        <rFont val="Arial"/>
        <family val="2"/>
      </rPr>
      <t>1</t>
    </r>
  </si>
  <si>
    <t>Table CSD5 (cont)</t>
  </si>
  <si>
    <t>CB+B/PA</t>
  </si>
  <si>
    <t>ACH</t>
  </si>
  <si>
    <t>B</t>
  </si>
  <si>
    <t>15:30</t>
  </si>
  <si>
    <t>16:15</t>
  </si>
  <si>
    <t>MN</t>
  </si>
  <si>
    <t>PA</t>
  </si>
  <si>
    <t>17:00</t>
  </si>
  <si>
    <t>18:00</t>
  </si>
  <si>
    <t>par</t>
  </si>
  <si>
    <r>
      <t>n</t>
    </r>
    <r>
      <rPr>
        <sz val="10"/>
        <rFont val="Arial"/>
        <family val="2"/>
      </rPr>
      <t>ap</t>
    </r>
    <phoneticPr fontId="0" type="noConversion"/>
  </si>
  <si>
    <t>nap</t>
    <phoneticPr fontId="0" type="noConversion"/>
  </si>
  <si>
    <t>Settlement finality</t>
  </si>
  <si>
    <r>
      <t>Hong Kong SAR</t>
    </r>
    <r>
      <rPr>
        <vertAlign val="superscript"/>
        <sz val="10"/>
        <rFont val="Arial"/>
        <family val="2"/>
      </rPr>
      <t>3</t>
    </r>
  </si>
  <si>
    <r>
      <t xml:space="preserve">1 </t>
    </r>
    <r>
      <rPr>
        <sz val="9"/>
        <rFont val="Arial"/>
        <family val="2"/>
      </rPr>
      <t xml:space="preserve">Converted at yearly average exchange rates. </t>
    </r>
  </si>
  <si>
    <r>
      <t xml:space="preserve">Total number of accounts </t>
    </r>
    <r>
      <rPr>
        <i/>
        <sz val="10"/>
        <rFont val="Arial"/>
        <family val="2"/>
      </rPr>
      <t>(thousands)</t>
    </r>
  </si>
  <si>
    <t>Use of payment instruments by non-banks: increase in the real value of transactions</t>
  </si>
  <si>
    <r>
      <t>17:10-07:00, 
08:30-16:30</t>
    </r>
    <r>
      <rPr>
        <vertAlign val="superscript"/>
        <sz val="10"/>
        <rFont val="Arial"/>
        <family val="2"/>
      </rPr>
      <t>3</t>
    </r>
  </si>
  <si>
    <t>9:15-11:30,
13:00-15:00</t>
  </si>
  <si>
    <r>
      <t>indep</t>
    </r>
    <r>
      <rPr>
        <vertAlign val="superscript"/>
        <sz val="10"/>
        <rFont val="Arial"/>
        <family val="2"/>
      </rPr>
      <t>3</t>
    </r>
  </si>
  <si>
    <t>NDS</t>
  </si>
  <si>
    <t>CB, O</t>
  </si>
  <si>
    <t>ETL</t>
  </si>
  <si>
    <t>BSE: BOLT</t>
  </si>
  <si>
    <r>
      <t xml:space="preserve">Value of transactions </t>
    </r>
    <r>
      <rPr>
        <i/>
        <sz val="10"/>
        <rFont val="Arial"/>
        <family val="2"/>
      </rPr>
      <t>(USD billions)</t>
    </r>
    <r>
      <rPr>
        <vertAlign val="superscript"/>
        <sz val="10"/>
        <rFont val="Arial"/>
        <family val="2"/>
      </rPr>
      <t>1</t>
    </r>
  </si>
  <si>
    <t>Please refer to the individual country tables and the footnotes to Comparative Table 9 for a detailed explanation.</t>
  </si>
  <si>
    <t>int</t>
  </si>
  <si>
    <t>Value of deposit accounts as a percentage of GDP</t>
  </si>
  <si>
    <t>E-money payment transactions</t>
  </si>
  <si>
    <t>08:00-17:30</t>
    <phoneticPr fontId="0" type="noConversion"/>
  </si>
  <si>
    <t>Terminals located in the country: number of terminals per million inhabitants</t>
  </si>
  <si>
    <r>
      <t>J</t>
    </r>
    <r>
      <rPr>
        <sz val="10"/>
        <rFont val="Arial"/>
        <family val="2"/>
      </rPr>
      <t>SCC</t>
    </r>
  </si>
  <si>
    <r>
      <t>J</t>
    </r>
    <r>
      <rPr>
        <sz val="10"/>
        <rFont val="Arial"/>
        <family val="2"/>
      </rPr>
      <t>DCC</t>
    </r>
  </si>
  <si>
    <t>Table 10a</t>
  </si>
  <si>
    <t>Table CCP3</t>
  </si>
  <si>
    <t>direct</t>
    <phoneticPr fontId="0" type="noConversion"/>
  </si>
  <si>
    <t>Table 9d (cont)</t>
  </si>
  <si>
    <t xml:space="preserve">Table 9d </t>
  </si>
  <si>
    <t>Table 10</t>
  </si>
  <si>
    <t>Intraday margining</t>
  </si>
  <si>
    <t>Products cleared</t>
  </si>
  <si>
    <t>Currencies</t>
  </si>
  <si>
    <t>Securities settlement agent</t>
  </si>
  <si>
    <t>Cards issued in the country: number of cards per inhabitant</t>
  </si>
  <si>
    <t>ICE</t>
  </si>
  <si>
    <t>PNS</t>
  </si>
  <si>
    <t>Table 11a</t>
  </si>
  <si>
    <t xml:space="preserve">Features of selected interbank funds transfer systems </t>
  </si>
  <si>
    <t>Processing</t>
  </si>
  <si>
    <t>Membership</t>
  </si>
  <si>
    <t>Degree of centralisation</t>
  </si>
  <si>
    <t>Pricing</t>
  </si>
  <si>
    <t>Standard money market hours</t>
  </si>
  <si>
    <t>opening</t>
  </si>
  <si>
    <t>closing</t>
  </si>
  <si>
    <t>CDSX</t>
  </si>
  <si>
    <t>CMU</t>
  </si>
  <si>
    <t>Participation in selected exchanges and trading systems</t>
  </si>
  <si>
    <t>Transactions at terminals: increase in the number of payment transactions</t>
  </si>
  <si>
    <r>
      <t xml:space="preserve"> T+2: 14:05</t>
    </r>
    <r>
      <rPr>
        <vertAlign val="superscript"/>
        <sz val="10"/>
        <rFont val="Arial"/>
        <family val="2"/>
      </rPr>
      <t>7</t>
    </r>
  </si>
  <si>
    <t>08:30</t>
  </si>
  <si>
    <t>Hong Kong Stock Exchange</t>
  </si>
  <si>
    <t>American Stock Exchange</t>
  </si>
  <si>
    <t xml:space="preserve">Relationship with exchange </t>
  </si>
  <si>
    <t>Relationship with CSD</t>
  </si>
  <si>
    <t>Zengin System</t>
  </si>
  <si>
    <t>FXYCS</t>
  </si>
  <si>
    <t xml:space="preserve">BOJ-NET </t>
  </si>
  <si>
    <t>Table 14 (cont)</t>
  </si>
  <si>
    <t>Table 14a</t>
  </si>
  <si>
    <t>DER</t>
  </si>
  <si>
    <t>nap</t>
  </si>
  <si>
    <t>Transactions at terminals: value of payment transactions</t>
  </si>
  <si>
    <t>Use of payment instruments by non-banks: value of transactions per payment instrument</t>
  </si>
  <si>
    <t>E-money card loading/unloading terminals</t>
  </si>
  <si>
    <r>
      <t>France</t>
    </r>
    <r>
      <rPr>
        <vertAlign val="superscript"/>
        <sz val="10"/>
        <rFont val="Arial"/>
        <family val="2"/>
      </rPr>
      <t>1</t>
    </r>
  </si>
  <si>
    <t>Netherlands5</t>
  </si>
  <si>
    <t>Table TRS2 (cont)</t>
  </si>
  <si>
    <t>RITS</t>
  </si>
  <si>
    <t>STR</t>
  </si>
  <si>
    <t>SITRAF</t>
  </si>
  <si>
    <t>BmfBovespa-FX</t>
  </si>
  <si>
    <r>
      <t>CSD</t>
    </r>
    <r>
      <rPr>
        <vertAlign val="superscript"/>
        <sz val="10"/>
        <rFont val="Arial"/>
        <family val="2"/>
      </rPr>
      <t>1</t>
    </r>
    <phoneticPr fontId="0" type="noConversion"/>
  </si>
  <si>
    <t>RUR, USD</t>
  </si>
  <si>
    <t>SAR</t>
  </si>
  <si>
    <t>ZAR</t>
  </si>
  <si>
    <t>TRY, USD, EUR</t>
  </si>
  <si>
    <t>T+0, T+2</t>
  </si>
  <si>
    <t>TRY</t>
  </si>
  <si>
    <t>DVP1</t>
    <phoneticPr fontId="0" type="noConversion"/>
  </si>
  <si>
    <t>CH Province</t>
  </si>
  <si>
    <r>
      <t>PNS</t>
    </r>
    <r>
      <rPr>
        <vertAlign val="superscript"/>
        <sz val="10"/>
        <rFont val="Arial"/>
        <family val="2"/>
      </rPr>
      <t>1</t>
    </r>
  </si>
  <si>
    <t>no link</t>
    <phoneticPr fontId="0" type="noConversion"/>
  </si>
  <si>
    <r>
      <t xml:space="preserve">Increase in the number of transactions </t>
    </r>
    <r>
      <rPr>
        <i/>
        <sz val="10"/>
        <rFont val="Arial"/>
        <family val="2"/>
      </rPr>
      <t>(%)</t>
    </r>
  </si>
  <si>
    <t>of which: by cards with a debit function</t>
  </si>
  <si>
    <t>by cards with a delayed debit function</t>
  </si>
  <si>
    <t>by cards with a credit function</t>
  </si>
  <si>
    <r>
      <t>SE</t>
    </r>
    <r>
      <rPr>
        <vertAlign val="superscript"/>
        <sz val="10"/>
        <rFont val="Arial"/>
        <family val="2"/>
      </rPr>
      <t>1</t>
    </r>
    <phoneticPr fontId="0" type="noConversion"/>
  </si>
  <si>
    <t>SEC: B, G, E, O; DER</t>
  </si>
  <si>
    <t>SEC: E,O</t>
  </si>
  <si>
    <t>SEC: E, O; DER</t>
  </si>
  <si>
    <t>-ECS / NECS</t>
  </si>
  <si>
    <t>TARGET2-BDI</t>
  </si>
  <si>
    <t>TARGET2-NL</t>
  </si>
  <si>
    <t>SIX x-clear</t>
  </si>
  <si>
    <t>TARGET</t>
  </si>
  <si>
    <t>Table PS1 (cont)</t>
  </si>
  <si>
    <t>Table PS2</t>
  </si>
  <si>
    <t>Table PS3</t>
  </si>
  <si>
    <t>F</t>
  </si>
  <si>
    <r>
      <t>int</t>
    </r>
    <r>
      <rPr>
        <vertAlign val="superscript"/>
        <sz val="10"/>
        <rFont val="Arial"/>
        <family val="2"/>
      </rPr>
      <t>3</t>
    </r>
  </si>
  <si>
    <r>
      <t>int</t>
    </r>
    <r>
      <rPr>
        <vertAlign val="superscript"/>
        <sz val="10"/>
        <rFont val="Arial"/>
        <family val="2"/>
      </rPr>
      <t>4</t>
    </r>
  </si>
  <si>
    <r>
      <t>GDP</t>
    </r>
    <r>
      <rPr>
        <i/>
        <sz val="10"/>
        <rFont val="Arial"/>
        <family val="2"/>
      </rPr>
      <t xml:space="preserve"> (USD billions)</t>
    </r>
    <r>
      <rPr>
        <vertAlign val="superscript"/>
        <sz val="10"/>
        <rFont val="Arial"/>
        <family val="2"/>
      </rPr>
      <t>1</t>
    </r>
  </si>
  <si>
    <r>
      <t>Population</t>
    </r>
    <r>
      <rPr>
        <i/>
        <sz val="10"/>
        <rFont val="Arial"/>
        <family val="2"/>
      </rPr>
      <t xml:space="preserve"> (millions, yearly average)</t>
    </r>
  </si>
  <si>
    <r>
      <t>Exchange rate vis-à-vis USD</t>
    </r>
    <r>
      <rPr>
        <i/>
        <sz val="10"/>
        <rFont val="Arial"/>
        <family val="2"/>
      </rPr>
      <t xml:space="preserve"> (end of year)</t>
    </r>
  </si>
  <si>
    <t>(% of total value of transactions)</t>
  </si>
  <si>
    <t>Table 9b</t>
  </si>
  <si>
    <t>Table 9c</t>
  </si>
  <si>
    <t>DOM; B,C,G</t>
  </si>
  <si>
    <t>China</t>
    <phoneticPr fontId="0" type="noConversion"/>
  </si>
  <si>
    <t>RMB CHATS</t>
  </si>
  <si>
    <t>direct: Euroclear Bank</t>
  </si>
  <si>
    <t>9:00-17:40</t>
  </si>
  <si>
    <r>
      <t>indep</t>
    </r>
    <r>
      <rPr>
        <vertAlign val="superscript"/>
        <sz val="10"/>
        <rFont val="Arial"/>
        <family val="2"/>
      </rPr>
      <t>2</t>
    </r>
    <phoneticPr fontId="0" type="noConversion"/>
  </si>
  <si>
    <r>
      <t>indep</t>
    </r>
    <r>
      <rPr>
        <vertAlign val="superscript"/>
        <sz val="10"/>
        <rFont val="Arial"/>
        <family val="2"/>
      </rPr>
      <t>3</t>
    </r>
    <phoneticPr fontId="0" type="noConversion"/>
  </si>
  <si>
    <t>direct: FoP: DKK, GBP, EUR: 2, CHF;
direct: DVP:EUR;
indirect: FoP: DKK, EUR, ISL, USD;
indirect: DVP: USD</t>
  </si>
  <si>
    <t>nap</t>
    <phoneticPr fontId="0" type="noConversion"/>
  </si>
  <si>
    <r>
      <t>CSD</t>
    </r>
    <r>
      <rPr>
        <vertAlign val="superscript"/>
        <sz val="10"/>
        <rFont val="Arial"/>
        <family val="2"/>
      </rPr>
      <t>5</t>
    </r>
  </si>
  <si>
    <r>
      <t>C</t>
    </r>
    <r>
      <rPr>
        <sz val="10"/>
        <rFont val="Arial"/>
        <family val="2"/>
      </rPr>
      <t xml:space="preserve">B: </t>
    </r>
    <r>
      <rPr>
        <sz val="10"/>
        <rFont val="Arial"/>
        <family val="2"/>
      </rPr>
      <t>TRY</t>
    </r>
    <r>
      <rPr>
        <sz val="10"/>
        <rFont val="Arial"/>
        <family val="2"/>
      </rPr>
      <t>; 
O</t>
    </r>
    <r>
      <rPr>
        <vertAlign val="superscript"/>
        <sz val="10"/>
        <rFont val="Arial"/>
        <family val="2"/>
      </rPr>
      <t>1</t>
    </r>
    <r>
      <rPr>
        <sz val="10"/>
        <rFont val="Arial"/>
        <family val="2"/>
      </rPr>
      <t>: TRY; 
B:</t>
    </r>
    <r>
      <rPr>
        <sz val="10"/>
        <rFont val="Arial"/>
        <family val="2"/>
      </rPr>
      <t xml:space="preserve"> USD, EUR</t>
    </r>
  </si>
  <si>
    <t>NSD</t>
  </si>
  <si>
    <t>CEC</t>
  </si>
  <si>
    <t>LVTS</t>
  </si>
  <si>
    <t>GDP</t>
  </si>
  <si>
    <t>Transferable balances held at the central bank</t>
  </si>
  <si>
    <t>Use of payment instruments by non-banks: average value per transaction</t>
  </si>
  <si>
    <t>(% of total number of transactions)</t>
  </si>
  <si>
    <t>Table 7a (cont)</t>
  </si>
  <si>
    <t>Table 7b</t>
  </si>
  <si>
    <t>(% change on previous year)</t>
  </si>
  <si>
    <t>11:00 - 15:30</t>
  </si>
  <si>
    <t>DOM, INT: B, C, G, E, O</t>
  </si>
  <si>
    <r>
      <t>European Union</t>
    </r>
    <r>
      <rPr>
        <vertAlign val="superscript"/>
        <sz val="10"/>
        <rFont val="Arial"/>
        <family val="2"/>
      </rPr>
      <t>1</t>
    </r>
  </si>
  <si>
    <r>
      <t>(% change on previous year, adjusted by CPI inflation)</t>
    </r>
    <r>
      <rPr>
        <vertAlign val="superscript"/>
        <sz val="10"/>
        <rFont val="Arial"/>
        <family val="2"/>
      </rPr>
      <t>1</t>
    </r>
  </si>
  <si>
    <t>Shenzhen Stock Exchange</t>
  </si>
  <si>
    <t>SEC: B, G, E, O; 
DER</t>
  </si>
  <si>
    <r>
      <t>Footnotes for Tables PS1</t>
    </r>
    <r>
      <rPr>
        <b/>
        <sz val="10"/>
        <rFont val="Arial"/>
        <family val="2"/>
      </rPr>
      <t>–</t>
    </r>
    <r>
      <rPr>
        <b/>
        <sz val="10"/>
        <rFont val="Arial"/>
        <family val="2"/>
      </rPr>
      <t>4 (cont)</t>
    </r>
    <phoneticPr fontId="0" type="noConversion"/>
  </si>
  <si>
    <t>Austraclear</t>
  </si>
  <si>
    <t>E, O</t>
    <phoneticPr fontId="0" type="noConversion"/>
  </si>
  <si>
    <r>
      <t>Korea Exchange</t>
    </r>
    <r>
      <rPr>
        <sz val="10"/>
        <rFont val="Arial"/>
        <family val="2"/>
      </rPr>
      <t xml:space="preserve"> </t>
    </r>
    <r>
      <rPr>
        <sz val="10"/>
        <rFont val="Arial"/>
        <family val="2"/>
      </rPr>
      <t>(KRX)</t>
    </r>
    <phoneticPr fontId="0" type="noConversion"/>
  </si>
  <si>
    <t>nap</t>
  </si>
  <si>
    <t>CB</t>
  </si>
  <si>
    <t>SGX</t>
  </si>
  <si>
    <t>London Stock Exchange</t>
  </si>
  <si>
    <t>Virt-x</t>
  </si>
  <si>
    <t>O</t>
  </si>
  <si>
    <t>O</t>
  </si>
  <si>
    <t>O</t>
  </si>
  <si>
    <t>Banknotes and coin in circulation</t>
  </si>
  <si>
    <t>(end of year)</t>
  </si>
  <si>
    <r>
      <t>O</t>
    </r>
    <r>
      <rPr>
        <vertAlign val="superscript"/>
        <sz val="10"/>
        <rFont val="Arial"/>
        <family val="2"/>
      </rPr>
      <t>1</t>
    </r>
    <phoneticPr fontId="0" type="noConversion"/>
  </si>
  <si>
    <r>
      <t xml:space="preserve">Market capitalisation </t>
    </r>
    <r>
      <rPr>
        <i/>
        <sz val="10"/>
        <rFont val="Arial"/>
        <family val="2"/>
      </rPr>
      <t>(USD billions)</t>
    </r>
    <r>
      <rPr>
        <vertAlign val="superscript"/>
        <sz val="10"/>
        <rFont val="Arial"/>
        <family val="2"/>
      </rPr>
      <t>1</t>
    </r>
  </si>
  <si>
    <t>%chg</t>
  </si>
  <si>
    <t>21:00</t>
  </si>
  <si>
    <t>direct/indirect: Euroclear, FoP/DVP</t>
  </si>
  <si>
    <t>Cards with an e-money function</t>
  </si>
  <si>
    <t>Euroclear Bank</t>
  </si>
  <si>
    <t>NBB SSS</t>
  </si>
  <si>
    <r>
      <t>Japan Government Bond Clearing Corporation (J</t>
    </r>
    <r>
      <rPr>
        <sz val="10"/>
        <rFont val="Arial"/>
        <family val="2"/>
      </rPr>
      <t>GBCC)</t>
    </r>
  </si>
  <si>
    <t>populations</t>
  </si>
  <si>
    <t>CPSS, t-1</t>
  </si>
  <si>
    <t>CPSS, t</t>
  </si>
  <si>
    <t>Securities held on account at selected central securities depositories</t>
  </si>
  <si>
    <t>see France</t>
  </si>
  <si>
    <t>09:00-17:30</t>
  </si>
  <si>
    <t>19:30</t>
  </si>
  <si>
    <r>
      <t>India</t>
    </r>
    <r>
      <rPr>
        <sz val="9"/>
        <rFont val="Arial"/>
        <family val="2"/>
      </rPr>
      <t xml:space="preserve">: </t>
    </r>
    <r>
      <rPr>
        <vertAlign val="superscript"/>
        <sz val="9"/>
        <rFont val="Arial"/>
        <family val="2"/>
      </rPr>
      <t>1</t>
    </r>
    <r>
      <rPr>
        <sz val="9"/>
        <rFont val="Arial"/>
        <family val="2"/>
      </rPr>
      <t xml:space="preserve"> For ECS.    </t>
    </r>
    <r>
      <rPr>
        <vertAlign val="superscript"/>
        <sz val="9"/>
        <rFont val="Arial"/>
        <family val="2"/>
      </rPr>
      <t>2</t>
    </r>
    <r>
      <rPr>
        <sz val="9"/>
        <rFont val="Arial"/>
        <family val="2"/>
      </rPr>
      <t xml:space="preserve"> For NECS.</t>
    </r>
  </si>
  <si>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Eurex Clearing AG.    </t>
    </r>
    <r>
      <rPr>
        <vertAlign val="superscript"/>
        <sz val="9"/>
        <rFont val="Arial"/>
        <family val="2"/>
      </rPr>
      <t>3</t>
    </r>
    <r>
      <rPr>
        <sz val="9"/>
        <rFont val="Arial"/>
        <family val="2"/>
      </rPr>
      <t xml:space="preserve"> Deutsche Börse AG (50%) and SIX Swiss Exchange (50%).    </t>
    </r>
    <r>
      <rPr>
        <vertAlign val="superscript"/>
        <sz val="9"/>
        <rFont val="Arial"/>
        <family val="2"/>
      </rPr>
      <t>4</t>
    </r>
    <r>
      <rPr>
        <sz val="9"/>
        <rFont val="Arial"/>
        <family val="2"/>
      </rPr>
      <t xml:space="preserve"> Depending on instruments.</t>
    </r>
  </si>
  <si>
    <t>Basic statistical data</t>
  </si>
  <si>
    <t>Belgium</t>
  </si>
  <si>
    <t>Canada</t>
  </si>
  <si>
    <t>Brazil</t>
  </si>
  <si>
    <t>China</t>
  </si>
  <si>
    <t>Value as a ratio to GDP</t>
  </si>
  <si>
    <t>Table 15a (cont)</t>
  </si>
  <si>
    <t>Table PS1</t>
  </si>
  <si>
    <t>System</t>
  </si>
  <si>
    <t>Type</t>
  </si>
  <si>
    <t>L</t>
  </si>
  <si>
    <t>RTGS</t>
  </si>
  <si>
    <t>R</t>
  </si>
  <si>
    <t>OMXDM</t>
  </si>
  <si>
    <t>SEK, DKK, NOK, 
EUR, ISL</t>
  </si>
  <si>
    <t>CSD</t>
  </si>
  <si>
    <r>
      <t>16:20</t>
    </r>
    <r>
      <rPr>
        <vertAlign val="superscript"/>
        <sz val="10"/>
        <rFont val="Arial"/>
        <family val="2"/>
      </rPr>
      <t>3</t>
    </r>
  </si>
  <si>
    <t>Table TRS4 (cont)</t>
  </si>
  <si>
    <t>Table 9c (cont)</t>
  </si>
  <si>
    <t>Narrow money supply (bns of USD)</t>
  </si>
  <si>
    <t>CCP</t>
    <phoneticPr fontId="0" type="noConversion"/>
  </si>
  <si>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</si>
  <si>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t>CCIL</t>
  </si>
  <si>
    <t>routine; event: P,S</t>
  </si>
  <si>
    <t>NSCCL</t>
  </si>
  <si>
    <r>
      <t>France</t>
    </r>
    <r>
      <rPr>
        <sz val="9"/>
        <rFont val="Arial"/>
        <family val="2"/>
      </rPr>
      <t xml:space="preserve">: </t>
    </r>
    <r>
      <rPr>
        <vertAlign val="superscript"/>
        <sz val="9"/>
        <rFont val="Arial"/>
        <family val="2"/>
      </rPr>
      <t>1</t>
    </r>
    <r>
      <rPr>
        <sz val="9"/>
        <rFont val="Arial"/>
        <family val="2"/>
      </rPr>
      <t xml:space="preserve"> Euronext has a credit institution's status.    </t>
    </r>
    <r>
      <rPr>
        <vertAlign val="superscript"/>
        <sz val="9"/>
        <rFont val="Arial"/>
        <family val="2"/>
      </rPr>
      <t>2</t>
    </r>
    <r>
      <rPr>
        <sz val="9"/>
        <rFont val="Arial"/>
        <family val="2"/>
      </rPr>
      <t xml:space="preserve"> LCH.Clearnet SA.</t>
    </r>
  </si>
  <si>
    <r>
      <t>n</t>
    </r>
    <r>
      <rPr>
        <sz val="10"/>
        <rFont val="Arial"/>
        <family val="2"/>
      </rPr>
      <t>av</t>
    </r>
    <phoneticPr fontId="0" type="noConversion"/>
  </si>
  <si>
    <t>MICEX</t>
  </si>
  <si>
    <t>MICEX SE</t>
  </si>
  <si>
    <t>RTS</t>
  </si>
  <si>
    <t>RTS CC</t>
  </si>
  <si>
    <t>NDC</t>
  </si>
  <si>
    <t>DCC</t>
  </si>
  <si>
    <r>
      <t xml:space="preserve">Average value per inhabitant </t>
    </r>
    <r>
      <rPr>
        <i/>
        <sz val="10"/>
        <rFont val="Arial"/>
        <family val="2"/>
      </rPr>
      <t>(USD thousands)</t>
    </r>
    <r>
      <rPr>
        <b/>
        <vertAlign val="superscript"/>
        <sz val="10"/>
        <rFont val="Arial"/>
        <family val="2"/>
      </rPr>
      <t>1</t>
    </r>
  </si>
  <si>
    <t>ELT</t>
  </si>
  <si>
    <t>08:30-17:30</t>
  </si>
  <si>
    <t>OSE</t>
  </si>
  <si>
    <r>
      <t>16:00</t>
    </r>
    <r>
      <rPr>
        <vertAlign val="superscript"/>
        <sz val="10"/>
        <rFont val="Arial"/>
        <family val="2"/>
      </rPr>
      <t>2</t>
    </r>
  </si>
  <si>
    <t>MN, BA</t>
  </si>
  <si>
    <t>France1</t>
  </si>
  <si>
    <t>Canada4</t>
  </si>
  <si>
    <t>Italy6</t>
  </si>
  <si>
    <r>
      <t>1</t>
    </r>
    <r>
      <rPr>
        <sz val="9"/>
        <rFont val="Arial"/>
        <family val="2"/>
      </rPr>
      <t xml:space="preserve"> Except as noted.    </t>
    </r>
    <r>
      <rPr>
        <vertAlign val="superscript"/>
        <sz val="9"/>
        <rFont val="Arial"/>
        <family val="2"/>
      </rPr>
      <t>2</t>
    </r>
    <r>
      <rPr>
        <sz val="9"/>
        <rFont val="Arial"/>
        <family val="2"/>
      </rPr>
      <t xml:space="preserve"> Includes also bank correspondents, which are non-financial entities acting as banks' agents.    </t>
    </r>
    <r>
      <rPr>
        <vertAlign val="superscript"/>
        <sz val="9"/>
        <rFont val="Arial"/>
        <family val="2"/>
      </rPr>
      <t>3</t>
    </r>
    <r>
      <rPr>
        <sz val="9"/>
        <rFont val="Arial"/>
        <family val="2"/>
      </rPr>
      <t xml:space="preserve"> </t>
    </r>
    <r>
      <rPr>
        <sz val="9"/>
        <rFont val="Arial"/>
        <family val="2"/>
      </rPr>
      <t>Sum or average excluding those countries for which data are not available.</t>
    </r>
  </si>
  <si>
    <r>
      <t>CSD</t>
    </r>
    <r>
      <rPr>
        <vertAlign val="superscript"/>
        <sz val="10"/>
        <rFont val="Arial"/>
        <family val="2"/>
      </rPr>
      <t>3</t>
    </r>
    <phoneticPr fontId="0" type="noConversion"/>
  </si>
  <si>
    <t>Borsa Italiana</t>
  </si>
  <si>
    <t>MTS</t>
  </si>
  <si>
    <t>PCT</t>
  </si>
  <si>
    <t>BmfBovespa-Equities</t>
  </si>
  <si>
    <t>T, T+1</t>
  </si>
  <si>
    <t>INR</t>
  </si>
  <si>
    <t>KRW</t>
  </si>
  <si>
    <t>Korea Securities Depository</t>
    <phoneticPr fontId="0" type="noConversion"/>
  </si>
  <si>
    <t>MXN</t>
  </si>
  <si>
    <r>
      <t>Sweden</t>
    </r>
    <r>
      <rPr>
        <vertAlign val="superscript"/>
        <sz val="10"/>
        <rFont val="Arial"/>
        <family val="2"/>
      </rPr>
      <t>3</t>
    </r>
  </si>
  <si>
    <t>direct: DVP: EUR, CHF, DKK; 
direct: FoP: EUR: 6, USD, JPY; 
indirect: 45</t>
  </si>
  <si>
    <r>
      <t>SE</t>
    </r>
    <r>
      <rPr>
        <vertAlign val="superscript"/>
        <sz val="10"/>
        <rFont val="Arial"/>
        <family val="2"/>
      </rPr>
      <t>2</t>
    </r>
    <r>
      <rPr>
        <sz val="10"/>
        <rFont val="Arial"/>
        <family val="2"/>
      </rPr>
      <t xml:space="preserve"> </t>
    </r>
  </si>
  <si>
    <r>
      <t>SE</t>
    </r>
    <r>
      <rPr>
        <vertAlign val="superscript"/>
        <sz val="10"/>
        <rFont val="Arial"/>
        <family val="2"/>
      </rPr>
      <t>4</t>
    </r>
  </si>
  <si>
    <r>
      <t>Canada</t>
    </r>
    <r>
      <rPr>
        <sz val="9"/>
        <rFont val="Arial"/>
        <family val="2"/>
      </rPr>
      <t xml:space="preserve">: </t>
    </r>
    <r>
      <rPr>
        <vertAlign val="superscript"/>
        <sz val="9"/>
        <rFont val="Arial"/>
        <family val="2"/>
      </rPr>
      <t>1</t>
    </r>
    <r>
      <rPr>
        <sz val="9"/>
        <rFont val="Arial"/>
        <family val="2"/>
      </rPr>
      <t xml:space="preserve"> MX.    </t>
    </r>
    <r>
      <rPr>
        <vertAlign val="superscript"/>
        <sz val="9"/>
        <rFont val="Arial"/>
        <family val="2"/>
      </rPr>
      <t>2</t>
    </r>
    <r>
      <rPr>
        <sz val="9"/>
        <rFont val="Arial"/>
        <family val="2"/>
      </rPr>
      <t xml:space="preserve"> TMX Group.    </t>
    </r>
    <r>
      <rPr>
        <vertAlign val="superscript"/>
        <sz val="9"/>
        <rFont val="Arial"/>
        <family val="2"/>
      </rPr>
      <t>3</t>
    </r>
    <r>
      <rPr>
        <sz val="9"/>
        <rFont val="Arial"/>
        <family val="2"/>
      </rPr>
      <t xml:space="preserve"> NGX.    </t>
    </r>
    <r>
      <rPr>
        <vertAlign val="superscript"/>
        <sz val="9"/>
        <rFont val="Arial"/>
        <family val="2"/>
      </rPr>
      <t>4</t>
    </r>
    <r>
      <rPr>
        <sz val="9"/>
        <rFont val="Arial"/>
        <family val="2"/>
      </rPr>
      <t xml:space="preserve"> ICE.</t>
    </r>
  </si>
  <si>
    <t>direct: DVP: DTC. 
direct: FoP: Euroclear France, SEB, CAVALI, JASDEC</t>
  </si>
  <si>
    <t>DCSS</t>
  </si>
  <si>
    <t>VPC</t>
  </si>
  <si>
    <t>SECOM</t>
  </si>
  <si>
    <t>CREST</t>
  </si>
  <si>
    <t>DTC</t>
  </si>
  <si>
    <t>Table 9a</t>
  </si>
  <si>
    <r>
      <t>int</t>
    </r>
    <r>
      <rPr>
        <vertAlign val="superscript"/>
        <sz val="10"/>
        <rFont val="Arial"/>
        <family val="2"/>
      </rPr>
      <t>8</t>
    </r>
  </si>
  <si>
    <r>
      <t>CSD</t>
    </r>
    <r>
      <rPr>
        <vertAlign val="superscript"/>
        <sz val="10"/>
        <rFont val="Arial"/>
        <family val="2"/>
      </rPr>
      <t>2</t>
    </r>
  </si>
  <si>
    <t>CB: CAD; B: USD</t>
  </si>
  <si>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Australian eastern standard time.    </t>
    </r>
    <r>
      <rPr>
        <vertAlign val="superscript"/>
        <sz val="9"/>
        <rFont val="Arial"/>
        <family val="2"/>
      </rPr>
      <t>3</t>
    </r>
    <r>
      <rPr>
        <sz val="9"/>
        <rFont val="Arial"/>
        <family val="2"/>
      </rPr>
      <t xml:space="preserve"> Australian eastern daylight-saving time.    </t>
    </r>
    <r>
      <rPr>
        <vertAlign val="superscript"/>
        <sz val="9"/>
        <rFont val="Arial"/>
        <family val="2"/>
      </rPr>
      <t>4</t>
    </r>
    <r>
      <rPr>
        <sz val="9"/>
        <rFont val="Arial"/>
        <family val="2"/>
      </rPr>
      <t xml:space="preserve"> Short-term debt securities if terms are agreed prior to midday.    </t>
    </r>
    <r>
      <rPr>
        <vertAlign val="superscript"/>
        <sz val="9"/>
        <rFont val="Arial"/>
        <family val="2"/>
      </rPr>
      <t>5</t>
    </r>
    <r>
      <rPr>
        <sz val="9"/>
        <rFont val="Arial"/>
        <family val="2"/>
      </rPr>
      <t xml:space="preserve"> Short-term debt securities if terms are agreed after midday.    </t>
    </r>
    <r>
      <rPr>
        <vertAlign val="superscript"/>
        <sz val="9"/>
        <rFont val="Arial"/>
        <family val="2"/>
      </rPr>
      <t>6</t>
    </r>
    <r>
      <rPr>
        <sz val="9"/>
        <rFont val="Arial"/>
        <family val="2"/>
      </rPr>
      <t xml:space="preserve"> Long-term debt securities.</t>
    </r>
  </si>
  <si>
    <t>Korea Exchange(KRX)</t>
  </si>
  <si>
    <t>BMV</t>
  </si>
  <si>
    <t>SEC: E</t>
  </si>
  <si>
    <t>08:30-15:00</t>
  </si>
  <si>
    <t>Mexder</t>
  </si>
  <si>
    <r>
      <t>par</t>
    </r>
    <r>
      <rPr>
        <vertAlign val="superscript"/>
        <sz val="10"/>
        <rFont val="Arial"/>
        <family val="2"/>
      </rPr>
      <t>1</t>
    </r>
  </si>
  <si>
    <t>SILOC</t>
  </si>
  <si>
    <r>
      <t xml:space="preserve">Number of securities held </t>
    </r>
    <r>
      <rPr>
        <i/>
        <sz val="10"/>
        <rFont val="Arial"/>
        <family val="2"/>
      </rPr>
      <t>(thousands)</t>
    </r>
  </si>
  <si>
    <t>(millions, total for the year)1</t>
  </si>
  <si>
    <t>Number per deposit account held by non-banks</t>
  </si>
  <si>
    <t>Tokyo Clearing House</t>
  </si>
  <si>
    <t>18:30</t>
  </si>
  <si>
    <t>09:00</t>
  </si>
  <si>
    <t>T, T+n</t>
  </si>
  <si>
    <t>Italy3</t>
  </si>
  <si>
    <t>Japan6</t>
  </si>
  <si>
    <t>Netherlands3</t>
  </si>
  <si>
    <t>Switzerland3</t>
  </si>
  <si>
    <t>United States3</t>
  </si>
  <si>
    <t>(end of year)1</t>
  </si>
  <si>
    <t>Japan2</t>
  </si>
  <si>
    <t>CPSS3</t>
  </si>
  <si>
    <t>For the footnotes regarding the systems, see after Comparative Table CCP4.</t>
  </si>
  <si>
    <t>Please refer to the individual country tables and the footnotes to Comparative Table 7 for a detailed explanation.</t>
  </si>
  <si>
    <t>Tokyo Financial Exchange (TFX)</t>
  </si>
  <si>
    <t>Terminals located in the country: increase in the number of terminals</t>
  </si>
  <si>
    <r>
      <t xml:space="preserve">Value of transactions as a percentage of GDP </t>
    </r>
    <r>
      <rPr>
        <i/>
        <sz val="10"/>
        <rFont val="Arial"/>
        <family val="2"/>
      </rPr>
      <t>(in %)</t>
    </r>
  </si>
  <si>
    <t>Germany2</t>
  </si>
  <si>
    <t>Japan4</t>
  </si>
  <si>
    <r>
      <t xml:space="preserve">Average value per transaction </t>
    </r>
    <r>
      <rPr>
        <i/>
        <sz val="10"/>
        <rFont val="Arial"/>
        <family val="2"/>
      </rPr>
      <t>(USD)</t>
    </r>
    <r>
      <rPr>
        <vertAlign val="superscript"/>
        <sz val="10"/>
        <rFont val="Arial"/>
        <family val="2"/>
      </rPr>
      <t>1</t>
    </r>
  </si>
  <si>
    <t>Table 1</t>
  </si>
  <si>
    <r>
      <t xml:space="preserve">Number of securities held 
</t>
    </r>
    <r>
      <rPr>
        <i/>
        <sz val="10"/>
        <rFont val="Arial"/>
        <family val="2"/>
      </rPr>
      <t>(thousands except as noted)</t>
    </r>
  </si>
  <si>
    <t>Euronext Amsterdam</t>
  </si>
  <si>
    <t>real time</t>
  </si>
  <si>
    <t>F</t>
  </si>
  <si>
    <t>SE, B, O</t>
  </si>
  <si>
    <t>Table 9</t>
  </si>
  <si>
    <t>Number of branches or offices</t>
  </si>
  <si>
    <t>Total number</t>
  </si>
  <si>
    <r>
      <t>Sweden</t>
    </r>
    <r>
      <rPr>
        <sz val="9"/>
        <rFont val="Arial"/>
        <family val="2"/>
      </rPr>
      <t xml:space="preserve">: </t>
    </r>
    <r>
      <rPr>
        <vertAlign val="superscript"/>
        <sz val="9"/>
        <rFont val="Arial"/>
        <family val="2"/>
      </rPr>
      <t>1</t>
    </r>
    <r>
      <rPr>
        <sz val="9"/>
        <rFont val="Arial"/>
        <family val="2"/>
      </rPr>
      <t xml:space="preserve"> OMX Derivatives Markets, which is a secondary legal name for the OMX Nordic Exchange Stockholm AB.    </t>
    </r>
    <r>
      <rPr>
        <vertAlign val="superscript"/>
        <sz val="9"/>
        <rFont val="Arial"/>
        <family val="2"/>
      </rPr>
      <t>2</t>
    </r>
    <r>
      <rPr>
        <sz val="9"/>
        <rFont val="Arial"/>
        <family val="2"/>
      </rPr>
      <t xml:space="preserve"> The currency area description of OMX DM’s links is very misleading.  OMX DM has a link to the London market and specifically to LCH.Clearnet Ltd to facilitate the clearing of Nordic derivatives traded in London. The derivatives settled through the link are denominated in DKK, EUR, NOK and SEK.</t>
    </r>
  </si>
  <si>
    <t>Interbank Shared Networks</t>
  </si>
  <si>
    <t>SPEI</t>
  </si>
  <si>
    <t>CECOBAN</t>
  </si>
  <si>
    <t>Saudi Arabia</t>
    <phoneticPr fontId="0" type="noConversion"/>
  </si>
  <si>
    <t>JGBCC</t>
  </si>
  <si>
    <t>Table 15</t>
  </si>
  <si>
    <t>Table 15 (cont)</t>
  </si>
  <si>
    <t>Table 15a</t>
  </si>
  <si>
    <t>Transactions processed by selected central securities depositories: value of transactions</t>
  </si>
  <si>
    <r>
      <t>event:</t>
    </r>
    <r>
      <rPr>
        <sz val="10"/>
        <rFont val="Arial"/>
        <family val="2"/>
      </rPr>
      <t xml:space="preserve"> </t>
    </r>
    <r>
      <rPr>
        <sz val="10"/>
        <rFont val="Arial"/>
        <family val="2"/>
      </rPr>
      <t>P</t>
    </r>
    <phoneticPr fontId="0" type="noConversion"/>
  </si>
  <si>
    <t>EUR CHATS</t>
  </si>
  <si>
    <r>
      <t>CREST</t>
    </r>
    <r>
      <rPr>
        <vertAlign val="superscript"/>
        <sz val="10"/>
        <rFont val="Arial"/>
        <family val="2"/>
      </rPr>
      <t>1</t>
    </r>
  </si>
  <si>
    <r>
      <t>int</t>
    </r>
    <r>
      <rPr>
        <vertAlign val="superscript"/>
        <sz val="10"/>
        <rFont val="Arial"/>
        <family val="2"/>
      </rPr>
      <t xml:space="preserve">3, 4 </t>
    </r>
    <r>
      <rPr>
        <sz val="10"/>
        <rFont val="Arial"/>
        <family val="2"/>
      </rPr>
      <t>; indep</t>
    </r>
    <r>
      <rPr>
        <vertAlign val="superscript"/>
        <sz val="10"/>
        <rFont val="Arial"/>
        <family val="2"/>
      </rPr>
      <t>5, 6, 7, 8, 9, 10, 11, 12</t>
    </r>
  </si>
  <si>
    <t>DER: EUR: CB; 
DER: CHF: CB; 
DER: GBP: B; 
DER: USD: B; 
SEC: EUR: CB; 
REP: EUR: CB; 
REP: CHF: CB; SEC: DKK: CB; SEC: NOK: CB; SEC: SEK: CB</t>
  </si>
  <si>
    <t>Shanghai Stock Exchange</t>
  </si>
  <si>
    <t>Euronext Paris</t>
  </si>
  <si>
    <t>(average for December or average of last reserve maintenance period)1</t>
  </si>
  <si>
    <t>Hong Kong SAR3</t>
  </si>
  <si>
    <t>Sweden3</t>
  </si>
  <si>
    <t>CPSS4</t>
  </si>
  <si>
    <t>France5</t>
  </si>
  <si>
    <t>no link</t>
  </si>
  <si>
    <t>Features of selected exchanges and trading systems</t>
  </si>
  <si>
    <t>Trades executed on selected exchanges and trading systems: number of transactions</t>
  </si>
  <si>
    <t>For the footnotes regarding the systems, see after Comparative Table PS4.</t>
    <phoneticPr fontId="0" type="noConversion"/>
  </si>
  <si>
    <t>DVP3</t>
  </si>
  <si>
    <t>AUD</t>
  </si>
  <si>
    <t>CDC Depository and Settlement System</t>
  </si>
  <si>
    <t>CCG</t>
  </si>
  <si>
    <t>Table 13a (cont)</t>
  </si>
  <si>
    <t>Table 14</t>
  </si>
  <si>
    <t xml:space="preserve">DOM, INT, B, C, G, E </t>
  </si>
  <si>
    <t>Australia</t>
    <phoneticPr fontId="0" type="noConversion"/>
  </si>
  <si>
    <r>
      <t>1</t>
    </r>
    <r>
      <rPr>
        <sz val="9"/>
        <rFont val="Arial"/>
        <family val="2"/>
      </rPr>
      <t xml:space="preserve"> Converted at yearly average exchange rates.    </t>
    </r>
    <r>
      <rPr>
        <vertAlign val="superscript"/>
        <sz val="9"/>
        <rFont val="Arial"/>
        <family val="2"/>
      </rPr>
      <t>2</t>
    </r>
    <r>
      <rPr>
        <sz val="9"/>
        <rFont val="Arial"/>
        <family val="2"/>
      </rPr>
      <t xml:space="preserve"> Sum or average excluding those countries for which data are not available. </t>
    </r>
  </si>
  <si>
    <t>SAFIRES</t>
  </si>
  <si>
    <t>Takasbank</t>
  </si>
  <si>
    <t>B, E</t>
  </si>
  <si>
    <t>(thousands, end of year)1</t>
  </si>
  <si>
    <t>Table TRS3 (cont)</t>
  </si>
  <si>
    <t>Table 10 (cont)</t>
  </si>
  <si>
    <t>Terminals located in the country: number of terminals</t>
  </si>
  <si>
    <t>SGD, AUD, HKD, USD</t>
  </si>
  <si>
    <t>For the footnotes regarding the systems,  see after this table.</t>
    <phoneticPr fontId="0" type="noConversion"/>
  </si>
  <si>
    <t>T</t>
  </si>
  <si>
    <t>BRL</t>
  </si>
  <si>
    <t>Use of payment instruments by non-banks: relative importance of payment instruments, in number of transactions</t>
  </si>
  <si>
    <t xml:space="preserve">09:00-17:00 </t>
  </si>
  <si>
    <t>ELT, FLT</t>
  </si>
  <si>
    <t>Turkish Derivatives Exchange</t>
  </si>
  <si>
    <t>TSE</t>
  </si>
  <si>
    <r>
      <t>NSDL</t>
    </r>
    <r>
      <rPr>
        <vertAlign val="superscript"/>
        <sz val="10"/>
        <rFont val="Arial"/>
        <family val="2"/>
      </rPr>
      <t>1</t>
    </r>
  </si>
  <si>
    <r>
      <t>CDSL</t>
    </r>
    <r>
      <rPr>
        <vertAlign val="superscript"/>
        <sz val="10"/>
        <rFont val="Arial"/>
        <family val="2"/>
      </rPr>
      <t>1</t>
    </r>
  </si>
  <si>
    <r>
      <t xml:space="preserve">Average value per transaction                           </t>
    </r>
    <r>
      <rPr>
        <i/>
        <sz val="10"/>
        <rFont val="Arial"/>
        <family val="2"/>
      </rPr>
      <t>(USD thousands)</t>
    </r>
    <r>
      <rPr>
        <vertAlign val="superscript"/>
        <sz val="10"/>
        <rFont val="Arial"/>
        <family val="2"/>
      </rPr>
      <t>1</t>
    </r>
  </si>
  <si>
    <t>no link</t>
    <phoneticPr fontId="0" type="noConversion"/>
  </si>
  <si>
    <r>
      <t>United Kingdom</t>
    </r>
    <r>
      <rPr>
        <sz val="9"/>
        <rFont val="Arial"/>
        <family val="2"/>
      </rPr>
      <t xml:space="preserve">: </t>
    </r>
    <r>
      <rPr>
        <vertAlign val="superscript"/>
        <sz val="9"/>
        <rFont val="Arial"/>
        <family val="2"/>
      </rPr>
      <t>1</t>
    </r>
    <r>
      <rPr>
        <sz val="9"/>
        <rFont val="Arial"/>
        <family val="2"/>
      </rPr>
      <t xml:space="preserve"> Owned and operated by Euroclear UK and Ireland.    </t>
    </r>
    <r>
      <rPr>
        <vertAlign val="superscript"/>
        <sz val="9"/>
        <rFont val="Arial"/>
        <family val="2"/>
      </rPr>
      <t>2</t>
    </r>
    <r>
      <rPr>
        <sz val="9"/>
        <rFont val="Arial"/>
        <family val="2"/>
      </rPr>
      <t xml:space="preserve"> For sterling and euro settlement.    </t>
    </r>
    <r>
      <rPr>
        <vertAlign val="superscript"/>
        <sz val="9"/>
        <rFont val="Arial"/>
        <family val="2"/>
      </rPr>
      <t>3</t>
    </r>
    <r>
      <rPr>
        <sz val="9"/>
        <rFont val="Arial"/>
        <family val="2"/>
      </rPr>
      <t xml:space="preserve"> For US dollar settlement.    </t>
    </r>
    <r>
      <rPr>
        <vertAlign val="superscript"/>
        <sz val="9"/>
        <rFont val="Arial"/>
        <family val="2"/>
      </rPr>
      <t>4</t>
    </r>
    <r>
      <rPr>
        <sz val="9"/>
        <rFont val="Arial"/>
        <family val="2"/>
      </rPr>
      <t xml:space="preserve"> T for delivery by value transactions.    </t>
    </r>
    <r>
      <rPr>
        <vertAlign val="superscript"/>
        <sz val="9"/>
        <rFont val="Arial"/>
        <family val="2"/>
      </rPr>
      <t>5</t>
    </r>
    <r>
      <rPr>
        <sz val="9"/>
        <rFont val="Arial"/>
        <family val="2"/>
      </rPr>
      <t xml:space="preserve"> T+1 for gilts.    </t>
    </r>
    <r>
      <rPr>
        <vertAlign val="superscript"/>
        <sz val="9"/>
        <rFont val="Arial"/>
        <family val="2"/>
      </rPr>
      <t>6</t>
    </r>
    <r>
      <rPr>
        <sz val="9"/>
        <rFont val="Arial"/>
        <family val="2"/>
      </rPr>
      <t xml:space="preserve"> T+3 for equities.</t>
    </r>
  </si>
  <si>
    <t>B, C, G, O</t>
  </si>
  <si>
    <t>TARGET2-BE</t>
  </si>
  <si>
    <r>
      <t xml:space="preserve">Increase in the real value of transactions         </t>
    </r>
    <r>
      <rPr>
        <i/>
        <sz val="10"/>
        <rFont val="Arial"/>
        <family val="2"/>
      </rPr>
      <t>(% change on previous year, adjusted by CPI inflation)</t>
    </r>
  </si>
  <si>
    <t>RPS</t>
  </si>
  <si>
    <r>
      <t>(end of year)</t>
    </r>
    <r>
      <rPr>
        <vertAlign val="superscript"/>
        <sz val="10"/>
        <rFont val="Arial"/>
        <family val="2"/>
      </rPr>
      <t>1</t>
    </r>
  </si>
  <si>
    <t>Table 13 (cont)</t>
  </si>
  <si>
    <r>
      <t>CCP</t>
    </r>
    <r>
      <rPr>
        <vertAlign val="superscript"/>
        <sz val="10"/>
        <rFont val="Arial"/>
        <family val="2"/>
      </rPr>
      <t>1</t>
    </r>
  </si>
  <si>
    <t>New York Stock Exchange</t>
  </si>
  <si>
    <t>BESP System</t>
  </si>
  <si>
    <t>VER</t>
  </si>
  <si>
    <t>MER</t>
  </si>
  <si>
    <t>SARIE</t>
  </si>
  <si>
    <t>CASCADE, CREATION</t>
  </si>
  <si>
    <r>
      <t>ESES France</t>
    </r>
    <r>
      <rPr>
        <vertAlign val="superscript"/>
        <sz val="10"/>
        <rFont val="Arial"/>
        <family val="2"/>
      </rPr>
      <t>1</t>
    </r>
  </si>
  <si>
    <r>
      <t>FoP: 16</t>
    </r>
    <r>
      <rPr>
        <vertAlign val="superscript"/>
        <sz val="10"/>
        <rFont val="Arial"/>
        <family val="2"/>
      </rPr>
      <t>2</t>
    </r>
  </si>
  <si>
    <r>
      <t>07:30-22:00</t>
    </r>
    <r>
      <rPr>
        <vertAlign val="superscript"/>
        <sz val="10"/>
        <rFont val="Arial"/>
        <family val="2"/>
      </rPr>
      <t>4</t>
    </r>
  </si>
  <si>
    <r>
      <t>indep</t>
    </r>
    <r>
      <rPr>
        <vertAlign val="superscript"/>
        <sz val="10"/>
        <rFont val="Arial"/>
        <family val="2"/>
      </rPr>
      <t>1</t>
    </r>
  </si>
  <si>
    <t>SGD</t>
  </si>
  <si>
    <t>DVP1</t>
  </si>
  <si>
    <t>07:00</t>
  </si>
  <si>
    <t>SE Nasdaq OMXDM</t>
  </si>
  <si>
    <t>20:00</t>
  </si>
  <si>
    <t>Hong Kong SAR</t>
  </si>
  <si>
    <t>DOM, INT, B, E, O, G</t>
  </si>
  <si>
    <r>
      <t>T+0</t>
    </r>
    <r>
      <rPr>
        <vertAlign val="superscript"/>
        <sz val="10"/>
        <rFont val="Arial"/>
        <family val="2"/>
      </rPr>
      <t>2</t>
    </r>
  </si>
  <si>
    <r>
      <t>Intraday</t>
    </r>
    <r>
      <rPr>
        <vertAlign val="superscript"/>
        <sz val="10"/>
        <rFont val="Arial"/>
        <family val="2"/>
      </rPr>
      <t>2</t>
    </r>
  </si>
  <si>
    <t>Intraday</t>
  </si>
  <si>
    <t>06:30</t>
  </si>
  <si>
    <t>KRX</t>
  </si>
  <si>
    <t>NSE: NEAT</t>
  </si>
  <si>
    <t>09:00-17:00</t>
  </si>
  <si>
    <t>09:00-15:30</t>
  </si>
  <si>
    <r>
      <t>int</t>
    </r>
    <r>
      <rPr>
        <vertAlign val="superscript"/>
        <sz val="10"/>
        <rFont val="Arial"/>
        <family val="2"/>
      </rPr>
      <t>5</t>
    </r>
  </si>
  <si>
    <r>
      <t>CSD</t>
    </r>
    <r>
      <rPr>
        <vertAlign val="superscript"/>
        <sz val="10"/>
        <rFont val="Arial"/>
        <family val="2"/>
      </rPr>
      <t>3</t>
    </r>
  </si>
  <si>
    <t>Tadawul</t>
  </si>
  <si>
    <t>Equator</t>
  </si>
  <si>
    <t>EAF (former EAF2)</t>
  </si>
  <si>
    <t>HKD CHATS</t>
  </si>
  <si>
    <t>USD CHATS</t>
  </si>
  <si>
    <t>CDCC</t>
  </si>
  <si>
    <t>NGX</t>
  </si>
  <si>
    <r>
      <t>Canada</t>
    </r>
    <r>
      <rPr>
        <vertAlign val="superscript"/>
        <sz val="10"/>
        <rFont val="Arial"/>
        <family val="2"/>
      </rPr>
      <t>3</t>
    </r>
  </si>
  <si>
    <t>TFX</t>
  </si>
  <si>
    <t>Korea Exchange (KRX)</t>
  </si>
  <si>
    <t>Fixed Income Clearing Corporation: Mortgage-Backed Securities Division (FICC/MBSD)</t>
  </si>
  <si>
    <t>FICC/GSD</t>
  </si>
  <si>
    <t>FICC/MBSD</t>
  </si>
  <si>
    <r>
      <t>United States</t>
    </r>
    <r>
      <rPr>
        <sz val="9"/>
        <rFont val="Arial"/>
        <family val="2"/>
      </rPr>
      <t xml:space="preserve">: </t>
    </r>
    <r>
      <rPr>
        <vertAlign val="superscript"/>
        <sz val="9"/>
        <rFont val="Arial"/>
        <family val="2"/>
      </rPr>
      <t>1</t>
    </r>
    <r>
      <rPr>
        <sz val="9"/>
        <rFont val="Arial"/>
        <family val="2"/>
      </rPr>
      <t xml:space="preserve"> NBES is the Federal Reserve's National Book-Entry System.    </t>
    </r>
    <r>
      <rPr>
        <vertAlign val="superscript"/>
        <sz val="9"/>
        <rFont val="Arial"/>
        <family val="2"/>
      </rPr>
      <t>2</t>
    </r>
    <r>
      <rPr>
        <sz val="9"/>
        <rFont val="Arial"/>
        <family val="2"/>
      </rPr>
      <t xml:space="preserve"> Eastern time.</t>
    </r>
  </si>
  <si>
    <t>Table 10a (cont)</t>
  </si>
  <si>
    <t>Table 10b</t>
  </si>
  <si>
    <t>Table 10b (cont)</t>
  </si>
  <si>
    <t>Table 11</t>
  </si>
  <si>
    <t>ATMs</t>
  </si>
  <si>
    <r>
      <t>B</t>
    </r>
    <r>
      <rPr>
        <vertAlign val="superscript"/>
        <sz val="10"/>
        <rFont val="Arial"/>
        <family val="2"/>
      </rPr>
      <t>1</t>
    </r>
  </si>
  <si>
    <r>
      <t>06:30</t>
    </r>
    <r>
      <rPr>
        <vertAlign val="superscript"/>
        <sz val="10"/>
        <rFont val="Arial"/>
        <family val="2"/>
      </rPr>
      <t>2</t>
    </r>
  </si>
  <si>
    <t>Number of institutions</t>
  </si>
  <si>
    <t>Use of payment instruments by non-banks: value of transactions per inhabitant</t>
  </si>
  <si>
    <t>Table 12a (cont)</t>
  </si>
  <si>
    <t>T+2, T+3</t>
  </si>
  <si>
    <t>Table CSD2</t>
  </si>
  <si>
    <t>Table CSD3</t>
  </si>
  <si>
    <t>OMX Stockholm</t>
  </si>
  <si>
    <t>LCH.Clearnet Ltd</t>
  </si>
  <si>
    <r>
      <t>Russia</t>
    </r>
    <r>
      <rPr>
        <sz val="9"/>
        <rFont val="Arial"/>
        <family val="2"/>
      </rPr>
      <t>:</t>
    </r>
    <r>
      <rPr>
        <b/>
        <sz val="9"/>
        <rFont val="Arial"/>
        <family val="2"/>
      </rPr>
      <t xml:space="preserve"> </t>
    </r>
    <r>
      <rPr>
        <vertAlign val="superscript"/>
        <sz val="9"/>
        <rFont val="Arial"/>
        <family val="2"/>
      </rPr>
      <t>1</t>
    </r>
    <r>
      <rPr>
        <sz val="9"/>
        <rFont val="Arial"/>
        <family val="2"/>
      </rPr>
      <t xml:space="preserve"> MICEX; for derivatives trading.    </t>
    </r>
    <r>
      <rPr>
        <vertAlign val="superscript"/>
        <sz val="9"/>
        <rFont val="Arial"/>
        <family val="2"/>
      </rPr>
      <t>2</t>
    </r>
    <r>
      <rPr>
        <sz val="9"/>
        <rFont val="Arial"/>
        <family val="2"/>
      </rPr>
      <t xml:space="preserve"> MICEX, the parental entity of MICEX SE. At the separate segment of stock market and at derivatives market.    </t>
    </r>
    <r>
      <rPr>
        <vertAlign val="superscript"/>
        <sz val="9"/>
        <rFont val="Arial"/>
        <family val="2"/>
      </rPr>
      <t>3</t>
    </r>
    <r>
      <rPr>
        <sz val="9"/>
        <rFont val="Arial"/>
        <family val="2"/>
      </rPr>
      <t xml:space="preserve"> RTS Classica and T+0.    </t>
    </r>
    <r>
      <rPr>
        <vertAlign val="superscript"/>
        <sz val="9"/>
        <rFont val="Arial"/>
        <family val="2"/>
      </rPr>
      <t>4</t>
    </r>
    <r>
      <rPr>
        <sz val="9"/>
        <rFont val="Arial"/>
        <family val="2"/>
      </rPr>
      <t xml:space="preserve">  RTS Standard and FORTS.    </t>
    </r>
    <r>
      <rPr>
        <vertAlign val="superscript"/>
        <sz val="9"/>
        <rFont val="Arial"/>
        <family val="2"/>
      </rPr>
      <t>5</t>
    </r>
    <r>
      <rPr>
        <sz val="9"/>
        <rFont val="Arial"/>
        <family val="2"/>
      </rPr>
      <t xml:space="preserve"> RTS CC.</t>
    </r>
  </si>
  <si>
    <r>
      <t>Regulated off-exchange</t>
    </r>
    <r>
      <rPr>
        <vertAlign val="superscript"/>
        <sz val="10"/>
        <rFont val="Arial"/>
        <family val="2"/>
      </rPr>
      <t>1</t>
    </r>
  </si>
  <si>
    <r>
      <t>Brazil</t>
    </r>
    <r>
      <rPr>
        <sz val="9"/>
        <rFont val="Arial"/>
        <family val="2"/>
      </rPr>
      <t>:</t>
    </r>
    <r>
      <rPr>
        <b/>
        <sz val="9"/>
        <rFont val="Arial"/>
        <family val="2"/>
      </rPr>
      <t xml:space="preserve"> </t>
    </r>
    <r>
      <rPr>
        <vertAlign val="superscript"/>
        <sz val="9"/>
        <rFont val="Arial"/>
        <family val="2"/>
      </rPr>
      <t>1</t>
    </r>
    <r>
      <rPr>
        <sz val="9"/>
        <rFont val="Arial"/>
        <family val="2"/>
      </rPr>
      <t xml:space="preserve">  Some special transactions have intraday finality.    </t>
    </r>
    <r>
      <rPr>
        <vertAlign val="superscript"/>
        <sz val="9"/>
        <rFont val="Arial"/>
        <family val="2"/>
      </rPr>
      <t>2</t>
    </r>
    <r>
      <rPr>
        <sz val="9"/>
        <rFont val="Arial"/>
        <family val="2"/>
      </rPr>
      <t xml:space="preserve"> Payments relating to derivatives on stocks.</t>
    </r>
  </si>
  <si>
    <t>Use of payment instruments by non-banks: number of transactions per payment instrument</t>
  </si>
  <si>
    <r>
      <t>int</t>
    </r>
    <r>
      <rPr>
        <vertAlign val="superscript"/>
        <sz val="10"/>
        <rFont val="Arial"/>
        <family val="2"/>
      </rPr>
      <t>1</t>
    </r>
    <phoneticPr fontId="0" type="noConversion"/>
  </si>
  <si>
    <r>
      <t>indep</t>
    </r>
    <r>
      <rPr>
        <vertAlign val="superscript"/>
        <sz val="10"/>
        <rFont val="Arial"/>
        <family val="2"/>
      </rPr>
      <t>2</t>
    </r>
    <phoneticPr fontId="0" type="noConversion"/>
  </si>
  <si>
    <t>(millions, end of year)1</t>
  </si>
  <si>
    <r>
      <t>15:20</t>
    </r>
    <r>
      <rPr>
        <vertAlign val="superscript"/>
        <sz val="10"/>
        <rFont val="Arial"/>
        <family val="2"/>
      </rPr>
      <t>4</t>
    </r>
  </si>
  <si>
    <t>SE</t>
  </si>
  <si>
    <t>Eurex Clearing AG</t>
  </si>
  <si>
    <t>routine; 
event: P, S</t>
  </si>
  <si>
    <t>routine; event</t>
  </si>
  <si>
    <r>
      <t>C</t>
    </r>
    <r>
      <rPr>
        <sz val="10"/>
        <rFont val="Arial"/>
        <family val="2"/>
      </rPr>
      <t>B, B</t>
    </r>
  </si>
  <si>
    <t>DOM: G</t>
  </si>
  <si>
    <t>Euroclear Sweden</t>
  </si>
  <si>
    <t>HKD, USD, EUR, CNY</t>
  </si>
  <si>
    <t>Korea</t>
    <phoneticPr fontId="0" type="noConversion"/>
  </si>
  <si>
    <t>Table CSD3 (cont)</t>
  </si>
  <si>
    <t>Table CSD4</t>
  </si>
  <si>
    <t>Table CSD5</t>
  </si>
  <si>
    <t>Table 5</t>
  </si>
  <si>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Shanghai Stock Exchange, Shenzhen Stock Exchange.    </t>
    </r>
    <r>
      <rPr>
        <vertAlign val="superscript"/>
        <sz val="9"/>
        <rFont val="Arial"/>
        <family val="2"/>
      </rPr>
      <t>3</t>
    </r>
    <r>
      <rPr>
        <sz val="9"/>
        <rFont val="Arial"/>
        <family val="2"/>
      </rPr>
      <t xml:space="preserve"> SD&amp;C.</t>
    </r>
  </si>
  <si>
    <t>21:59</t>
  </si>
  <si>
    <r>
      <t>SE</t>
    </r>
    <r>
      <rPr>
        <sz val="10"/>
        <rFont val="Arial"/>
        <family val="2"/>
      </rPr>
      <t xml:space="preserve">, </t>
    </r>
    <r>
      <rPr>
        <sz val="10"/>
        <rFont val="Arial"/>
        <family val="2"/>
      </rPr>
      <t>O</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</si>
  <si>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Table26). As a consequence, they are converted at average fiscal-year exchange rates.</t>
    </r>
  </si>
  <si>
    <r>
      <t>JDCC</t>
    </r>
    <r>
      <rPr>
        <vertAlign val="superscript"/>
        <sz val="10"/>
        <rFont val="Arial"/>
        <family val="2"/>
      </rPr>
      <t>1</t>
    </r>
  </si>
  <si>
    <t>CAD, USD</t>
  </si>
  <si>
    <t>Transactions at terminals: value of cash withdrawals and loading transactions</t>
  </si>
  <si>
    <t>Japan</t>
    <phoneticPr fontId="0" type="noConversion"/>
  </si>
  <si>
    <t>Table TRS2</t>
  </si>
  <si>
    <t>Card payments (except e-money)</t>
  </si>
  <si>
    <r>
      <t>Italy</t>
    </r>
    <r>
      <rPr>
        <vertAlign val="superscript"/>
        <sz val="10"/>
        <rFont val="Arial"/>
        <family val="2"/>
      </rPr>
      <t>3</t>
    </r>
  </si>
  <si>
    <r>
      <t>Japan</t>
    </r>
    <r>
      <rPr>
        <vertAlign val="superscript"/>
        <sz val="10"/>
        <rFont val="Arial"/>
        <family val="2"/>
      </rPr>
      <t>6</t>
    </r>
  </si>
  <si>
    <r>
      <t>Netherlands</t>
    </r>
    <r>
      <rPr>
        <vertAlign val="superscript"/>
        <sz val="10"/>
        <rFont val="Arial"/>
        <family val="2"/>
      </rPr>
      <t>3</t>
    </r>
  </si>
  <si>
    <r>
      <t>France</t>
    </r>
    <r>
      <rPr>
        <vertAlign val="superscript"/>
        <sz val="10"/>
        <rFont val="Arial"/>
        <family val="2"/>
      </rPr>
      <t>5</t>
    </r>
  </si>
  <si>
    <r>
      <t>n</t>
    </r>
    <r>
      <rPr>
        <sz val="10"/>
        <rFont val="Arial"/>
        <family val="2"/>
      </rPr>
      <t>ap</t>
    </r>
  </si>
  <si>
    <t>routine</t>
  </si>
  <si>
    <t>SEC, DER, REP</t>
  </si>
  <si>
    <t>BdF, DNB, NBB</t>
  </si>
  <si>
    <r>
      <t>cross: EUR: 1</t>
    </r>
    <r>
      <rPr>
        <vertAlign val="superscript"/>
        <sz val="10"/>
        <rFont val="Arial"/>
        <family val="2"/>
      </rPr>
      <t>4</t>
    </r>
    <phoneticPr fontId="0" type="noConversion"/>
  </si>
  <si>
    <t>yes</t>
  </si>
  <si>
    <t>CDS</t>
  </si>
  <si>
    <t>no</t>
  </si>
  <si>
    <r>
      <t>NBES</t>
    </r>
    <r>
      <rPr>
        <vertAlign val="superscript"/>
        <sz val="10"/>
        <rFont val="Arial"/>
        <family val="2"/>
      </rPr>
      <t>1</t>
    </r>
  </si>
  <si>
    <r>
      <t>15:20</t>
    </r>
    <r>
      <rPr>
        <vertAlign val="superscript"/>
        <sz val="10"/>
        <rFont val="Arial"/>
        <family val="2"/>
      </rPr>
      <t>2</t>
    </r>
  </si>
  <si>
    <r>
      <t>T</t>
    </r>
    <r>
      <rPr>
        <sz val="10"/>
        <rFont val="Arial"/>
        <family val="2"/>
      </rPr>
      <t>FX</t>
    </r>
  </si>
  <si>
    <t>United States4</t>
  </si>
  <si>
    <t>Table PS3 (cont)</t>
  </si>
  <si>
    <t>Table PS4 (cont)</t>
  </si>
  <si>
    <t>Table 1 (cont)</t>
  </si>
  <si>
    <t>Table 2</t>
  </si>
  <si>
    <r>
      <t>Sweden</t>
    </r>
    <r>
      <rPr>
        <sz val="9"/>
        <rFont val="Arial"/>
        <family val="2"/>
      </rPr>
      <t xml:space="preserve">: </t>
    </r>
    <r>
      <rPr>
        <vertAlign val="superscript"/>
        <sz val="9"/>
        <rFont val="Arial"/>
        <family val="2"/>
      </rPr>
      <t>1</t>
    </r>
    <r>
      <rPr>
        <sz val="9"/>
        <rFont val="Arial"/>
        <family val="2"/>
      </rPr>
      <t xml:space="preserve"> OMX AB.    </t>
    </r>
    <r>
      <rPr>
        <vertAlign val="superscript"/>
        <sz val="9"/>
        <rFont val="Arial"/>
        <family val="2"/>
      </rPr>
      <t>2</t>
    </r>
    <r>
      <rPr>
        <sz val="9"/>
        <rFont val="Arial"/>
        <family val="2"/>
      </rPr>
      <t xml:space="preserve"> OMX Derivatives Markets, which is a secondary legal name for the OMX Nordic Exchange Stockholm AB. </t>
    </r>
  </si>
  <si>
    <t>(USD billions, total for the year)1</t>
  </si>
  <si>
    <t>Japan3</t>
  </si>
  <si>
    <t>Canada3</t>
  </si>
  <si>
    <t>France4</t>
  </si>
  <si>
    <t>Singapore3</t>
  </si>
  <si>
    <t>Switzerland6</t>
  </si>
  <si>
    <t>Transactions cleared by selected central counterparties and clearing houses: value of transactions</t>
  </si>
  <si>
    <t>Xetra</t>
  </si>
  <si>
    <t>Eurex</t>
  </si>
  <si>
    <t>Number of securities listed</t>
  </si>
  <si>
    <t>BN/RTGS</t>
  </si>
  <si>
    <t>CH Paris</t>
  </si>
  <si>
    <t>RBI (SSS)</t>
  </si>
  <si>
    <t>NSDL</t>
  </si>
  <si>
    <t>CDSL</t>
  </si>
  <si>
    <t>SSS</t>
  </si>
  <si>
    <t>E, B, O</t>
  </si>
  <si>
    <t xml:space="preserve">CB: SEK; CB: DKK; CB: EUR, NOK; O
</t>
  </si>
  <si>
    <r>
      <t>DOM, B, G, E, O</t>
    </r>
    <r>
      <rPr>
        <vertAlign val="superscript"/>
        <sz val="10"/>
        <rFont val="Arial"/>
        <family val="2"/>
      </rPr>
      <t>1</t>
    </r>
  </si>
  <si>
    <t>S</t>
  </si>
  <si>
    <r>
      <t xml:space="preserve">Exchange rate vis-à-vis USD </t>
    </r>
    <r>
      <rPr>
        <i/>
        <sz val="10"/>
        <rFont val="Arial"/>
        <family val="2"/>
      </rPr>
      <t>(yearly average)</t>
    </r>
  </si>
  <si>
    <r>
      <t>CLS</t>
    </r>
    <r>
      <rPr>
        <vertAlign val="superscript"/>
        <sz val="10"/>
        <rFont val="Arial"/>
        <family val="2"/>
      </rPr>
      <t>3</t>
    </r>
  </si>
  <si>
    <t>Transactions at terminals: number of cash withdrawals and loading transactions</t>
  </si>
  <si>
    <t>Transactions at terminals: increase in the number of cash withdrawals and loading transactions</t>
  </si>
  <si>
    <t>15:05, 18:15</t>
  </si>
  <si>
    <t>T+1: 10:30</t>
  </si>
  <si>
    <t>18:15</t>
  </si>
  <si>
    <r>
      <t>19:00</t>
    </r>
    <r>
      <rPr>
        <vertAlign val="superscript"/>
        <sz val="10"/>
        <rFont val="Arial"/>
        <family val="2"/>
      </rPr>
      <t>1</t>
    </r>
  </si>
  <si>
    <t>Tokyo Stock Exchange 
(TSE)</t>
  </si>
  <si>
    <t xml:space="preserve">routine </t>
  </si>
  <si>
    <r>
      <t>O</t>
    </r>
    <r>
      <rPr>
        <vertAlign val="superscript"/>
        <sz val="10"/>
        <rFont val="Arial"/>
        <family val="2"/>
      </rPr>
      <t>2</t>
    </r>
  </si>
  <si>
    <r>
      <t>China</t>
    </r>
    <r>
      <rPr>
        <sz val="9"/>
        <rFont val="Arial"/>
        <family val="2"/>
      </rPr>
      <t xml:space="preserve">: </t>
    </r>
    <r>
      <rPr>
        <vertAlign val="superscript"/>
        <sz val="9"/>
        <rFont val="Arial"/>
        <family val="2"/>
      </rPr>
      <t>1</t>
    </r>
    <r>
      <rPr>
        <sz val="9"/>
        <rFont val="Arial"/>
        <family val="2"/>
      </rPr>
      <t xml:space="preserve"> Payment orders are submitted for settlement during the day at the designated time.</t>
    </r>
  </si>
  <si>
    <t>Transactions at terminals: number of payment transactions</t>
  </si>
  <si>
    <t>B, C, G, E, O</t>
  </si>
  <si>
    <t>O, B</t>
  </si>
  <si>
    <t>Table 14a (cont)</t>
  </si>
  <si>
    <r>
      <t>CSD</t>
    </r>
    <r>
      <rPr>
        <vertAlign val="superscript"/>
        <sz val="10"/>
        <rFont val="Arial"/>
        <family val="2"/>
      </rPr>
      <t>3</t>
    </r>
    <r>
      <rPr>
        <sz val="10"/>
        <rFont val="Arial"/>
        <family val="2"/>
      </rPr>
      <t>: SEC, REP: EUR; 
CSD</t>
    </r>
    <r>
      <rPr>
        <vertAlign val="superscript"/>
        <sz val="10"/>
        <rFont val="Arial"/>
        <family val="2"/>
      </rPr>
      <t>5</t>
    </r>
    <r>
      <rPr>
        <sz val="10"/>
        <rFont val="Arial"/>
        <family val="2"/>
      </rPr>
      <t>: SEC: CHF; 
CSD</t>
    </r>
    <r>
      <rPr>
        <vertAlign val="superscript"/>
        <sz val="10"/>
        <rFont val="Arial"/>
        <family val="2"/>
      </rPr>
      <t>7</t>
    </r>
    <r>
      <rPr>
        <sz val="10"/>
        <rFont val="Arial"/>
        <family val="2"/>
      </rPr>
      <t>:SEC:EUR; 
ICSD</t>
    </r>
    <r>
      <rPr>
        <vertAlign val="superscript"/>
        <sz val="10"/>
        <rFont val="Arial"/>
        <family val="2"/>
      </rPr>
      <t>4</t>
    </r>
    <r>
      <rPr>
        <sz val="10"/>
        <rFont val="Arial"/>
        <family val="2"/>
      </rPr>
      <t>: SEC, REP: EUR, USD; 
ICSD</t>
    </r>
    <r>
      <rPr>
        <vertAlign val="superscript"/>
        <sz val="10"/>
        <rFont val="Arial"/>
        <family val="2"/>
      </rPr>
      <t>6</t>
    </r>
    <r>
      <rPr>
        <sz val="10"/>
        <rFont val="Arial"/>
        <family val="2"/>
      </rPr>
      <t>: REP: EUR, USD; ICSD</t>
    </r>
    <r>
      <rPr>
        <vertAlign val="superscript"/>
        <sz val="10"/>
        <rFont val="Arial"/>
        <family val="2"/>
      </rPr>
      <t>7</t>
    </r>
    <r>
      <rPr>
        <sz val="10"/>
        <rFont val="Arial"/>
        <family val="2"/>
      </rPr>
      <t>: SEC: EUR; ICSD</t>
    </r>
    <r>
      <rPr>
        <vertAlign val="superscript"/>
        <sz val="10"/>
        <rFont val="Arial"/>
        <family val="2"/>
      </rPr>
      <t>8</t>
    </r>
    <r>
      <rPr>
        <sz val="10"/>
        <rFont val="Arial"/>
        <family val="2"/>
      </rPr>
      <t>: SEC: EUR; ICSD</t>
    </r>
    <r>
      <rPr>
        <vertAlign val="superscript"/>
        <sz val="10"/>
        <rFont val="Arial"/>
        <family val="2"/>
      </rPr>
      <t>9</t>
    </r>
    <r>
      <rPr>
        <sz val="10"/>
        <rFont val="Arial"/>
        <family val="2"/>
      </rPr>
      <t>: SEC: EUR; ICSD</t>
    </r>
    <r>
      <rPr>
        <vertAlign val="superscript"/>
        <sz val="10"/>
        <rFont val="Arial"/>
        <family val="2"/>
      </rPr>
      <t>10</t>
    </r>
    <r>
      <rPr>
        <sz val="10"/>
        <rFont val="Arial"/>
        <family val="2"/>
      </rPr>
      <t>: SEC: EUR; ICSD</t>
    </r>
    <r>
      <rPr>
        <vertAlign val="superscript"/>
        <sz val="10"/>
        <rFont val="Arial"/>
        <family val="2"/>
      </rPr>
      <t>11</t>
    </r>
    <r>
      <rPr>
        <sz val="10"/>
        <rFont val="Arial"/>
        <family val="2"/>
      </rPr>
      <t>: SEC: DKK; ICSD</t>
    </r>
    <r>
      <rPr>
        <vertAlign val="superscript"/>
        <sz val="10"/>
        <rFont val="Arial"/>
        <family val="2"/>
      </rPr>
      <t>12</t>
    </r>
    <r>
      <rPr>
        <sz val="10"/>
        <rFont val="Arial"/>
        <family val="2"/>
      </rPr>
      <t>: SEC: NOK; ICSD</t>
    </r>
    <r>
      <rPr>
        <vertAlign val="superscript"/>
        <sz val="10"/>
        <rFont val="Arial"/>
        <family val="2"/>
      </rPr>
      <t>7</t>
    </r>
    <r>
      <rPr>
        <sz val="10"/>
        <rFont val="Arial"/>
        <family val="2"/>
      </rPr>
      <t>: SEC: SEK</t>
    </r>
  </si>
  <si>
    <t>MEPS+(IFT)</t>
  </si>
  <si>
    <t>MEPS+(SGS)</t>
  </si>
  <si>
    <t>Transferable balances held at other banks</t>
  </si>
  <si>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Table21). As a consequence, they are converted at average fiscal-year exchange rates.</t>
    </r>
  </si>
  <si>
    <t>Transactions at terminals: increase in the real value of payment transactions</t>
  </si>
  <si>
    <t xml:space="preserve">-NEFT </t>
  </si>
  <si>
    <t>BOK-Wire+</t>
  </si>
  <si>
    <t>Check Clearing System</t>
  </si>
  <si>
    <t>Please refer to the individual country tables for a detailed explanation.</t>
  </si>
  <si>
    <t>NBES</t>
  </si>
  <si>
    <r>
      <t>NOK, GBP</t>
    </r>
    <r>
      <rPr>
        <vertAlign val="superscript"/>
        <sz val="10"/>
        <rFont val="Arial"/>
        <family val="2"/>
      </rPr>
      <t>2</t>
    </r>
  </si>
  <si>
    <t>D</t>
  </si>
  <si>
    <t>Turkey</t>
    <phoneticPr fontId="0" type="noConversion"/>
  </si>
  <si>
    <r>
      <t>J</t>
    </r>
    <r>
      <rPr>
        <sz val="10"/>
        <rFont val="Arial"/>
        <family val="2"/>
      </rPr>
      <t>PY</t>
    </r>
  </si>
  <si>
    <r>
      <t>Saudi Arabia</t>
    </r>
    <r>
      <rPr>
        <sz val="9"/>
        <rFont val="Arial"/>
        <family val="2"/>
      </rPr>
      <t xml:space="preserve">: </t>
    </r>
    <r>
      <rPr>
        <vertAlign val="superscript"/>
        <sz val="9"/>
        <rFont val="Arial"/>
        <family val="2"/>
      </rPr>
      <t>1</t>
    </r>
    <r>
      <rPr>
        <sz val="9"/>
        <rFont val="Arial"/>
        <family val="2"/>
      </rPr>
      <t xml:space="preserve"> For number of securities held, millions.</t>
    </r>
  </si>
  <si>
    <r>
      <t>Korea</t>
    </r>
    <r>
      <rPr>
        <sz val="9"/>
        <rFont val="Arial"/>
        <family val="2"/>
      </rPr>
      <t>:</t>
    </r>
    <r>
      <rPr>
        <b/>
        <sz val="9"/>
        <rFont val="Arial"/>
        <family val="2"/>
      </rPr>
      <t xml:space="preserve"> </t>
    </r>
    <r>
      <rPr>
        <vertAlign val="superscript"/>
        <sz val="9"/>
        <rFont val="Arial"/>
        <family val="2"/>
      </rPr>
      <t>1</t>
    </r>
    <r>
      <rPr>
        <sz val="9"/>
        <rFont val="Arial"/>
        <family val="2"/>
      </rPr>
      <t xml:space="preserve"> For securities.    </t>
    </r>
    <r>
      <rPr>
        <vertAlign val="superscript"/>
        <sz val="9"/>
        <rFont val="Arial"/>
        <family val="2"/>
      </rPr>
      <t>2</t>
    </r>
    <r>
      <rPr>
        <sz val="9"/>
        <rFont val="Arial"/>
        <family val="2"/>
      </rPr>
      <t xml:space="preserve"> For derivatives.    </t>
    </r>
    <r>
      <rPr>
        <vertAlign val="superscript"/>
        <sz val="9"/>
        <rFont val="Arial"/>
        <family val="2"/>
      </rPr>
      <t>3</t>
    </r>
    <r>
      <rPr>
        <sz val="9"/>
        <rFont val="Arial"/>
        <family val="2"/>
      </rPr>
      <t xml:space="preserve"> KRX.</t>
    </r>
  </si>
  <si>
    <r>
      <t>Mexico</t>
    </r>
    <r>
      <rPr>
        <sz val="9"/>
        <rFont val="Arial"/>
        <family val="2"/>
      </rPr>
      <t>:</t>
    </r>
    <r>
      <rPr>
        <b/>
        <sz val="9"/>
        <rFont val="Arial"/>
        <family val="2"/>
      </rPr>
      <t xml:space="preserve"> </t>
    </r>
    <r>
      <rPr>
        <vertAlign val="superscript"/>
        <sz val="9"/>
        <rFont val="Arial"/>
        <family val="2"/>
      </rPr>
      <t>1</t>
    </r>
    <r>
      <rPr>
        <sz val="9"/>
        <rFont val="Arial"/>
        <family val="2"/>
      </rPr>
      <t xml:space="preserve"> CCV.    </t>
    </r>
    <r>
      <rPr>
        <vertAlign val="superscript"/>
        <sz val="9"/>
        <rFont val="Arial"/>
        <family val="2"/>
      </rPr>
      <t>2</t>
    </r>
    <r>
      <rPr>
        <sz val="9"/>
        <rFont val="Arial"/>
        <family val="2"/>
      </rPr>
      <t xml:space="preserve"> Asigna.</t>
    </r>
  </si>
  <si>
    <r>
      <t>Netherlands</t>
    </r>
    <r>
      <rPr>
        <sz val="9"/>
        <rFont val="Arial"/>
        <family val="2"/>
      </rPr>
      <t xml:space="preserve">: </t>
    </r>
    <r>
      <rPr>
        <vertAlign val="superscript"/>
        <sz val="9"/>
        <rFont val="Arial"/>
        <family val="2"/>
      </rPr>
      <t>1</t>
    </r>
    <r>
      <rPr>
        <sz val="9"/>
        <rFont val="Arial"/>
        <family val="2"/>
      </rPr>
      <t xml:space="preserve"> NYSE Euronext.</t>
    </r>
  </si>
  <si>
    <r>
      <t>Brazil</t>
    </r>
    <r>
      <rPr>
        <vertAlign val="superscript"/>
        <sz val="10"/>
        <rFont val="Arial"/>
        <family val="2"/>
      </rPr>
      <t>2</t>
    </r>
  </si>
  <si>
    <t>about 16:30</t>
  </si>
  <si>
    <t>EURO1 / STEP1</t>
  </si>
  <si>
    <t>Regulated off-exchange</t>
  </si>
  <si>
    <t>FLT, ELT</t>
  </si>
  <si>
    <t>Table 12</t>
  </si>
  <si>
    <t>POS transactions at terminals located in the country</t>
  </si>
  <si>
    <t xml:space="preserve">Payments processed by selected interbank funds transfer systems: number of transactions </t>
  </si>
  <si>
    <t>LSV</t>
  </si>
  <si>
    <t>Clearstream Banking AG</t>
  </si>
  <si>
    <r>
      <t>Canada</t>
    </r>
    <r>
      <rPr>
        <sz val="9"/>
        <rFont val="Arial"/>
        <family val="2"/>
      </rPr>
      <t xml:space="preserve">: </t>
    </r>
    <r>
      <rPr>
        <vertAlign val="superscript"/>
        <sz val="9"/>
        <rFont val="Arial"/>
        <family val="2"/>
      </rPr>
      <t>1</t>
    </r>
    <r>
      <rPr>
        <sz val="9"/>
        <rFont val="Arial"/>
        <family val="2"/>
      </rPr>
      <t xml:space="preserve"> IIROC.    </t>
    </r>
    <r>
      <rPr>
        <vertAlign val="superscript"/>
        <sz val="9"/>
        <rFont val="Arial"/>
        <family val="2"/>
      </rPr>
      <t>2</t>
    </r>
    <r>
      <rPr>
        <sz val="9"/>
        <rFont val="Arial"/>
        <family val="2"/>
      </rPr>
      <t xml:space="preserve"> Once payment exchange commences usually at 16:00, no further funds settlement is permitted that day; however, securities settlement can occur up to 19:30.     </t>
    </r>
    <r>
      <rPr>
        <vertAlign val="superscript"/>
        <sz val="9"/>
        <rFont val="Arial"/>
        <family val="2"/>
      </rPr>
      <t>3</t>
    </r>
    <r>
      <rPr>
        <sz val="9"/>
        <rFont val="Arial"/>
        <family val="2"/>
      </rPr>
      <t xml:space="preserve"> Equities.    </t>
    </r>
    <r>
      <rPr>
        <vertAlign val="superscript"/>
        <sz val="9"/>
        <rFont val="Arial"/>
        <family val="2"/>
      </rPr>
      <t>4</t>
    </r>
    <r>
      <rPr>
        <sz val="9"/>
        <rFont val="Arial"/>
        <family val="2"/>
      </rPr>
      <t xml:space="preserve"> GoC T-bills and money market securities.    </t>
    </r>
    <r>
      <rPr>
        <vertAlign val="superscript"/>
        <sz val="9"/>
        <rFont val="Arial"/>
        <family val="2"/>
      </rPr>
      <t>5</t>
    </r>
    <r>
      <rPr>
        <sz val="9"/>
        <rFont val="Arial"/>
        <family val="2"/>
      </rPr>
      <t xml:space="preserve"> GoC bonds with maturity of three years or less.    </t>
    </r>
    <r>
      <rPr>
        <vertAlign val="superscript"/>
        <sz val="9"/>
        <rFont val="Arial"/>
        <family val="2"/>
      </rPr>
      <t>6</t>
    </r>
    <r>
      <rPr>
        <sz val="9"/>
        <rFont val="Arial"/>
        <family val="2"/>
      </rPr>
      <t xml:space="preserve"> GoC bonds with maturity of more than three years and all provincial, municipal, corporate and other bonds or other certificates of indebtedness including mortgage-backed securities.   </t>
    </r>
    <r>
      <rPr>
        <vertAlign val="superscript"/>
        <sz val="9"/>
        <rFont val="Arial"/>
        <family val="2"/>
      </rPr>
      <t xml:space="preserve"> </t>
    </r>
    <r>
      <rPr>
        <sz val="9"/>
        <rFont val="Arial"/>
        <family val="2"/>
      </rPr>
      <t xml:space="preserve"> </t>
    </r>
  </si>
  <si>
    <t>Nasdaq</t>
  </si>
  <si>
    <r>
      <t>par</t>
    </r>
    <r>
      <rPr>
        <vertAlign val="superscript"/>
        <sz val="10"/>
        <rFont val="Arial"/>
        <family val="2"/>
      </rPr>
      <t>2</t>
    </r>
    <phoneticPr fontId="0" type="noConversion"/>
  </si>
  <si>
    <r>
      <t>SE</t>
    </r>
    <r>
      <rPr>
        <vertAlign val="superscript"/>
        <sz val="10"/>
        <rFont val="Arial"/>
        <family val="2"/>
      </rPr>
      <t>2</t>
    </r>
    <phoneticPr fontId="0" type="noConversion"/>
  </si>
  <si>
    <r>
      <t>par</t>
    </r>
    <r>
      <rPr>
        <vertAlign val="superscript"/>
        <sz val="10"/>
        <rFont val="Arial"/>
        <family val="2"/>
      </rPr>
      <t>1</t>
    </r>
    <phoneticPr fontId="0" type="noConversion"/>
  </si>
  <si>
    <t>Korea Securities Depository
(KSD)</t>
  </si>
  <si>
    <t>KSD</t>
  </si>
  <si>
    <t>CCP or clearing house</t>
  </si>
  <si>
    <t>Transactions processed by selected central securities depositories: number of transactions</t>
  </si>
  <si>
    <t>15:45</t>
  </si>
  <si>
    <t>Use of payment instruments by non-banks: value of transactions as a ratio to GDP</t>
  </si>
  <si>
    <r>
      <t>CH</t>
    </r>
    <r>
      <rPr>
        <vertAlign val="superscript"/>
        <sz val="10"/>
        <rFont val="Arial"/>
        <family val="2"/>
      </rPr>
      <t>1</t>
    </r>
    <r>
      <rPr>
        <sz val="10"/>
        <rFont val="Arial"/>
        <family val="2"/>
      </rPr>
      <t>, CCP</t>
    </r>
    <r>
      <rPr>
        <vertAlign val="superscript"/>
        <sz val="10"/>
        <rFont val="Arial"/>
        <family val="2"/>
      </rPr>
      <t>1</t>
    </r>
    <phoneticPr fontId="0" type="noConversion"/>
  </si>
  <si>
    <t>Korea</t>
  </si>
  <si>
    <t>Mexico</t>
  </si>
  <si>
    <t>Russia</t>
  </si>
  <si>
    <t>Saudi Arabia</t>
  </si>
  <si>
    <t>South Africa</t>
  </si>
  <si>
    <t>Turkey</t>
  </si>
  <si>
    <r>
      <t>(millions, total for the year)</t>
    </r>
    <r>
      <rPr>
        <vertAlign val="superscript"/>
        <sz val="10"/>
        <rFont val="Arial"/>
        <family val="2"/>
      </rPr>
      <t>1</t>
    </r>
  </si>
  <si>
    <r>
      <t xml:space="preserve">1 </t>
    </r>
    <r>
      <rPr>
        <sz val="9"/>
        <rFont val="Arial"/>
        <family val="2"/>
      </rPr>
      <t xml:space="preserve">Converted at end-of-year exchange rates.    </t>
    </r>
    <r>
      <rPr>
        <vertAlign val="superscript"/>
        <sz val="9"/>
        <rFont val="Arial"/>
        <family val="2"/>
      </rPr>
      <t>2</t>
    </r>
    <r>
      <rPr>
        <sz val="9"/>
        <rFont val="Arial"/>
        <family val="2"/>
      </rPr>
      <t xml:space="preserve"> Sum or average excluding those countries for which data are not available. </t>
    </r>
  </si>
  <si>
    <r>
      <t>SE</t>
    </r>
    <r>
      <rPr>
        <vertAlign val="superscript"/>
        <sz val="10"/>
        <rFont val="Arial"/>
        <family val="2"/>
      </rPr>
      <t>1</t>
    </r>
  </si>
  <si>
    <t>Table CCP1 (cont)</t>
  </si>
  <si>
    <t>Table CCP2</t>
  </si>
  <si>
    <t>CLS</t>
  </si>
  <si>
    <t>Memo:</t>
  </si>
  <si>
    <t>FX</t>
  </si>
  <si>
    <t>CCP</t>
  </si>
  <si>
    <t>Type of securities held</t>
  </si>
  <si>
    <t>Indeval</t>
    <phoneticPr fontId="0" type="noConversion"/>
  </si>
  <si>
    <r>
      <t>J</t>
    </r>
    <r>
      <rPr>
        <sz val="10"/>
        <rFont val="Arial"/>
        <family val="2"/>
      </rPr>
      <t>GBCC</t>
    </r>
  </si>
  <si>
    <r>
      <t>Intraday</t>
    </r>
    <r>
      <rPr>
        <vertAlign val="superscript"/>
        <sz val="10"/>
        <rFont val="Arial"/>
        <family val="2"/>
      </rPr>
      <t>1</t>
    </r>
  </si>
  <si>
    <r>
      <t>Tadawul</t>
    </r>
    <r>
      <rPr>
        <vertAlign val="superscript"/>
        <sz val="10"/>
        <rFont val="Arial"/>
        <family val="2"/>
      </rPr>
      <t>1</t>
    </r>
  </si>
  <si>
    <t>For the footnotes regarding the systems, see after Comparative Table PS4.</t>
  </si>
  <si>
    <t>09:30-16:00</t>
  </si>
  <si>
    <t>FLT</t>
  </si>
  <si>
    <t>COMPE</t>
  </si>
  <si>
    <t>DOM: B, G, E, O; INT: B, G, E, O</t>
  </si>
  <si>
    <t>NASDAQ OMX Stockholm</t>
  </si>
  <si>
    <t>CHAPS Sterling</t>
  </si>
  <si>
    <t>19:00</t>
  </si>
  <si>
    <t>Euronext Brussels</t>
  </si>
  <si>
    <t>Cut-off third-party orders</t>
  </si>
  <si>
    <t>15:15</t>
  </si>
  <si>
    <t>15:00</t>
  </si>
  <si>
    <t>Features of selected central counterparties and clearing houses</t>
  </si>
  <si>
    <t>Transactions cleared by selected central counterparties and clearing houses: number of transactions</t>
  </si>
  <si>
    <t>Participation in selected central securities depositories</t>
  </si>
  <si>
    <t>ACSS</t>
  </si>
  <si>
    <r>
      <t>nap</t>
    </r>
    <r>
      <rPr>
        <vertAlign val="superscript"/>
        <sz val="10"/>
        <rFont val="Arial"/>
        <family val="2"/>
      </rPr>
      <t>5</t>
    </r>
  </si>
  <si>
    <t>SEC: G</t>
  </si>
  <si>
    <t>Brazil</t>
    <phoneticPr fontId="0" type="noConversion"/>
  </si>
  <si>
    <t>DOM; G</t>
  </si>
  <si>
    <t>DOM; E, B, O</t>
  </si>
  <si>
    <t>National Securities Clearing Corporation (NSCC)</t>
  </si>
  <si>
    <t>Settlement</t>
  </si>
  <si>
    <t>cross: 2</t>
  </si>
  <si>
    <t>Use of payment instruments by non-banks: number of transactions per inhabitant</t>
  </si>
  <si>
    <t>Payment transactions by non-banks: total value of transactions</t>
  </si>
  <si>
    <r>
      <t>nap</t>
    </r>
    <r>
      <rPr>
        <vertAlign val="superscript"/>
        <sz val="10"/>
        <rFont val="Arial"/>
        <family val="2"/>
      </rPr>
      <t>1</t>
    </r>
  </si>
  <si>
    <t>DVP: SIS SegaInterSettle AG; FoP: Euroclear SA and Depositary Trust &amp; Clearing Corporation</t>
  </si>
  <si>
    <t>DOM, B, C, G, E, O</t>
  </si>
  <si>
    <t>India</t>
  </si>
  <si>
    <r>
      <t>S</t>
    </r>
    <r>
      <rPr>
        <sz val="10"/>
        <rFont val="Arial"/>
        <family val="2"/>
      </rPr>
      <t>E</t>
    </r>
    <r>
      <rPr>
        <vertAlign val="superscript"/>
        <sz val="10"/>
        <rFont val="Arial"/>
        <family val="2"/>
      </rPr>
      <t>1</t>
    </r>
  </si>
  <si>
    <r>
      <t>S</t>
    </r>
    <r>
      <rPr>
        <sz val="10"/>
        <rFont val="Arial"/>
        <family val="2"/>
      </rPr>
      <t>EC</t>
    </r>
  </si>
  <si>
    <t>CB</t>
  </si>
  <si>
    <r>
      <t>United States</t>
    </r>
    <r>
      <rPr>
        <vertAlign val="superscript"/>
        <sz val="10"/>
        <rFont val="Arial"/>
        <family val="2"/>
      </rPr>
      <t>1</t>
    </r>
  </si>
  <si>
    <r>
      <t>O</t>
    </r>
    <r>
      <rPr>
        <vertAlign val="superscript"/>
        <sz val="10"/>
        <rFont val="Arial"/>
        <family val="2"/>
      </rPr>
      <t>1</t>
    </r>
  </si>
  <si>
    <r>
      <t>O</t>
    </r>
    <r>
      <rPr>
        <vertAlign val="superscript"/>
        <sz val="10"/>
        <rFont val="Arial"/>
        <family val="2"/>
      </rPr>
      <t>3</t>
    </r>
  </si>
  <si>
    <r>
      <t>par</t>
    </r>
    <r>
      <rPr>
        <vertAlign val="superscript"/>
        <sz val="10"/>
        <rFont val="Arial"/>
        <family val="2"/>
      </rPr>
      <t>4</t>
    </r>
  </si>
  <si>
    <r>
      <t>05:00-15:00</t>
    </r>
    <r>
      <rPr>
        <vertAlign val="superscript"/>
        <sz val="10"/>
        <rFont val="Arial"/>
        <family val="2"/>
      </rPr>
      <t>3</t>
    </r>
  </si>
  <si>
    <t>CAD</t>
  </si>
  <si>
    <t>T+1</t>
  </si>
  <si>
    <r>
      <t>CLS</t>
    </r>
    <r>
      <rPr>
        <sz val="9"/>
        <rFont val="Arial"/>
        <family val="2"/>
      </rPr>
      <t xml:space="preserve">: </t>
    </r>
    <r>
      <rPr>
        <vertAlign val="superscript"/>
        <sz val="9"/>
        <rFont val="Arial"/>
        <family val="2"/>
      </rPr>
      <t>1</t>
    </r>
    <r>
      <rPr>
        <sz val="9"/>
        <rFont val="Arial"/>
        <family val="2"/>
      </rPr>
      <t xml:space="preserve"> Includes some non-bank financial institutions.    </t>
    </r>
    <r>
      <rPr>
        <vertAlign val="superscript"/>
        <sz val="9"/>
        <rFont val="Arial"/>
        <family val="2"/>
      </rPr>
      <t>2</t>
    </r>
    <r>
      <rPr>
        <sz val="9"/>
        <rFont val="Arial"/>
        <family val="2"/>
      </rPr>
      <t xml:space="preserve"> Central European Time (CET).    </t>
    </r>
    <r>
      <rPr>
        <vertAlign val="superscript"/>
        <sz val="9"/>
        <rFont val="Arial"/>
        <family val="2"/>
      </rPr>
      <t>3</t>
    </r>
    <r>
      <rPr>
        <sz val="9"/>
        <rFont val="Arial"/>
        <family val="2"/>
      </rPr>
      <t xml:space="preserve"> Each side of the transaction is counted separately. Spot and forward transactions have two sides, while swaps have four. In trillions of US dollars.</t>
    </r>
  </si>
  <si>
    <r>
      <t xml:space="preserve">Value of transactions 
</t>
    </r>
    <r>
      <rPr>
        <i/>
        <sz val="10"/>
        <rFont val="Arial"/>
        <family val="2"/>
      </rPr>
      <t>(USD billions except as noted)</t>
    </r>
    <r>
      <rPr>
        <vertAlign val="superscript"/>
        <sz val="10"/>
        <rFont val="Arial"/>
        <family val="2"/>
      </rPr>
      <t>1</t>
    </r>
  </si>
  <si>
    <r>
      <t>n</t>
    </r>
    <r>
      <rPr>
        <sz val="10"/>
        <rFont val="Arial"/>
        <family val="2"/>
      </rPr>
      <t>ap</t>
    </r>
    <phoneticPr fontId="0" type="noConversion"/>
  </si>
  <si>
    <r>
      <t>CSD</t>
    </r>
    <r>
      <rPr>
        <vertAlign val="superscript"/>
        <sz val="10"/>
        <rFont val="Arial"/>
        <family val="2"/>
      </rPr>
      <t>2</t>
    </r>
    <phoneticPr fontId="0" type="noConversion"/>
  </si>
  <si>
    <r>
      <t>C</t>
    </r>
    <r>
      <rPr>
        <sz val="10"/>
        <rFont val="Arial"/>
        <family val="2"/>
      </rPr>
      <t>B</t>
    </r>
    <phoneticPr fontId="0" type="noConversion"/>
  </si>
  <si>
    <t>Saudi Arabia clearing house</t>
  </si>
  <si>
    <r>
      <t>B, SE, O</t>
    </r>
    <r>
      <rPr>
        <vertAlign val="superscript"/>
        <sz val="10"/>
        <rFont val="Arial"/>
        <family val="2"/>
      </rPr>
      <t>1</t>
    </r>
  </si>
  <si>
    <t>Euroclear Netherlands</t>
  </si>
  <si>
    <t>CDP</t>
  </si>
  <si>
    <t>of which: cards with a debit function</t>
  </si>
  <si>
    <t>Table 12 (cont)</t>
  </si>
  <si>
    <t>Cards with a cash function</t>
  </si>
  <si>
    <r>
      <t>indep</t>
    </r>
    <r>
      <rPr>
        <vertAlign val="superscript"/>
        <sz val="10"/>
        <rFont val="Arial"/>
        <family val="2"/>
      </rPr>
      <t>2</t>
    </r>
  </si>
  <si>
    <r>
      <t>int</t>
    </r>
    <r>
      <rPr>
        <vertAlign val="superscript"/>
        <sz val="10"/>
        <rFont val="Arial"/>
        <family val="2"/>
      </rPr>
      <t>2</t>
    </r>
  </si>
  <si>
    <t>24:00</t>
  </si>
  <si>
    <r>
      <t>Intraday</t>
    </r>
    <r>
      <rPr>
        <vertAlign val="superscript"/>
        <sz val="10"/>
        <rFont val="Arial"/>
        <family val="2"/>
      </rPr>
      <t>4</t>
    </r>
  </si>
  <si>
    <t>T+1,T+3</t>
  </si>
  <si>
    <t>RMB</t>
  </si>
  <si>
    <r>
      <t>Footnotes for Tables PS1</t>
    </r>
    <r>
      <rPr>
        <b/>
        <sz val="10"/>
        <rFont val="Arial"/>
        <family val="2"/>
      </rPr>
      <t>–</t>
    </r>
    <r>
      <rPr>
        <b/>
        <sz val="10"/>
        <rFont val="Arial"/>
        <family val="2"/>
      </rPr>
      <t>4</t>
    </r>
  </si>
  <si>
    <t>USD</t>
  </si>
  <si>
    <r>
      <t>Turkey</t>
    </r>
    <r>
      <rPr>
        <sz val="9"/>
        <rFont val="Arial"/>
        <family val="2"/>
      </rPr>
      <t xml:space="preserve">: </t>
    </r>
    <r>
      <rPr>
        <vertAlign val="superscript"/>
        <sz val="9"/>
        <rFont val="Arial"/>
        <family val="2"/>
      </rPr>
      <t>1</t>
    </r>
    <r>
      <rPr>
        <sz val="9"/>
        <rFont val="Arial"/>
        <family val="2"/>
      </rPr>
      <t xml:space="preserve"> For number of securities held, millions.</t>
    </r>
  </si>
  <si>
    <r>
      <t>Italy</t>
    </r>
    <r>
      <rPr>
        <sz val="9"/>
        <rFont val="Arial"/>
        <family val="2"/>
      </rPr>
      <t xml:space="preserve">: </t>
    </r>
    <r>
      <rPr>
        <vertAlign val="superscript"/>
        <sz val="9"/>
        <rFont val="Arial"/>
        <family val="2"/>
      </rPr>
      <t>1</t>
    </r>
    <r>
      <rPr>
        <sz val="9"/>
        <rFont val="Arial"/>
        <family val="2"/>
      </rPr>
      <t xml:space="preserve"> Transfer orders are legally enforceable and binding on third parties when the system completes the gathering of the transfer orders or the bilateral balances stemming from the two BI-COMP subsystems (“Local Clearing” and “Retail”).</t>
    </r>
  </si>
  <si>
    <r>
      <t>(USD, total for the year)</t>
    </r>
    <r>
      <rPr>
        <vertAlign val="superscript"/>
        <sz val="10"/>
        <rFont val="Arial"/>
        <family val="2"/>
      </rPr>
      <t>1</t>
    </r>
  </si>
  <si>
    <t>Table 9e</t>
  </si>
  <si>
    <t>Table 9e (cont)</t>
  </si>
  <si>
    <t>Payments using letters of advice</t>
  </si>
  <si>
    <t>SAMOS</t>
  </si>
  <si>
    <r>
      <t>(USD billions, total for the year)</t>
    </r>
    <r>
      <rPr>
        <vertAlign val="superscript"/>
        <sz val="10"/>
        <rFont val="Arial"/>
        <family val="2"/>
      </rPr>
      <t>1</t>
    </r>
  </si>
  <si>
    <t>Mexico</t>
    <phoneticPr fontId="0" type="noConversion"/>
  </si>
  <si>
    <t>Russia</t>
    <phoneticPr fontId="0" type="noConversion"/>
  </si>
  <si>
    <r>
      <t>K</t>
    </r>
    <r>
      <rPr>
        <sz val="10"/>
        <rFont val="Arial"/>
        <family val="2"/>
      </rPr>
      <t>SD</t>
    </r>
    <phoneticPr fontId="0" type="noConversion"/>
  </si>
  <si>
    <t>CMU</t>
    <phoneticPr fontId="0" type="noConversion"/>
  </si>
  <si>
    <t>Value as a percentage of GDP</t>
  </si>
  <si>
    <t>Securities listed in selected exchanges and trading systems</t>
  </si>
  <si>
    <t>Table TRS1</t>
  </si>
  <si>
    <t>Owner/ manager</t>
  </si>
  <si>
    <t>Table TRS1 (cont)</t>
  </si>
  <si>
    <t xml:space="preserve">  </t>
  </si>
  <si>
    <t>M</t>
  </si>
  <si>
    <t>Transactions at terminals: increase in the real value of cash withdrawals and loading transactions</t>
  </si>
  <si>
    <t>EUR, 42</t>
  </si>
  <si>
    <r>
      <t>CCP, CH</t>
    </r>
    <r>
      <rPr>
        <vertAlign val="superscript"/>
        <sz val="10"/>
        <rFont val="Arial"/>
        <family val="2"/>
      </rPr>
      <t>1</t>
    </r>
  </si>
  <si>
    <t>Table 11a (cont)</t>
  </si>
  <si>
    <t>Table 11b</t>
  </si>
  <si>
    <t>DALI</t>
  </si>
  <si>
    <r>
      <t>Brazil</t>
    </r>
    <r>
      <rPr>
        <sz val="9"/>
        <rFont val="Arial"/>
        <family val="2"/>
      </rPr>
      <t xml:space="preserve">: </t>
    </r>
    <r>
      <rPr>
        <vertAlign val="superscript"/>
        <sz val="9"/>
        <rFont val="Arial"/>
        <family val="2"/>
      </rPr>
      <t>1</t>
    </r>
    <r>
      <rPr>
        <sz val="9"/>
        <rFont val="Arial"/>
        <family val="2"/>
      </rPr>
      <t xml:space="preserve"> BmfBovespa.    </t>
    </r>
    <r>
      <rPr>
        <vertAlign val="superscript"/>
        <sz val="9"/>
        <rFont val="Arial"/>
        <family val="2"/>
      </rPr>
      <t>2</t>
    </r>
    <r>
      <rPr>
        <sz val="9"/>
        <rFont val="Arial"/>
        <family val="2"/>
      </rPr>
      <t xml:space="preserve"> SELIC.    </t>
    </r>
    <r>
      <rPr>
        <vertAlign val="superscript"/>
        <sz val="9"/>
        <rFont val="Arial"/>
        <family val="2"/>
      </rPr>
      <t>3</t>
    </r>
    <r>
      <rPr>
        <sz val="9"/>
        <rFont val="Arial"/>
        <family val="2"/>
      </rPr>
      <t xml:space="preserve"> CETIP.</t>
    </r>
  </si>
  <si>
    <t>nav</t>
  </si>
  <si>
    <t>BI-COMP</t>
  </si>
  <si>
    <t>CCASS</t>
  </si>
  <si>
    <t>G</t>
  </si>
  <si>
    <t>Euroclear France</t>
  </si>
  <si>
    <t>CPSS</t>
  </si>
  <si>
    <r>
      <t>R</t>
    </r>
    <r>
      <rPr>
        <vertAlign val="superscript"/>
        <sz val="10"/>
        <rFont val="Arial"/>
        <family val="2"/>
      </rPr>
      <t>2</t>
    </r>
  </si>
  <si>
    <r>
      <t>SE</t>
    </r>
    <r>
      <rPr>
        <vertAlign val="superscript"/>
        <sz val="10"/>
        <rFont val="Arial"/>
        <family val="2"/>
      </rPr>
      <t>6</t>
    </r>
  </si>
  <si>
    <r>
      <t>20:00-14:15</t>
    </r>
    <r>
      <rPr>
        <vertAlign val="superscript"/>
        <sz val="10"/>
        <rFont val="Arial"/>
        <family val="2"/>
      </rPr>
      <t>7</t>
    </r>
  </si>
  <si>
    <r>
      <t>par</t>
    </r>
    <r>
      <rPr>
        <vertAlign val="superscript"/>
        <sz val="10"/>
        <rFont val="Arial"/>
        <family val="2"/>
      </rPr>
      <t>8</t>
    </r>
  </si>
  <si>
    <r>
      <t>South Africa</t>
    </r>
    <r>
      <rPr>
        <sz val="9"/>
        <rFont val="Arial"/>
        <family val="2"/>
      </rPr>
      <t xml:space="preserve">: </t>
    </r>
    <r>
      <rPr>
        <vertAlign val="superscript"/>
        <sz val="9"/>
        <rFont val="Arial"/>
        <family val="2"/>
      </rPr>
      <t>1</t>
    </r>
    <r>
      <rPr>
        <sz val="9"/>
        <rFont val="Arial"/>
        <family val="2"/>
      </rPr>
      <t xml:space="preserve"> Volumes of transactions in retail payment streams are settled in batches. Thus, volumes recorded by the system represent the number of batches and not actual transactions settled.</t>
    </r>
  </si>
  <si>
    <r>
      <t>SAMOS - retail</t>
    </r>
    <r>
      <rPr>
        <vertAlign val="superscript"/>
        <sz val="10"/>
        <rFont val="Arial"/>
        <family val="2"/>
      </rPr>
      <t>1</t>
    </r>
  </si>
  <si>
    <t>Johannesburg Stock Exchange (JSE)</t>
  </si>
  <si>
    <t>JSE</t>
  </si>
  <si>
    <t>Equens</t>
  </si>
  <si>
    <t>every 30 min</t>
  </si>
  <si>
    <r>
      <t>Sweden</t>
    </r>
    <r>
      <rPr>
        <sz val="9"/>
        <rFont val="Arial"/>
        <family val="2"/>
      </rPr>
      <t xml:space="preserve">: </t>
    </r>
    <r>
      <rPr>
        <vertAlign val="superscript"/>
        <sz val="9"/>
        <rFont val="Arial"/>
        <family val="2"/>
      </rPr>
      <t>1</t>
    </r>
    <r>
      <rPr>
        <sz val="9"/>
        <rFont val="Arial"/>
        <family val="2"/>
      </rPr>
      <t xml:space="preserve"> No same day transaction.    </t>
    </r>
    <r>
      <rPr>
        <vertAlign val="superscript"/>
        <sz val="9"/>
        <rFont val="Arial"/>
        <family val="2"/>
      </rPr>
      <t>2</t>
    </r>
    <r>
      <rPr>
        <sz val="9"/>
        <rFont val="Arial"/>
        <family val="2"/>
      </rPr>
      <t xml:space="preserve"> Payments become final on completion of settlement, which occurs throughout the day.   </t>
    </r>
    <r>
      <rPr>
        <vertAlign val="superscript"/>
        <sz val="9"/>
        <rFont val="Arial"/>
        <family val="2"/>
      </rPr>
      <t>3</t>
    </r>
    <r>
      <rPr>
        <sz val="9"/>
        <rFont val="Arial"/>
        <family val="2"/>
      </rPr>
      <t xml:space="preserve"> The settlement points for the different flows are spread out between 07:15 and 16:20.    </t>
    </r>
    <r>
      <rPr>
        <vertAlign val="superscript"/>
        <sz val="9"/>
        <rFont val="Arial"/>
        <family val="2"/>
      </rPr>
      <t>4</t>
    </r>
    <r>
      <rPr>
        <sz val="9"/>
        <rFont val="Arial"/>
        <family val="2"/>
      </rPr>
      <t xml:space="preserve"> The settlement points for the different flows are spread out between 07:15 and 15:20. </t>
    </r>
  </si>
  <si>
    <t>Switzerland7</t>
  </si>
  <si>
    <t>CPSS2</t>
  </si>
  <si>
    <t>Germany3</t>
  </si>
  <si>
    <t>BmfBovespa-Derivatives</t>
  </si>
  <si>
    <t>BmfBovespa-Securities</t>
  </si>
  <si>
    <t>SGDCCS</t>
  </si>
  <si>
    <t>USDCCS</t>
  </si>
  <si>
    <t>E-RIX</t>
  </si>
  <si>
    <t>Bankgirot</t>
  </si>
  <si>
    <t>Dataclearing</t>
  </si>
  <si>
    <t>SIC</t>
  </si>
  <si>
    <t>CHAPS Euro</t>
  </si>
  <si>
    <t>BACS</t>
  </si>
  <si>
    <t>Cheque/credit</t>
  </si>
  <si>
    <t>Fedwire</t>
  </si>
  <si>
    <t>CHIPS</t>
  </si>
  <si>
    <t>EUR/non-EUR</t>
  </si>
  <si>
    <t xml:space="preserve">Euronext Amsterdam 
</t>
  </si>
  <si>
    <t xml:space="preserve">Euronext Amsterdam </t>
  </si>
  <si>
    <t>CB</t>
  </si>
  <si>
    <t>Institutions offering payment services to non-banks</t>
  </si>
  <si>
    <t>　nav</t>
  </si>
  <si>
    <r>
      <t>par</t>
    </r>
    <r>
      <rPr>
        <vertAlign val="superscript"/>
        <sz val="10"/>
        <rFont val="Arial"/>
        <family val="2"/>
      </rPr>
      <t>2</t>
    </r>
  </si>
  <si>
    <r>
      <t>06:00-16:15</t>
    </r>
    <r>
      <rPr>
        <vertAlign val="superscript"/>
        <sz val="10"/>
        <rFont val="Arial"/>
        <family val="2"/>
      </rPr>
      <t>3</t>
    </r>
  </si>
  <si>
    <t>SEC</t>
  </si>
  <si>
    <t>Table 7b (cont)</t>
  </si>
  <si>
    <t xml:space="preserve">SEC, DER  </t>
  </si>
  <si>
    <r>
      <t>SEC,</t>
    </r>
    <r>
      <rPr>
        <sz val="10"/>
        <rFont val="Arial"/>
        <family val="2"/>
      </rPr>
      <t xml:space="preserve"> </t>
    </r>
    <r>
      <rPr>
        <sz val="10"/>
        <rFont val="Arial"/>
        <family val="2"/>
      </rPr>
      <t>DER,</t>
    </r>
    <r>
      <rPr>
        <sz val="10"/>
        <rFont val="Arial"/>
        <family val="2"/>
      </rPr>
      <t xml:space="preserve"> </t>
    </r>
    <r>
      <rPr>
        <sz val="10"/>
        <rFont val="Arial"/>
        <family val="2"/>
      </rPr>
      <t>REP</t>
    </r>
    <phoneticPr fontId="0" type="noConversion"/>
  </si>
  <si>
    <t>Table 13a</t>
  </si>
  <si>
    <t>BOISL</t>
  </si>
  <si>
    <r>
      <t>int</t>
    </r>
    <r>
      <rPr>
        <vertAlign val="superscript"/>
        <sz val="10"/>
        <rFont val="Arial"/>
        <family val="2"/>
      </rPr>
      <t>6</t>
    </r>
  </si>
  <si>
    <t>European Union</t>
  </si>
  <si>
    <t>MX</t>
  </si>
  <si>
    <t>Table CCP1 (cont)</t>
    <phoneticPr fontId="0" type="noConversion"/>
  </si>
  <si>
    <r>
      <t xml:space="preserve">1 </t>
    </r>
    <r>
      <rPr>
        <sz val="9"/>
        <rFont val="Arial"/>
        <family val="2"/>
      </rPr>
      <t xml:space="preserve">Converted at end of year exchange rates. </t>
    </r>
  </si>
  <si>
    <r>
      <t>TARGET2-BDF</t>
    </r>
    <r>
      <rPr>
        <vertAlign val="superscript"/>
        <sz val="10"/>
        <rFont val="Arial"/>
        <family val="2"/>
      </rPr>
      <t>1</t>
    </r>
  </si>
  <si>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There is no official name for the system yet.</t>
    </r>
  </si>
  <si>
    <r>
      <t>France</t>
    </r>
    <r>
      <rPr>
        <sz val="9"/>
        <rFont val="Arial"/>
        <family val="2"/>
      </rPr>
      <t xml:space="preserve">: </t>
    </r>
    <r>
      <rPr>
        <vertAlign val="superscript"/>
        <sz val="9"/>
        <rFont val="Arial"/>
        <family val="2"/>
      </rPr>
      <t>1</t>
    </r>
    <r>
      <rPr>
        <sz val="9"/>
        <rFont val="Arial"/>
        <family val="2"/>
      </rPr>
      <t xml:space="preserve"> ESES France replaced RGV2 in November 2007 while the revocable channel was suppressed.    </t>
    </r>
    <r>
      <rPr>
        <vertAlign val="superscript"/>
        <sz val="9"/>
        <rFont val="Arial"/>
        <family val="2"/>
      </rPr>
      <t>2</t>
    </r>
    <r>
      <rPr>
        <sz val="9"/>
        <rFont val="Arial"/>
        <family val="2"/>
      </rPr>
      <t xml:space="preserve"> Eleven links are operating in EUR.</t>
    </r>
  </si>
  <si>
    <t>SGD, AUD,
USD, HKD</t>
    <phoneticPr fontId="0" type="noConversion"/>
  </si>
  <si>
    <t>Real time</t>
  </si>
  <si>
    <t>07:30</t>
  </si>
  <si>
    <t>10:00</t>
  </si>
  <si>
    <r>
      <t>Japan Securities Clearing Corporation (J</t>
    </r>
    <r>
      <rPr>
        <sz val="10"/>
        <rFont val="Arial"/>
        <family val="2"/>
      </rPr>
      <t>SCC)</t>
    </r>
  </si>
  <si>
    <r>
      <t>JASDEC DVP Clearing Corporation (J</t>
    </r>
    <r>
      <rPr>
        <sz val="10"/>
        <rFont val="Arial"/>
        <family val="2"/>
      </rPr>
      <t>DCC)</t>
    </r>
  </si>
  <si>
    <r>
      <t>routine;</t>
    </r>
    <r>
      <rPr>
        <sz val="10"/>
        <rFont val="Arial"/>
        <family val="2"/>
      </rPr>
      <t xml:space="preserve"> 
</t>
    </r>
    <r>
      <rPr>
        <sz val="10"/>
        <rFont val="Arial"/>
        <family val="2"/>
      </rPr>
      <t>event:</t>
    </r>
    <r>
      <rPr>
        <sz val="10"/>
        <rFont val="Arial"/>
        <family val="2"/>
      </rPr>
      <t xml:space="preserve"> </t>
    </r>
    <r>
      <rPr>
        <sz val="10"/>
        <rFont val="Arial"/>
        <family val="2"/>
      </rPr>
      <t>P,</t>
    </r>
    <r>
      <rPr>
        <sz val="10"/>
        <rFont val="Arial"/>
        <family val="2"/>
      </rPr>
      <t xml:space="preserve"> </t>
    </r>
    <r>
      <rPr>
        <sz val="10"/>
        <rFont val="Arial"/>
        <family val="2"/>
      </rPr>
      <t>S</t>
    </r>
    <phoneticPr fontId="0" type="noConversion"/>
  </si>
  <si>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t>
    </r>
    <r>
      <rPr>
        <vertAlign val="superscript"/>
        <sz val="9"/>
        <rFont val="Arial"/>
        <family val="2"/>
      </rPr>
      <t>3</t>
    </r>
    <r>
      <rPr>
        <sz val="9"/>
        <rFont val="Arial"/>
        <family val="2"/>
      </rPr>
      <t xml:space="preserve"> ASX Settlement.    </t>
    </r>
    <r>
      <rPr>
        <vertAlign val="superscript"/>
        <sz val="9"/>
        <rFont val="Arial"/>
        <family val="2"/>
      </rPr>
      <t>4</t>
    </r>
    <r>
      <rPr>
        <sz val="9"/>
        <rFont val="Arial"/>
        <family val="2"/>
      </rPr>
      <t xml:space="preserve"> ASX 24.    </t>
    </r>
    <r>
      <rPr>
        <vertAlign val="superscript"/>
        <sz val="9"/>
        <rFont val="Arial"/>
        <family val="2"/>
      </rPr>
      <t>5</t>
    </r>
    <r>
      <rPr>
        <sz val="9"/>
        <rFont val="Arial"/>
        <family val="2"/>
      </rPr>
      <t xml:space="preserve"> Austraclear.</t>
    </r>
  </si>
  <si>
    <t>Fixed Income Clearing Corporation: Government Securities Division (FICC/GSD)</t>
  </si>
  <si>
    <t>Table 4</t>
  </si>
  <si>
    <t>ASX</t>
  </si>
  <si>
    <t>ASX 24</t>
  </si>
  <si>
    <t>10:00-16:00</t>
  </si>
  <si>
    <r>
      <t xml:space="preserve">Total number of transactions </t>
    </r>
    <r>
      <rPr>
        <i/>
        <sz val="10"/>
        <rFont val="Arial"/>
        <family val="2"/>
      </rPr>
      <t>(millions)</t>
    </r>
  </si>
  <si>
    <t>O</t>
  </si>
  <si>
    <t xml:space="preserve">BOJ-NET </t>
  </si>
  <si>
    <t>16:30</t>
  </si>
  <si>
    <t>JASDEC</t>
  </si>
  <si>
    <t>EUR, CHF, GBP, USD</t>
  </si>
  <si>
    <t>LCH.Clearnet SA</t>
  </si>
  <si>
    <t>per trans</t>
  </si>
  <si>
    <t>pop</t>
  </si>
  <si>
    <t>SEC, DER</t>
  </si>
  <si>
    <t>08:00</t>
  </si>
  <si>
    <t>Cash withdrawals at ATMs located in the country</t>
  </si>
  <si>
    <t>Cash withdrawals at ATMs located outside the country</t>
  </si>
  <si>
    <t>NCC</t>
  </si>
  <si>
    <t>Alpha</t>
  </si>
  <si>
    <r>
      <t>O</t>
    </r>
    <r>
      <rPr>
        <vertAlign val="superscript"/>
        <sz val="10"/>
        <rFont val="Arial"/>
        <family val="2"/>
      </rPr>
      <t>9</t>
    </r>
  </si>
  <si>
    <r>
      <t>indep</t>
    </r>
    <r>
      <rPr>
        <vertAlign val="superscript"/>
        <sz val="10"/>
        <rFont val="Arial"/>
        <family val="2"/>
      </rPr>
      <t>10</t>
    </r>
  </si>
  <si>
    <r>
      <t>04:30-17:00</t>
    </r>
    <r>
      <rPr>
        <vertAlign val="superscript"/>
        <sz val="10"/>
        <rFont val="Arial"/>
        <family val="2"/>
      </rPr>
      <t>12</t>
    </r>
  </si>
  <si>
    <r>
      <t>B, O</t>
    </r>
    <r>
      <rPr>
        <vertAlign val="superscript"/>
        <sz val="10"/>
        <rFont val="Arial"/>
        <family val="2"/>
      </rPr>
      <t>11</t>
    </r>
  </si>
  <si>
    <t>SEC: E, B, O; 
DER</t>
  </si>
  <si>
    <r>
      <t>Germany</t>
    </r>
    <r>
      <rPr>
        <sz val="9"/>
        <rFont val="Arial"/>
        <family val="2"/>
      </rPr>
      <t xml:space="preserve">: </t>
    </r>
    <r>
      <rPr>
        <vertAlign val="superscript"/>
        <sz val="9"/>
        <rFont val="Arial"/>
        <family val="2"/>
      </rPr>
      <t>1</t>
    </r>
    <r>
      <rPr>
        <sz val="9"/>
        <rFont val="Arial"/>
        <family val="2"/>
      </rPr>
      <t xml:space="preserve"> Eurex Frankfurt AG.    </t>
    </r>
    <r>
      <rPr>
        <vertAlign val="superscript"/>
        <sz val="9"/>
        <rFont val="Arial"/>
        <family val="2"/>
      </rPr>
      <t>2</t>
    </r>
    <r>
      <rPr>
        <sz val="9"/>
        <rFont val="Arial"/>
        <family val="2"/>
      </rPr>
      <t xml:space="preserve"> Eurex.     </t>
    </r>
    <r>
      <rPr>
        <vertAlign val="superscript"/>
        <sz val="9"/>
        <rFont val="Arial"/>
        <family val="2"/>
      </rPr>
      <t>3</t>
    </r>
    <r>
      <rPr>
        <sz val="9"/>
        <rFont val="Arial"/>
        <family val="2"/>
      </rPr>
      <t xml:space="preserve"> Clearstream Banking AG.    </t>
    </r>
    <r>
      <rPr>
        <vertAlign val="superscript"/>
        <sz val="9"/>
        <rFont val="Arial"/>
        <family val="2"/>
      </rPr>
      <t>4</t>
    </r>
    <r>
      <rPr>
        <sz val="9"/>
        <rFont val="Arial"/>
        <family val="2"/>
      </rPr>
      <t xml:space="preserve"> Clearstream Banking Luxembourg.    </t>
    </r>
    <r>
      <rPr>
        <vertAlign val="superscript"/>
        <sz val="9"/>
        <rFont val="Arial"/>
        <family val="2"/>
      </rPr>
      <t>5</t>
    </r>
    <r>
      <rPr>
        <sz val="9"/>
        <rFont val="Arial"/>
        <family val="2"/>
      </rPr>
      <t xml:space="preserve"> SIS SegaInterSettle.    </t>
    </r>
    <r>
      <rPr>
        <vertAlign val="superscript"/>
        <sz val="9"/>
        <rFont val="Arial"/>
        <family val="2"/>
      </rPr>
      <t>6 </t>
    </r>
    <r>
      <rPr>
        <sz val="9"/>
        <rFont val="Arial"/>
        <family val="2"/>
      </rPr>
      <t xml:space="preserve">Euroclear Bank.    </t>
    </r>
    <r>
      <rPr>
        <vertAlign val="superscript"/>
        <sz val="9"/>
        <rFont val="Arial"/>
        <family val="2"/>
      </rPr>
      <t>7</t>
    </r>
    <r>
      <rPr>
        <sz val="9"/>
        <rFont val="Arial"/>
        <family val="2"/>
      </rPr>
      <t xml:space="preserve"> Euroclear UK &amp; Ireland, Euroclear France S.A., Euroclear Nederland, Euroclear Belgium, Euroclear Finland, Euroclear Sweden and Iberclear.    </t>
    </r>
    <r>
      <rPr>
        <vertAlign val="superscript"/>
        <sz val="9"/>
        <rFont val="Arial"/>
        <family val="2"/>
      </rPr>
      <t>8</t>
    </r>
    <r>
      <rPr>
        <sz val="9"/>
        <rFont val="Arial"/>
        <family val="2"/>
      </rPr>
      <t xml:space="preserve"> Montetitoli.    </t>
    </r>
    <r>
      <rPr>
        <vertAlign val="superscript"/>
        <sz val="9"/>
        <rFont val="Arial"/>
        <family val="2"/>
      </rPr>
      <t>9</t>
    </r>
    <r>
      <rPr>
        <sz val="9"/>
        <rFont val="Arial"/>
        <family val="2"/>
      </rPr>
      <t xml:space="preserve"> OeKB.    </t>
    </r>
    <r>
      <rPr>
        <vertAlign val="superscript"/>
        <sz val="9"/>
        <rFont val="Arial"/>
        <family val="2"/>
      </rPr>
      <t>10</t>
    </r>
    <r>
      <rPr>
        <sz val="9"/>
        <rFont val="Arial"/>
        <family val="2"/>
      </rPr>
      <t xml:space="preserve"> Interbolsa.    </t>
    </r>
    <r>
      <rPr>
        <vertAlign val="superscript"/>
        <sz val="9"/>
        <rFont val="Arial"/>
        <family val="2"/>
      </rPr>
      <t>11</t>
    </r>
    <r>
      <rPr>
        <sz val="9"/>
        <rFont val="Arial"/>
        <family val="2"/>
      </rPr>
      <t xml:space="preserve"> VP Denmark.    </t>
    </r>
    <r>
      <rPr>
        <vertAlign val="superscript"/>
        <sz val="9"/>
        <rFont val="Arial"/>
        <family val="2"/>
      </rPr>
      <t>12</t>
    </r>
    <r>
      <rPr>
        <sz val="9"/>
        <rFont val="Arial"/>
        <family val="2"/>
      </rPr>
      <t xml:space="preserve"> VPS Norway.</t>
    </r>
  </si>
  <si>
    <r>
      <t>10:00-17:00</t>
    </r>
    <r>
      <rPr>
        <vertAlign val="superscript"/>
        <sz val="10"/>
        <rFont val="Arial"/>
        <family val="2"/>
      </rPr>
      <t>1</t>
    </r>
  </si>
  <si>
    <r>
      <t>9:00-18:00</t>
    </r>
    <r>
      <rPr>
        <vertAlign val="superscript"/>
        <sz val="10"/>
        <rFont val="Arial"/>
        <family val="2"/>
      </rPr>
      <t>3</t>
    </r>
  </si>
  <si>
    <r>
      <t>1</t>
    </r>
    <r>
      <rPr>
        <sz val="9"/>
        <rFont val="Arial"/>
        <family val="2"/>
      </rPr>
      <t xml:space="preserve"> A breakdown by types of function is not available.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cards with a credit function, includes charge cards.    </t>
    </r>
    <r>
      <rPr>
        <vertAlign val="superscript"/>
        <sz val="9"/>
        <rFont val="Arial"/>
        <family val="2"/>
      </rPr>
      <t>4</t>
    </r>
    <r>
      <rPr>
        <sz val="9"/>
        <rFont val="Arial"/>
        <family val="2"/>
      </rPr>
      <t xml:space="preserve">  For  cards with a delayed debit function, includes  cards with a credit function.    </t>
    </r>
    <r>
      <rPr>
        <vertAlign val="superscript"/>
        <sz val="9"/>
        <rFont val="Arial"/>
        <family val="2"/>
      </rPr>
      <t>5</t>
    </r>
    <r>
      <rPr>
        <sz val="9"/>
        <rFont val="Arial"/>
        <family val="2"/>
      </rPr>
      <t xml:space="preserve">  For cards with a delayed debit function, includes cards with a credit function.    </t>
    </r>
    <r>
      <rPr>
        <vertAlign val="superscript"/>
        <sz val="9"/>
        <rFont val="Arial"/>
        <family val="2"/>
      </rPr>
      <t>6</t>
    </r>
    <r>
      <rPr>
        <sz val="9"/>
        <rFont val="Arial"/>
        <family val="2"/>
      </rPr>
      <t xml:space="preserve"> For cards with a credit function, includes cards with a delayed debit function.</t>
    </r>
  </si>
  <si>
    <r>
      <t>Italy</t>
    </r>
    <r>
      <rPr>
        <vertAlign val="superscript"/>
        <sz val="10"/>
        <rFont val="Arial"/>
        <family val="2"/>
      </rPr>
      <t>5</t>
    </r>
  </si>
  <si>
    <r>
      <t>Netherlands</t>
    </r>
    <r>
      <rPr>
        <vertAlign val="superscript"/>
        <sz val="10"/>
        <rFont val="Arial"/>
        <family val="2"/>
      </rPr>
      <t>4</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</si>
  <si>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t>
    </r>
  </si>
  <si>
    <r>
      <t>1</t>
    </r>
    <r>
      <rPr>
        <sz val="9"/>
        <rFont val="Arial"/>
        <family val="2"/>
      </rPr>
      <t xml:space="preserve"> Sum or average excluding those countries for which data are not available.</t>
    </r>
  </si>
  <si>
    <r>
      <t>Value as a ratio to deposits held by non-banks</t>
    </r>
    <r>
      <rPr>
        <vertAlign val="superscript"/>
        <sz val="10"/>
        <rFont val="Arial"/>
        <family val="2"/>
      </rPr>
      <t>4</t>
    </r>
  </si>
  <si>
    <r>
      <t>Canada</t>
    </r>
    <r>
      <rPr>
        <vertAlign val="superscript"/>
        <sz val="10"/>
        <rFont val="Arial"/>
        <family val="2"/>
      </rPr>
      <t>2</t>
    </r>
  </si>
  <si>
    <r>
      <t>France</t>
    </r>
    <r>
      <rPr>
        <vertAlign val="superscript"/>
        <sz val="10"/>
        <rFont val="Arial"/>
        <family val="2"/>
      </rPr>
      <t>3</t>
    </r>
  </si>
  <si>
    <r>
      <t>Singapore</t>
    </r>
    <r>
      <rPr>
        <vertAlign val="superscript"/>
        <sz val="10"/>
        <rFont val="Arial"/>
        <family val="2"/>
      </rPr>
      <t>2</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</si>
  <si>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Excludes data for the United States, for which only 2003 data are available.</t>
    </r>
  </si>
  <si>
    <t>TARGET2-BBk</t>
  </si>
  <si>
    <t>Xetra Frankfurt Specialist (since 2011; before: Frankfurt Floor)</t>
  </si>
  <si>
    <t>(thousands, end of year)</t>
  </si>
  <si>
    <r>
      <t>1</t>
    </r>
    <r>
      <rPr>
        <sz val="9"/>
        <rFont val="Arial"/>
        <family val="2"/>
      </rPr>
      <t xml:space="preserve"> For POS terminals, PIN-based debit terminals only.    </t>
    </r>
    <r>
      <rPr>
        <vertAlign val="superscript"/>
        <sz val="9"/>
        <rFont val="Arial"/>
        <family val="2"/>
      </rPr>
      <t>2</t>
    </r>
    <r>
      <rPr>
        <sz val="9"/>
        <rFont val="Arial"/>
        <family val="2"/>
      </rPr>
      <t xml:space="preserve"> Sum or average excluding those countries for which data are not available.</t>
    </r>
  </si>
  <si>
    <r>
      <t>V</t>
    </r>
    <r>
      <rPr>
        <vertAlign val="superscript"/>
        <sz val="10"/>
        <rFont val="Arial"/>
        <family val="2"/>
      </rPr>
      <t>1</t>
    </r>
  </si>
  <si>
    <r>
      <t>Italy</t>
    </r>
    <r>
      <rPr>
        <vertAlign val="superscript"/>
        <sz val="10"/>
        <rFont val="Arial"/>
        <family val="2"/>
      </rPr>
      <t>4</t>
    </r>
  </si>
  <si>
    <r>
      <t>Switzerland</t>
    </r>
    <r>
      <rPr>
        <vertAlign val="superscript"/>
        <sz val="10"/>
        <rFont val="Arial"/>
        <family val="2"/>
      </rPr>
      <t>4</t>
    </r>
  </si>
  <si>
    <r>
      <t>1</t>
    </r>
    <r>
      <rPr>
        <sz val="9"/>
        <rFont val="Arial"/>
        <family val="2"/>
      </rPr>
      <t xml:space="preserve"> Sum or average excluding those countries for which data are not available.    </t>
    </r>
    <r>
      <rPr>
        <vertAlign val="superscript"/>
        <sz val="9"/>
        <rFont val="Arial"/>
        <family val="2"/>
      </rPr>
      <t>2</t>
    </r>
    <r>
      <rPr>
        <sz val="9"/>
        <rFont val="Arial"/>
        <family val="2"/>
      </rPr>
      <t xml:space="preserve"> For cards with a credit function, includes charge cards.    </t>
    </r>
    <r>
      <rPr>
        <vertAlign val="superscript"/>
        <sz val="9"/>
        <rFont val="Arial"/>
        <family val="2"/>
      </rPr>
      <t>3</t>
    </r>
    <r>
      <rPr>
        <sz val="9"/>
        <rFont val="Arial"/>
        <family val="2"/>
      </rPr>
      <t xml:space="preserve"> A breakdown by types of function is not available.    </t>
    </r>
    <r>
      <rPr>
        <vertAlign val="superscript"/>
        <sz val="9"/>
        <rFont val="Arial"/>
        <family val="2"/>
      </rPr>
      <t>4</t>
    </r>
    <r>
      <rPr>
        <sz val="9"/>
        <rFont val="Arial"/>
        <family val="2"/>
      </rPr>
      <t xml:space="preserve"> For cards with a credit function, includes cards with a delayed debit function.</t>
    </r>
  </si>
  <si>
    <t>Table CCP2 (cont)</t>
  </si>
  <si>
    <r>
      <t xml:space="preserve">Value of transactions </t>
    </r>
    <r>
      <rPr>
        <i/>
        <sz val="10"/>
        <rFont val="Arial"/>
        <family val="2"/>
      </rPr>
      <t>(USD billions except as noted)</t>
    </r>
    <r>
      <rPr>
        <vertAlign val="superscript"/>
        <sz val="10"/>
        <rFont val="Arial"/>
        <family val="2"/>
      </rPr>
      <t>1</t>
    </r>
  </si>
  <si>
    <r>
      <t>LCH.Clearnet Ltd</t>
    </r>
    <r>
      <rPr>
        <vertAlign val="superscript"/>
        <sz val="10"/>
        <rFont val="Arial"/>
        <family val="2"/>
      </rPr>
      <t>1</t>
    </r>
  </si>
  <si>
    <r>
      <t>LCH.Clearnet SA</t>
    </r>
    <r>
      <rPr>
        <vertAlign val="superscript"/>
        <sz val="10"/>
        <rFont val="Arial"/>
        <family val="2"/>
      </rPr>
      <t>1</t>
    </r>
  </si>
  <si>
    <r>
      <t>NSCC</t>
    </r>
    <r>
      <rPr>
        <vertAlign val="superscript"/>
        <sz val="10"/>
        <rFont val="Arial"/>
        <family val="2"/>
      </rPr>
      <t>1</t>
    </r>
  </si>
  <si>
    <r>
      <t>FICC/GSD</t>
    </r>
    <r>
      <rPr>
        <vertAlign val="superscript"/>
        <sz val="10"/>
        <rFont val="Arial"/>
        <family val="2"/>
      </rPr>
      <t>1</t>
    </r>
  </si>
  <si>
    <r>
      <t>FICC/MBSD</t>
    </r>
    <r>
      <rPr>
        <vertAlign val="superscript"/>
        <sz val="10"/>
        <rFont val="Arial"/>
        <family val="2"/>
      </rPr>
      <t>1</t>
    </r>
  </si>
  <si>
    <r>
      <t>United Kingdom</t>
    </r>
    <r>
      <rPr>
        <sz val="9"/>
        <rFont val="Arial"/>
        <family val="2"/>
      </rPr>
      <t xml:space="preserve">: </t>
    </r>
    <r>
      <rPr>
        <vertAlign val="superscript"/>
        <sz val="9"/>
        <rFont val="Arial"/>
        <family val="2"/>
      </rPr>
      <t>1</t>
    </r>
    <r>
      <rPr>
        <sz val="9"/>
        <rFont val="Arial"/>
        <family val="2"/>
      </rPr>
      <t xml:space="preserve"> For value of transactions, trillions.</t>
    </r>
  </si>
  <si>
    <r>
      <t>United States</t>
    </r>
    <r>
      <rPr>
        <sz val="9"/>
        <rFont val="Arial"/>
        <family val="2"/>
      </rPr>
      <t xml:space="preserve">: </t>
    </r>
    <r>
      <rPr>
        <vertAlign val="superscript"/>
        <sz val="9"/>
        <rFont val="Arial"/>
        <family val="2"/>
      </rPr>
      <t>1</t>
    </r>
    <r>
      <rPr>
        <sz val="9"/>
        <rFont val="Arial"/>
        <family val="2"/>
      </rPr>
      <t xml:space="preserve"> For value of transactions, trillions.</t>
    </r>
  </si>
  <si>
    <t>Table CCP4 (cont)</t>
  </si>
  <si>
    <r>
      <t>09:00-17:00</t>
    </r>
    <r>
      <rPr>
        <vertAlign val="superscript"/>
        <sz val="10"/>
        <rFont val="Arial"/>
        <family val="2"/>
      </rPr>
      <t>1</t>
    </r>
  </si>
  <si>
    <r>
      <t>Singapore</t>
    </r>
    <r>
      <rPr>
        <sz val="9"/>
        <rFont val="Arial"/>
        <family val="2"/>
      </rPr>
      <t xml:space="preserve">: </t>
    </r>
    <r>
      <rPr>
        <vertAlign val="superscript"/>
        <sz val="9"/>
        <rFont val="Arial"/>
        <family val="2"/>
      </rPr>
      <t>1</t>
    </r>
    <r>
      <rPr>
        <sz val="9"/>
        <rFont val="Arial"/>
        <family val="2"/>
      </rPr>
      <t xml:space="preserve"> SGX has a pre-opening routine where orders entered from 08:30 to 08:59 are matched between 08:59 to 09:00 before trading commences at 09:00.  Similarly there is another closing routine where all orders entered between 17:00 and 17:05 are matched between 17:05 and 17:06 and the prices established in the closing routine will be the closing price for the day. </t>
    </r>
  </si>
  <si>
    <r>
      <t>Germany</t>
    </r>
    <r>
      <rPr>
        <sz val="9"/>
        <rFont val="Arial"/>
        <family val="2"/>
      </rPr>
      <t xml:space="preserve">: </t>
    </r>
    <r>
      <rPr>
        <vertAlign val="superscript"/>
        <sz val="9"/>
        <rFont val="Arial"/>
        <family val="2"/>
      </rPr>
      <t>1</t>
    </r>
    <r>
      <rPr>
        <sz val="9"/>
        <rFont val="Arial"/>
        <family val="2"/>
      </rPr>
      <t xml:space="preserve"> For legacy credit transfers, legacy direct debits and BSE cheque collection procedure. Payments submitted after 09:00 are settled on the next banking business day.    </t>
    </r>
    <r>
      <rPr>
        <vertAlign val="superscript"/>
        <sz val="9"/>
        <rFont val="Arial"/>
        <family val="2"/>
      </rPr>
      <t>2</t>
    </r>
    <r>
      <rPr>
        <sz val="9"/>
        <rFont val="Arial"/>
        <family val="2"/>
      </rPr>
      <t xml:space="preserve"> For SEPA direct debits and ISE cheque collection procedure. ISE payments submitted after 10:00 are settled on the next banking business day. SEPA direct debit payments are settled on the individual interbank settlement date of the relevant transaction.    </t>
    </r>
    <r>
      <rPr>
        <vertAlign val="superscript"/>
        <sz val="9"/>
        <rFont val="Arial"/>
        <family val="2"/>
      </rPr>
      <t>3</t>
    </r>
    <r>
      <rPr>
        <sz val="9"/>
        <rFont val="Arial"/>
        <family val="2"/>
      </rPr>
      <t xml:space="preserve"> For SEPA credit transfers. Payments submitted after 13:00 are settled on the next banking business day.    </t>
    </r>
    <r>
      <rPr>
        <vertAlign val="superscript"/>
        <sz val="9"/>
        <rFont val="Arial"/>
        <family val="2"/>
      </rPr>
      <t/>
    </r>
  </si>
  <si>
    <r>
      <t>CCP, C</t>
    </r>
    <r>
      <rPr>
        <sz val="10"/>
        <rFont val="Arial"/>
        <family val="2"/>
      </rPr>
      <t>H</t>
    </r>
  </si>
  <si>
    <r>
      <t>SEC, DER</t>
    </r>
    <r>
      <rPr>
        <vertAlign val="superscript"/>
        <sz val="10"/>
        <rFont val="Arial"/>
        <family val="2"/>
      </rPr>
      <t>2</t>
    </r>
  </si>
  <si>
    <t>HKD, USD, CNY</t>
  </si>
  <si>
    <r>
      <t>HKSCC</t>
    </r>
    <r>
      <rPr>
        <vertAlign val="superscript"/>
        <sz val="10"/>
        <rFont val="Arial"/>
        <family val="2"/>
      </rPr>
      <t>3</t>
    </r>
  </si>
  <si>
    <t>14:00</t>
  </si>
  <si>
    <t>23:00</t>
  </si>
  <si>
    <r>
      <t>Xetra Frankfurt Specialist (since 2011; before: Frankfurt Floor)</t>
    </r>
    <r>
      <rPr>
        <vertAlign val="superscript"/>
        <sz val="10"/>
        <rFont val="Arial"/>
        <family val="2"/>
      </rPr>
      <t>2</t>
    </r>
  </si>
  <si>
    <t>ESTS</t>
  </si>
  <si>
    <t>AUD, NZD</t>
  </si>
  <si>
    <t>USE</t>
  </si>
  <si>
    <t>MCX-SX</t>
  </si>
  <si>
    <t>ICCL</t>
  </si>
  <si>
    <t>MCX-SXCCL</t>
  </si>
  <si>
    <t>Moscow Exchange</t>
  </si>
  <si>
    <t>RIX</t>
  </si>
  <si>
    <t>SE1</t>
  </si>
  <si>
    <t>int3</t>
  </si>
  <si>
    <t>routine; event: P</t>
  </si>
  <si>
    <t>CSD3</t>
  </si>
  <si>
    <t>O3</t>
  </si>
  <si>
    <t>SEC: E; B; DER</t>
  </si>
  <si>
    <r>
      <t>SE</t>
    </r>
    <r>
      <rPr>
        <vertAlign val="superscript"/>
        <sz val="10"/>
        <rFont val="Arial"/>
        <family val="2"/>
      </rPr>
      <t>8</t>
    </r>
  </si>
  <si>
    <r>
      <t>par</t>
    </r>
    <r>
      <rPr>
        <vertAlign val="superscript"/>
        <sz val="10"/>
        <rFont val="Arial"/>
        <family val="2"/>
      </rPr>
      <t>3</t>
    </r>
  </si>
  <si>
    <r>
      <t>event: P</t>
    </r>
    <r>
      <rPr>
        <vertAlign val="superscript"/>
        <sz val="10"/>
        <rFont val="Arial"/>
        <family val="2"/>
      </rPr>
      <t>5</t>
    </r>
  </si>
  <si>
    <r>
      <t>O</t>
    </r>
    <r>
      <rPr>
        <vertAlign val="superscript"/>
        <sz val="10"/>
        <rFont val="Arial"/>
        <family val="2"/>
      </rPr>
      <t>4</t>
    </r>
  </si>
  <si>
    <r>
      <t>B</t>
    </r>
    <r>
      <rPr>
        <sz val="10"/>
        <rFont val="Arial"/>
        <family val="2"/>
      </rPr>
      <t>, O, CCP</t>
    </r>
    <r>
      <rPr>
        <vertAlign val="superscript"/>
        <sz val="10"/>
        <rFont val="Arial"/>
        <family val="2"/>
      </rPr>
      <t>6</t>
    </r>
  </si>
  <si>
    <r>
      <t>CSD</t>
    </r>
    <r>
      <rPr>
        <vertAlign val="superscript"/>
        <sz val="10"/>
        <rFont val="Arial"/>
        <family val="2"/>
      </rPr>
      <t>4</t>
    </r>
    <r>
      <rPr>
        <sz val="10"/>
        <rFont val="Arial"/>
        <family val="2"/>
      </rPr>
      <t>, CB</t>
    </r>
  </si>
  <si>
    <r>
      <t>CSD</t>
    </r>
    <r>
      <rPr>
        <vertAlign val="superscript"/>
        <sz val="10"/>
        <rFont val="Arial"/>
        <family val="2"/>
      </rPr>
      <t>4</t>
    </r>
  </si>
  <si>
    <r>
      <t>08:30</t>
    </r>
    <r>
      <rPr>
        <vertAlign val="superscript"/>
        <sz val="10"/>
        <rFont val="Arial"/>
        <family val="2"/>
      </rPr>
      <t>2</t>
    </r>
  </si>
  <si>
    <r>
      <t>18:30</t>
    </r>
    <r>
      <rPr>
        <vertAlign val="superscript"/>
        <sz val="10"/>
        <rFont val="Arial"/>
        <family val="2"/>
      </rPr>
      <t>2</t>
    </r>
  </si>
  <si>
    <t>The Stock Exchange of Hong Kong Limited</t>
  </si>
  <si>
    <t>Korea Securities Depository (KSD)</t>
  </si>
  <si>
    <r>
      <t>Korea Securities Depository (KSD)</t>
    </r>
    <r>
      <rPr>
        <vertAlign val="superscript"/>
        <sz val="10"/>
        <rFont val="Arial"/>
        <family val="2"/>
      </rPr>
      <t>2</t>
    </r>
  </si>
  <si>
    <r>
      <t>direct: DVP, FoP: 3
direct: Fop: 2
indirect: DVP, FoP: 36</t>
    </r>
    <r>
      <rPr>
        <vertAlign val="superscript"/>
        <sz val="10"/>
        <rFont val="Arial"/>
        <family val="2"/>
      </rPr>
      <t>4</t>
    </r>
  </si>
  <si>
    <r>
      <t>DVP1, DVP2, DVP3</t>
    </r>
    <r>
      <rPr>
        <vertAlign val="superscript"/>
        <sz val="10"/>
        <rFont val="Arial"/>
        <family val="2"/>
      </rPr>
      <t>5</t>
    </r>
  </si>
  <si>
    <r>
      <t>T,T+1,T+2</t>
    </r>
    <r>
      <rPr>
        <vertAlign val="superscript"/>
        <sz val="10"/>
        <rFont val="Arial"/>
        <family val="2"/>
      </rPr>
      <t>6</t>
    </r>
  </si>
  <si>
    <r>
      <t>Korea</t>
    </r>
    <r>
      <rPr>
        <sz val="9"/>
        <rFont val="Arial"/>
        <family val="2"/>
      </rPr>
      <t xml:space="preserve">: </t>
    </r>
    <r>
      <rPr>
        <vertAlign val="superscript"/>
        <sz val="9"/>
        <rFont val="Arial"/>
        <family val="2"/>
      </rPr>
      <t>1</t>
    </r>
    <r>
      <rPr>
        <sz val="9"/>
        <rFont val="Arial"/>
        <family val="2"/>
      </rPr>
      <t xml:space="preserve"> KRX.    </t>
    </r>
    <r>
      <rPr>
        <vertAlign val="superscript"/>
        <sz val="9"/>
        <rFont val="Arial"/>
        <family val="2"/>
      </rPr>
      <t xml:space="preserve">2 </t>
    </r>
    <r>
      <rPr>
        <sz val="9"/>
        <rFont val="Arial"/>
        <family val="2"/>
      </rPr>
      <t xml:space="preserve">KSD started clearing services for institutional investor stocks from January 2012.    </t>
    </r>
    <r>
      <rPr>
        <vertAlign val="superscript"/>
        <sz val="9"/>
        <rFont val="Arial"/>
        <family val="2"/>
      </rPr>
      <t>3</t>
    </r>
    <r>
      <rPr>
        <sz val="9"/>
        <rFont val="Arial"/>
        <family val="2"/>
      </rPr>
      <t xml:space="preserve"> KSD.</t>
    </r>
  </si>
  <si>
    <r>
      <t>Korea</t>
    </r>
    <r>
      <rPr>
        <sz val="9"/>
        <rFont val="Arial"/>
        <family val="2"/>
      </rPr>
      <t xml:space="preserve">: </t>
    </r>
    <r>
      <rPr>
        <vertAlign val="superscript"/>
        <sz val="9"/>
        <rFont val="Arial"/>
        <family val="2"/>
      </rPr>
      <t>1</t>
    </r>
    <r>
      <rPr>
        <sz val="9"/>
        <rFont val="Arial"/>
        <family val="2"/>
      </rPr>
      <t xml:space="preserve"> Transactions on exchange.    </t>
    </r>
    <r>
      <rPr>
        <vertAlign val="superscript"/>
        <sz val="9"/>
        <rFont val="Arial"/>
        <family val="2"/>
      </rPr>
      <t>2</t>
    </r>
    <r>
      <rPr>
        <sz val="9"/>
        <rFont val="Arial"/>
        <family val="2"/>
      </rPr>
      <t xml:space="preserve"> 16:10 for securities settlements, 16:50 for funds settlements of institutional investor stock transactions.    </t>
    </r>
    <r>
      <rPr>
        <vertAlign val="superscript"/>
        <sz val="9"/>
        <rFont val="Arial"/>
        <family val="2"/>
      </rPr>
      <t>3</t>
    </r>
    <r>
      <rPr>
        <sz val="9"/>
        <rFont val="Arial"/>
        <family val="2"/>
      </rPr>
      <t xml:space="preserve"> For bonds traded on OTC market.    </t>
    </r>
    <r>
      <rPr>
        <vertAlign val="superscript"/>
        <sz val="9"/>
        <rFont val="Arial"/>
        <family val="2"/>
      </rPr>
      <t>4</t>
    </r>
    <r>
      <rPr>
        <sz val="9"/>
        <rFont val="Arial"/>
        <family val="2"/>
      </rPr>
      <t xml:space="preserve"> Links to other CSDs through global custodians, counted on a country basis.    </t>
    </r>
    <r>
      <rPr>
        <vertAlign val="superscript"/>
        <sz val="9"/>
        <rFont val="Arial"/>
        <family val="2"/>
      </rPr>
      <t>5</t>
    </r>
    <r>
      <rPr>
        <sz val="9"/>
        <rFont val="Arial"/>
        <family val="2"/>
      </rPr>
      <t xml:space="preserve"> DVP1 for bonds traded on OTC market, DVP2 for institutional investor stock transactions, DVP3 for transactions on exchange.    </t>
    </r>
    <r>
      <rPr>
        <vertAlign val="superscript"/>
        <sz val="9"/>
        <rFont val="Arial"/>
        <family val="2"/>
      </rPr>
      <t>6</t>
    </r>
    <r>
      <rPr>
        <sz val="9"/>
        <rFont val="Arial"/>
        <family val="2"/>
      </rPr>
      <t xml:space="preserve"> T for bonds traded on exchange, T+1 for government bonds traded on exchange and for bonds traded on OTC market, T+2 for stocks traded on exchange and institutional investor stock.</t>
    </r>
  </si>
  <si>
    <r>
      <t>EFT</t>
    </r>
    <r>
      <rPr>
        <vertAlign val="superscript"/>
        <sz val="10"/>
        <rFont val="Arial"/>
        <family val="2"/>
      </rPr>
      <t>1</t>
    </r>
  </si>
  <si>
    <t>on T+2; Non-exchange trade: securities transfer instructions are settled on a trade-by-trade basis, with final transfer of securities from the seller to the buyer occurring throughout the 4 batch settlement runs processing cycle, with the final transfer of fund from the buyer to the seller on same value day.</t>
  </si>
  <si>
    <r>
      <t>C, D</t>
    </r>
    <r>
      <rPr>
        <vertAlign val="superscript"/>
        <sz val="10"/>
        <rFont val="Arial"/>
        <family val="2"/>
      </rPr>
      <t>1</t>
    </r>
  </si>
  <si>
    <r>
      <t>21:00</t>
    </r>
    <r>
      <rPr>
        <vertAlign val="superscript"/>
        <sz val="10"/>
        <rFont val="Arial"/>
        <family val="2"/>
      </rPr>
      <t>2</t>
    </r>
  </si>
  <si>
    <r>
      <t>Russia</t>
    </r>
    <r>
      <rPr>
        <sz val="9"/>
        <rFont val="Arial"/>
        <family val="2"/>
      </rPr>
      <t xml:space="preserve">: </t>
    </r>
    <r>
      <rPr>
        <vertAlign val="superscript"/>
        <sz val="9"/>
        <rFont val="Arial"/>
        <family val="2"/>
      </rPr>
      <t>1</t>
    </r>
    <r>
      <rPr>
        <sz val="9"/>
        <rFont val="Arial"/>
        <family val="2"/>
      </rPr>
      <t xml:space="preserve"> Moscow Exchange - 99.997%.    </t>
    </r>
    <r>
      <rPr>
        <vertAlign val="superscript"/>
        <sz val="9"/>
        <rFont val="Arial"/>
        <family val="2"/>
      </rPr>
      <t>2</t>
    </r>
    <r>
      <rPr>
        <sz val="9"/>
        <rFont val="Arial"/>
        <family val="2"/>
      </rPr>
      <t xml:space="preserve"> NSD.    </t>
    </r>
    <r>
      <rPr>
        <vertAlign val="superscript"/>
        <sz val="9"/>
        <rFont val="Arial"/>
        <family val="2"/>
      </rPr>
      <t>3</t>
    </r>
    <r>
      <rPr>
        <sz val="9"/>
        <rFont val="Arial"/>
        <family val="2"/>
      </rPr>
      <t xml:space="preserve"> Moscow Exchange - 100%. </t>
    </r>
  </si>
  <si>
    <r>
      <t>DCC</t>
    </r>
    <r>
      <rPr>
        <vertAlign val="superscript"/>
        <sz val="10"/>
        <rFont val="Arial"/>
        <family val="2"/>
      </rPr>
      <t>6</t>
    </r>
  </si>
  <si>
    <t>OTC transactions - not stipulated. Exchange transactions - T+0, T+2</t>
  </si>
  <si>
    <t>DVP1,
DVP2,
DVP3</t>
  </si>
  <si>
    <t>Faster Payment Service</t>
  </si>
  <si>
    <t>Faster Payments Service</t>
  </si>
  <si>
    <t>direct: DVP, FoP: 10; 
indirect: DVP, FoP: 60</t>
  </si>
  <si>
    <r>
      <t>France</t>
    </r>
    <r>
      <rPr>
        <sz val="9"/>
        <rFont val="Arial"/>
        <family val="2"/>
      </rPr>
      <t xml:space="preserve">: </t>
    </r>
    <r>
      <rPr>
        <vertAlign val="superscript"/>
        <sz val="9"/>
        <rFont val="Arial"/>
        <family val="2"/>
      </rPr>
      <t>1</t>
    </r>
    <r>
      <rPr>
        <sz val="9"/>
        <rFont val="Arial"/>
        <family val="2"/>
      </rPr>
      <t xml:space="preserve"> Since 18 February 2008, TBF (the French component of TARGET) and PNS have been replaced by TARGET2-Banque de France, the single French large-value payment system.    </t>
    </r>
    <r>
      <rPr>
        <vertAlign val="superscript"/>
        <sz val="9"/>
        <rFont val="Arial"/>
        <family val="2"/>
      </rPr>
      <t>2</t>
    </r>
    <r>
      <rPr>
        <sz val="9"/>
        <rFont val="Arial"/>
        <family val="2"/>
      </rPr>
      <t xml:space="preserve"> Launched on 28 January 2008, CORE progressively replaced the former retail payment infrastructure SIT, closed on 25 October 2008.</t>
    </r>
  </si>
  <si>
    <r>
      <t>Switzerland</t>
    </r>
    <r>
      <rPr>
        <sz val="9"/>
        <rFont val="Arial"/>
        <family val="2"/>
      </rPr>
      <t xml:space="preserve">: </t>
    </r>
    <r>
      <rPr>
        <vertAlign val="superscript"/>
        <sz val="9"/>
        <rFont val="Arial"/>
        <family val="2"/>
      </rPr>
      <t>1</t>
    </r>
    <r>
      <rPr>
        <sz val="9"/>
        <rFont val="Arial"/>
        <family val="2"/>
      </rPr>
      <t xml:space="preserve"> The system is open for input 24 hours a day. Settlement services are limited by the indicated opening and closing times. A value day starts at 17:00 local time on the previous business day and ends at 16:15 on the value day. Third-party payments may be entered for same-day settlement until 15:00. Between 15:00 (clearing stop 1) and 16:00 (clearing stop 2) only cover (bank-to-bank) payments are accepted for same-day settlement. From 16:00 to 16:15 transactions are restricted to the processing of Liquidity-Shortage Financing Facility (special-rate repo transactions, collateralised loans from the Swiss National Bank at a penalty rate).</t>
    </r>
  </si>
  <si>
    <r>
      <t>B, SE</t>
    </r>
    <r>
      <rPr>
        <vertAlign val="superscript"/>
        <sz val="10"/>
        <rFont val="Arial"/>
        <family val="2"/>
      </rPr>
      <t>1, 2</t>
    </r>
    <r>
      <rPr>
        <sz val="10"/>
        <rFont val="Arial"/>
        <family val="2"/>
      </rPr>
      <t>, O</t>
    </r>
  </si>
  <si>
    <r>
      <t>Japan</t>
    </r>
    <r>
      <rPr>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Regional securities exchanges.    </t>
    </r>
    <r>
      <rPr>
        <vertAlign val="superscript"/>
        <sz val="9"/>
        <rFont val="Arial"/>
        <family val="2"/>
      </rPr>
      <t>3</t>
    </r>
    <r>
      <rPr>
        <sz val="9"/>
        <rFont val="Arial"/>
        <family val="2"/>
      </rPr>
      <t xml:space="preserve"> JSCC is jointly owned by Japan Exchange Group, its participants and regional securities exchanges in Japan.    </t>
    </r>
    <r>
      <rPr>
        <vertAlign val="superscript"/>
        <sz val="9"/>
        <rFont val="Arial"/>
        <family val="2"/>
      </rPr>
      <t>4</t>
    </r>
    <r>
      <rPr>
        <sz val="9"/>
        <rFont val="Arial"/>
        <family val="2"/>
      </rPr>
      <t xml:space="preserve"> JASDEC.    </t>
    </r>
    <r>
      <rPr>
        <vertAlign val="superscript"/>
        <sz val="9"/>
        <rFont val="Arial"/>
        <family val="2"/>
      </rPr>
      <t>5</t>
    </r>
    <r>
      <rPr>
        <sz val="9"/>
        <rFont val="Arial"/>
        <family val="2"/>
      </rPr>
      <t xml:space="preserve"> JDCC accepts participants' settlement obligations on a settlement day.    </t>
    </r>
    <r>
      <rPr>
        <vertAlign val="superscript"/>
        <sz val="9"/>
        <rFont val="Arial"/>
        <family val="2"/>
      </rPr>
      <t>6</t>
    </r>
    <r>
      <rPr>
        <sz val="9"/>
        <rFont val="Arial"/>
        <family val="2"/>
      </rPr>
      <t xml:space="preserve"> </t>
    </r>
    <r>
      <rPr>
        <sz val="9"/>
        <rFont val="Arial"/>
        <family val="2"/>
      </rPr>
      <t>TFX.</t>
    </r>
    <r>
      <rPr>
        <vertAlign val="superscript"/>
        <sz val="9"/>
        <rFont val="Arial"/>
        <family val="2"/>
      </rPr>
      <t/>
    </r>
  </si>
  <si>
    <r>
      <t>Korea</t>
    </r>
    <r>
      <rPr>
        <sz val="9"/>
        <rFont val="Arial"/>
        <family val="2"/>
      </rPr>
      <t xml:space="preserve">: </t>
    </r>
    <r>
      <rPr>
        <vertAlign val="superscript"/>
        <sz val="9"/>
        <rFont val="Arial"/>
        <family val="2"/>
      </rPr>
      <t>1</t>
    </r>
    <r>
      <rPr>
        <sz val="9"/>
        <rFont val="Arial"/>
        <family val="2"/>
      </rPr>
      <t xml:space="preserve"> For Interbank Funds Transfer System.    </t>
    </r>
    <r>
      <rPr>
        <vertAlign val="superscript"/>
        <sz val="9"/>
        <rFont val="Arial"/>
        <family val="2"/>
      </rPr>
      <t>2</t>
    </r>
    <r>
      <rPr>
        <sz val="9"/>
        <rFont val="Arial"/>
        <family val="2"/>
      </rPr>
      <t xml:space="preserve"> For CD/ATM System and  Electronic Banking System.    </t>
    </r>
    <r>
      <rPr>
        <vertAlign val="superscript"/>
        <sz val="9"/>
        <rFont val="Arial"/>
        <family val="2"/>
      </rPr>
      <t>3</t>
    </r>
    <r>
      <rPr>
        <sz val="9"/>
        <rFont val="Arial"/>
        <family val="2"/>
      </rPr>
      <t xml:space="preserve"> For CMS System.</t>
    </r>
  </si>
  <si>
    <r>
      <t>Italy</t>
    </r>
    <r>
      <rPr>
        <sz val="9"/>
        <rFont val="Arial"/>
        <family val="2"/>
      </rPr>
      <t xml:space="preserve">: </t>
    </r>
    <r>
      <rPr>
        <vertAlign val="superscript"/>
        <sz val="9"/>
        <rFont val="Arial"/>
        <family val="2"/>
      </rPr>
      <t>1</t>
    </r>
    <r>
      <rPr>
        <sz val="9"/>
        <rFont val="Arial"/>
        <family val="2"/>
      </rPr>
      <t xml:space="preserve"> Cassa di Compensazione e Garanzia.    </t>
    </r>
    <r>
      <rPr>
        <vertAlign val="superscript"/>
        <sz val="9"/>
        <rFont val="Arial"/>
        <family val="2"/>
      </rPr>
      <t>2</t>
    </r>
    <r>
      <rPr>
        <sz val="9"/>
        <rFont val="Arial"/>
        <family val="2"/>
      </rPr>
      <t xml:space="preserve"> Borsa Italiana.    </t>
    </r>
    <r>
      <rPr>
        <vertAlign val="superscript"/>
        <sz val="9"/>
        <rFont val="Arial"/>
        <family val="2"/>
      </rPr>
      <t>3</t>
    </r>
    <r>
      <rPr>
        <sz val="9"/>
        <rFont val="Arial"/>
        <family val="2"/>
      </rPr>
      <t xml:space="preserve"> Monte Titoli, Euroclear Bank.</t>
    </r>
  </si>
  <si>
    <r>
      <t>Singapore:</t>
    </r>
    <r>
      <rPr>
        <sz val="9"/>
        <rFont val="Arial"/>
        <family val="2"/>
      </rPr>
      <t xml:space="preserve"> </t>
    </r>
    <r>
      <rPr>
        <vertAlign val="superscript"/>
        <sz val="9"/>
        <rFont val="Arial"/>
        <family val="2"/>
      </rPr>
      <t>1</t>
    </r>
    <r>
      <rPr>
        <sz val="9"/>
        <rFont val="Arial"/>
        <family val="2"/>
      </rPr>
      <t xml:space="preserve"> MEPS+(IFT) does not impose a cut-off time for third-party/international correspondents' payments, but the Association of Banks in Singapore (ABS) bye-laws on MEPS require all such payments to be made by 17:30 on Monday to Friday.</t>
    </r>
  </si>
  <si>
    <t>07:30-15:00</t>
  </si>
  <si>
    <t>ICE Clear Europe</t>
  </si>
  <si>
    <r>
      <t>ICE Clear Europe</t>
    </r>
    <r>
      <rPr>
        <vertAlign val="superscript"/>
        <sz val="10"/>
        <rFont val="Arial"/>
        <family val="2"/>
      </rPr>
      <t>1</t>
    </r>
  </si>
  <si>
    <t>Interbank Card Center</t>
  </si>
  <si>
    <t>Interbank Clearing House</t>
  </si>
  <si>
    <t>Borsa İstanbul</t>
  </si>
  <si>
    <t>Central Securities Depository</t>
  </si>
  <si>
    <r>
      <t>Central Securities Depository</t>
    </r>
    <r>
      <rPr>
        <vertAlign val="superscript"/>
        <sz val="10"/>
        <rFont val="Arial"/>
        <family val="2"/>
      </rPr>
      <t>1</t>
    </r>
  </si>
  <si>
    <r>
      <t>Turkey</t>
    </r>
    <r>
      <rPr>
        <sz val="9"/>
        <rFont val="Arial"/>
        <family val="2"/>
      </rPr>
      <t xml:space="preserve">: </t>
    </r>
    <r>
      <rPr>
        <vertAlign val="superscript"/>
        <sz val="9"/>
        <rFont val="Arial"/>
        <family val="2"/>
      </rPr>
      <t xml:space="preserve">1 </t>
    </r>
    <r>
      <rPr>
        <sz val="9"/>
        <rFont val="Arial"/>
        <family val="2"/>
      </rPr>
      <t>EFT (Electronic Funds Transfer) system is the RTGS system operated by the CBRT. It encompasses both a customer payment system and a banking payment system.</t>
    </r>
  </si>
  <si>
    <t>B, SE</t>
  </si>
  <si>
    <r>
      <t>Turkey</t>
    </r>
    <r>
      <rPr>
        <sz val="9"/>
        <rFont val="Arial"/>
        <family val="2"/>
      </rPr>
      <t>:</t>
    </r>
    <r>
      <rPr>
        <b/>
        <sz val="9"/>
        <rFont val="Arial"/>
        <family val="2"/>
      </rPr>
      <t xml:space="preserve"> </t>
    </r>
    <r>
      <rPr>
        <vertAlign val="superscript"/>
        <sz val="9"/>
        <rFont val="Arial"/>
        <family val="2"/>
      </rPr>
      <t>1</t>
    </r>
    <r>
      <rPr>
        <sz val="9"/>
        <rFont val="Arial"/>
        <family val="2"/>
      </rPr>
      <t xml:space="preserve"> Takasbank  is  the  custodian  for  non-fungible  domestic  stocks.    </t>
    </r>
    <r>
      <rPr>
        <vertAlign val="superscript"/>
        <sz val="9"/>
        <rFont val="Arial"/>
        <family val="2"/>
      </rPr>
      <t>2</t>
    </r>
    <r>
      <rPr>
        <sz val="9"/>
        <rFont val="Arial"/>
        <family val="2"/>
      </rPr>
      <t xml:space="preserve"> Takasbank  is  the custodian  for  domestic  private pension funds.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Settlement is processed and finalized through the Central Securities Depository-Takasbank integrated system. Takasbank, as the cash clearing agent, manages the DVP system.    </t>
    </r>
    <r>
      <rPr>
        <vertAlign val="superscript"/>
        <sz val="9"/>
        <rFont val="Arial"/>
        <family val="2"/>
      </rPr>
      <t>5</t>
    </r>
    <r>
      <rPr>
        <sz val="9"/>
        <rFont val="Arial"/>
        <family val="2"/>
      </rPr>
      <t xml:space="preserve"> G-Bonds, T-Bills and Repos.    </t>
    </r>
    <r>
      <rPr>
        <vertAlign val="superscript"/>
        <sz val="9"/>
        <rFont val="Arial"/>
        <family val="2"/>
      </rPr>
      <t>6</t>
    </r>
    <r>
      <rPr>
        <sz val="9"/>
        <rFont val="Arial"/>
        <family val="2"/>
      </rPr>
      <t xml:space="preserve"> Derivatives T+1 until 14:00.    </t>
    </r>
    <r>
      <rPr>
        <vertAlign val="superscript"/>
        <sz val="9"/>
        <rFont val="Arial"/>
        <family val="2"/>
      </rPr>
      <t>7</t>
    </r>
    <r>
      <rPr>
        <sz val="9"/>
        <rFont val="Arial"/>
        <family val="2"/>
      </rPr>
      <t xml:space="preserve"> Equities.    </t>
    </r>
    <r>
      <rPr>
        <vertAlign val="superscript"/>
        <sz val="9"/>
        <rFont val="Arial"/>
        <family val="2"/>
      </rPr>
      <t>8</t>
    </r>
    <r>
      <rPr>
        <sz val="9"/>
        <rFont val="Arial"/>
        <family val="2"/>
      </rPr>
      <t xml:space="preserve"> Securities for delivery lag of T+0.    </t>
    </r>
    <r>
      <rPr>
        <vertAlign val="superscript"/>
        <sz val="9"/>
        <rFont val="Arial"/>
        <family val="2"/>
      </rPr>
      <t>9</t>
    </r>
    <r>
      <rPr>
        <sz val="9"/>
        <rFont val="Arial"/>
        <family val="2"/>
      </rPr>
      <t xml:space="preserve"> Securities for delivery lag of T+2.    </t>
    </r>
  </si>
  <si>
    <r>
      <t>Brazil</t>
    </r>
    <r>
      <rPr>
        <sz val="9"/>
        <rFont val="Arial"/>
        <family val="2"/>
      </rPr>
      <t xml:space="preserve">: </t>
    </r>
    <r>
      <rPr>
        <vertAlign val="superscript"/>
        <sz val="9"/>
        <rFont val="Arial"/>
        <family val="2"/>
      </rPr>
      <t>1</t>
    </r>
    <r>
      <rPr>
        <sz val="9"/>
        <rFont val="Arial"/>
        <family val="2"/>
      </rPr>
      <t xml:space="preserve"> Any financial institution holding a reserve account or a settlement account at the Central Bank of Brazil.    </t>
    </r>
    <r>
      <rPr>
        <vertAlign val="superscript"/>
        <sz val="9"/>
        <rFont val="Arial"/>
        <family val="2"/>
      </rPr>
      <t>2</t>
    </r>
    <r>
      <rPr>
        <sz val="9"/>
        <rFont val="Arial"/>
        <family val="2"/>
      </rPr>
      <t xml:space="preserve"> The system is owned by CIP, a not-for-profit association owned by banks.    </t>
    </r>
    <r>
      <rPr>
        <vertAlign val="superscript"/>
        <sz val="9"/>
        <rFont val="Arial"/>
        <family val="2"/>
      </rPr>
      <t>3</t>
    </r>
    <r>
      <rPr>
        <sz val="9"/>
        <rFont val="Arial"/>
        <family val="2"/>
      </rPr>
      <t xml:space="preserve"> Any bank holding a reserve account at the Central Bank of Brazil.    </t>
    </r>
    <r>
      <rPr>
        <vertAlign val="superscript"/>
        <sz val="9"/>
        <rFont val="Arial"/>
        <family val="2"/>
      </rPr>
      <t>4</t>
    </r>
    <r>
      <rPr>
        <sz val="9"/>
        <rFont val="Arial"/>
        <family val="2"/>
      </rPr>
      <t xml:space="preserve"> The system is owned by BM&amp;F BOVESPA, which is a for-profit company.    </t>
    </r>
    <r>
      <rPr>
        <vertAlign val="superscript"/>
        <sz val="9"/>
        <rFont val="Arial"/>
        <family val="2"/>
      </rPr>
      <t>5</t>
    </r>
    <r>
      <rPr>
        <sz val="9"/>
        <rFont val="Arial"/>
        <family val="2"/>
      </rPr>
      <t xml:space="preserve"> Any bank authorised by the Central Bank of Brazil to carry out FX transactions and holding a reserve account at the Central Bank of Brazil.    </t>
    </r>
    <r>
      <rPr>
        <vertAlign val="superscript"/>
        <sz val="9"/>
        <rFont val="Arial"/>
        <family val="2"/>
      </rPr>
      <t>6</t>
    </r>
    <r>
      <rPr>
        <sz val="9"/>
        <rFont val="Arial"/>
        <family val="2"/>
      </rPr>
      <t xml:space="preserve"> Payments become final at the moment settlement is completed by the system, which occurs throughout the day.    </t>
    </r>
    <r>
      <rPr>
        <vertAlign val="superscript"/>
        <sz val="9"/>
        <rFont val="Arial"/>
        <family val="2"/>
      </rPr>
      <t>7</t>
    </r>
    <r>
      <rPr>
        <sz val="9"/>
        <rFont val="Arial"/>
        <family val="2"/>
      </rPr>
      <t xml:space="preserve"> T and T+1 are also possible, but the relevant volume and value are very low.    </t>
    </r>
    <r>
      <rPr>
        <vertAlign val="superscript"/>
        <sz val="9"/>
        <rFont val="Arial"/>
        <family val="2"/>
      </rPr>
      <t>8</t>
    </r>
    <r>
      <rPr>
        <sz val="9"/>
        <rFont val="Arial"/>
        <family val="2"/>
      </rPr>
      <t xml:space="preserve"> The time of settlement finality depends on the value of the cleared documents.</t>
    </r>
  </si>
  <si>
    <t>Footnotes for Table CCP1</t>
  </si>
  <si>
    <t>Footnotes for Table CSD1</t>
  </si>
  <si>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trillions.</t>
    </r>
  </si>
  <si>
    <r>
      <t>RBI (SSS)</t>
    </r>
    <r>
      <rPr>
        <vertAlign val="superscript"/>
        <sz val="10"/>
        <rFont val="Arial"/>
        <family val="2"/>
      </rPr>
      <t>1</t>
    </r>
  </si>
  <si>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as a percentage of GDP, fraction.</t>
    </r>
  </si>
  <si>
    <r>
      <t xml:space="preserve">Value of transactions as a percentage of GDP </t>
    </r>
    <r>
      <rPr>
        <i/>
        <sz val="10"/>
        <rFont val="Arial"/>
        <family val="2"/>
      </rPr>
      <t>(in % except as noted)</t>
    </r>
  </si>
  <si>
    <t>SEC: B, E, O; DER</t>
  </si>
  <si>
    <r>
      <t>Turkish Derivatives Exchange</t>
    </r>
    <r>
      <rPr>
        <vertAlign val="superscript"/>
        <sz val="10"/>
        <rFont val="Arial"/>
        <family val="2"/>
      </rPr>
      <t>3</t>
    </r>
  </si>
  <si>
    <r>
      <t>BOISL</t>
    </r>
    <r>
      <rPr>
        <vertAlign val="superscript"/>
        <sz val="10"/>
        <rFont val="Arial"/>
        <family val="2"/>
      </rPr>
      <t>4</t>
    </r>
  </si>
  <si>
    <r>
      <t>SE</t>
    </r>
    <r>
      <rPr>
        <vertAlign val="superscript"/>
        <sz val="10"/>
        <rFont val="Arial"/>
        <family val="2"/>
      </rPr>
      <t>5</t>
    </r>
    <r>
      <rPr>
        <sz val="10"/>
        <rFont val="Arial"/>
        <family val="2"/>
      </rPr>
      <t>, B</t>
    </r>
  </si>
  <si>
    <r>
      <t>int</t>
    </r>
    <r>
      <rPr>
        <vertAlign val="superscript"/>
        <sz val="10"/>
        <rFont val="Arial"/>
        <family val="2"/>
      </rPr>
      <t>7</t>
    </r>
  </si>
  <si>
    <r>
      <t>par</t>
    </r>
    <r>
      <rPr>
        <vertAlign val="superscript"/>
        <sz val="10"/>
        <rFont val="Arial"/>
        <family val="2"/>
      </rPr>
      <t>5</t>
    </r>
  </si>
  <si>
    <r>
      <t>SEC, DER, REP</t>
    </r>
    <r>
      <rPr>
        <vertAlign val="superscript"/>
        <sz val="10"/>
        <rFont val="Arial"/>
        <family val="2"/>
      </rPr>
      <t>9</t>
    </r>
  </si>
  <si>
    <r>
      <t>CSD</t>
    </r>
    <r>
      <rPr>
        <vertAlign val="superscript"/>
        <sz val="10"/>
        <rFont val="Arial"/>
        <family val="2"/>
      </rPr>
      <t>3, 7</t>
    </r>
  </si>
  <si>
    <t>intraday</t>
  </si>
  <si>
    <r>
      <t>SE, O</t>
    </r>
    <r>
      <rPr>
        <vertAlign val="superscript"/>
        <sz val="10"/>
        <rFont val="Arial"/>
        <family val="2"/>
      </rPr>
      <t>1</t>
    </r>
  </si>
  <si>
    <r>
      <t>par</t>
    </r>
    <r>
      <rPr>
        <vertAlign val="superscript"/>
        <sz val="10"/>
        <rFont val="Arial"/>
        <family val="2"/>
      </rPr>
      <t>1</t>
    </r>
    <r>
      <rPr>
        <sz val="10"/>
        <rFont val="Arial"/>
        <family val="2"/>
      </rPr>
      <t>, indep</t>
    </r>
    <r>
      <rPr>
        <vertAlign val="superscript"/>
        <sz val="10"/>
        <rFont val="Arial"/>
        <family val="2"/>
      </rPr>
      <t>2</t>
    </r>
  </si>
  <si>
    <t>CAD, CHF, CZK, DKK, EUR, GBP, HUF, JPY, NOK, PLN, SEK, TRY, USD</t>
  </si>
  <si>
    <r>
      <t>indep</t>
    </r>
    <r>
      <rPr>
        <vertAlign val="superscript"/>
        <sz val="10"/>
        <rFont val="Arial"/>
        <family val="2"/>
      </rPr>
      <t>4</t>
    </r>
  </si>
  <si>
    <t>CB: EUR, GBP; B: AUD, CAD, CHF, CZK, DKK, EUR, GBP, HKD, HUF, JPY, NOK, NZD, PLN, SEK, SGD, USD, ZAR</t>
  </si>
  <si>
    <t>CB: GBP; B: CAD, CHF, CZK, DKK, EUR, GBP, HUF, JPY, NOK, PLN, SEK, TRY, USD</t>
  </si>
  <si>
    <r>
      <t>India</t>
    </r>
    <r>
      <rPr>
        <sz val="9"/>
        <rFont val="Arial"/>
        <family val="2"/>
      </rPr>
      <t>:</t>
    </r>
    <r>
      <rPr>
        <b/>
        <sz val="9"/>
        <rFont val="Arial"/>
        <family val="2"/>
      </rPr>
      <t xml:space="preserve"> </t>
    </r>
    <r>
      <rPr>
        <vertAlign val="superscript"/>
        <sz val="9"/>
        <rFont val="Arial"/>
        <family val="2"/>
      </rPr>
      <t>1</t>
    </r>
    <r>
      <rPr>
        <sz val="9"/>
        <rFont val="Arial"/>
        <family val="2"/>
      </rPr>
      <t xml:space="preserve"> BOISL and ICCL. ICCL took over these operations from BOISL in March 2012.    </t>
    </r>
    <r>
      <rPr>
        <vertAlign val="superscript"/>
        <sz val="9"/>
        <rFont val="Arial"/>
        <family val="2"/>
      </rPr>
      <t>2</t>
    </r>
    <r>
      <rPr>
        <sz val="9"/>
        <rFont val="Arial"/>
        <family val="2"/>
      </rPr>
      <t xml:space="preserve"> NSCCL.    </t>
    </r>
    <r>
      <rPr>
        <vertAlign val="superscript"/>
        <sz val="9"/>
        <rFont val="Arial"/>
        <family val="2"/>
      </rPr>
      <t>3</t>
    </r>
    <r>
      <rPr>
        <sz val="9"/>
        <rFont val="Arial"/>
        <family val="2"/>
      </rPr>
      <t xml:space="preserve"> MCX-SXCCL.</t>
    </r>
  </si>
  <si>
    <t>MXN, USD</t>
  </si>
  <si>
    <t>CSE</t>
  </si>
  <si>
    <r>
      <t>CORE (FR)</t>
    </r>
    <r>
      <rPr>
        <vertAlign val="superscript"/>
        <sz val="10"/>
        <rFont val="Arial"/>
        <family val="2"/>
      </rPr>
      <t>2</t>
    </r>
  </si>
  <si>
    <t>DER, O</t>
  </si>
  <si>
    <t>10:00-23:50</t>
  </si>
  <si>
    <t>09:30-19:30</t>
  </si>
  <si>
    <t>RUR, USD, EUR, CNY, HKD, GBP, KZT, BYR, UAH</t>
  </si>
  <si>
    <r>
      <t>direct</t>
    </r>
    <r>
      <rPr>
        <vertAlign val="superscript"/>
        <sz val="10"/>
        <rFont val="Arial"/>
        <family val="2"/>
      </rPr>
      <t>4</t>
    </r>
  </si>
  <si>
    <r>
      <t>EFT</t>
    </r>
    <r>
      <rPr>
        <vertAlign val="superscript"/>
        <sz val="10"/>
        <rFont val="Arial"/>
        <family val="2"/>
      </rPr>
      <t xml:space="preserve"> </t>
    </r>
    <r>
      <rPr>
        <sz val="10"/>
        <rFont val="Arial"/>
        <family val="2"/>
      </rPr>
      <t>- retail</t>
    </r>
  </si>
  <si>
    <r>
      <t>EFT</t>
    </r>
    <r>
      <rPr>
        <vertAlign val="superscript"/>
        <sz val="10"/>
        <rFont val="Arial"/>
        <family val="2"/>
      </rPr>
      <t xml:space="preserve">1 </t>
    </r>
    <r>
      <rPr>
        <sz val="10"/>
        <rFont val="Arial"/>
        <family val="2"/>
      </rPr>
      <t>- large</t>
    </r>
  </si>
  <si>
    <r>
      <t>Canada</t>
    </r>
    <r>
      <rPr>
        <sz val="9"/>
        <rFont val="Arial"/>
        <family val="2"/>
      </rPr>
      <t xml:space="preserve">: </t>
    </r>
    <r>
      <rPr>
        <vertAlign val="superscript"/>
        <sz val="9"/>
        <rFont val="Arial"/>
        <family val="2"/>
      </rPr>
      <t>1</t>
    </r>
    <r>
      <rPr>
        <sz val="9"/>
        <rFont val="Arial"/>
        <family val="2"/>
      </rPr>
      <t xml:space="preserve"> TMX Group.    </t>
    </r>
    <r>
      <rPr>
        <vertAlign val="superscript"/>
        <sz val="9"/>
        <rFont val="Arial"/>
        <family val="2"/>
      </rPr>
      <t>2</t>
    </r>
    <r>
      <rPr>
        <sz val="9"/>
        <rFont val="Arial"/>
        <family val="2"/>
      </rPr>
      <t xml:space="preserve"> CDS.    </t>
    </r>
    <r>
      <rPr>
        <vertAlign val="superscript"/>
        <sz val="9"/>
        <rFont val="Arial"/>
        <family val="2"/>
      </rPr>
      <t>3</t>
    </r>
    <r>
      <rPr>
        <sz val="9"/>
        <rFont val="Arial"/>
        <family val="2"/>
      </rPr>
      <t xml:space="preserve"> Market hours vary for individual product classes.    </t>
    </r>
    <r>
      <rPr>
        <vertAlign val="superscript"/>
        <sz val="9"/>
        <rFont val="Arial"/>
        <family val="2"/>
      </rPr>
      <t>4</t>
    </r>
    <r>
      <rPr>
        <sz val="9"/>
        <rFont val="Arial"/>
        <family val="2"/>
      </rPr>
      <t xml:space="preserve"> CDCC.    </t>
    </r>
    <r>
      <rPr>
        <vertAlign val="superscript"/>
        <sz val="9"/>
        <rFont val="Arial"/>
        <family val="2"/>
      </rPr>
      <t>5</t>
    </r>
    <r>
      <rPr>
        <sz val="9"/>
        <rFont val="Arial"/>
        <family val="2"/>
      </rPr>
      <t xml:space="preserve"> NGX.    </t>
    </r>
    <r>
      <rPr>
        <vertAlign val="superscript"/>
        <sz val="9"/>
        <rFont val="Arial"/>
        <family val="2"/>
      </rPr>
      <t>6</t>
    </r>
    <r>
      <rPr>
        <sz val="9"/>
        <rFont val="Arial"/>
        <family val="2"/>
      </rPr>
      <t xml:space="preserve"> IntercontinentalExchange.    </t>
    </r>
    <r>
      <rPr>
        <vertAlign val="superscript"/>
        <sz val="9"/>
        <rFont val="Arial"/>
        <family val="2"/>
      </rPr>
      <t>7</t>
    </r>
    <r>
      <rPr>
        <sz val="9"/>
        <rFont val="Arial"/>
        <family val="2"/>
      </rPr>
      <t xml:space="preserve"> Operating time is from 20:00 to 14:15 of the following day.    </t>
    </r>
    <r>
      <rPr>
        <vertAlign val="superscript"/>
        <sz val="9"/>
        <rFont val="Arial"/>
        <family val="2"/>
      </rPr>
      <t>8</t>
    </r>
    <r>
      <rPr>
        <sz val="9"/>
        <rFont val="Arial"/>
        <family val="2"/>
      </rPr>
      <t xml:space="preserve"> ICE.    </t>
    </r>
    <r>
      <rPr>
        <vertAlign val="superscript"/>
        <sz val="9"/>
        <rFont val="Arial"/>
        <family val="2"/>
      </rPr>
      <t>9</t>
    </r>
    <r>
      <rPr>
        <sz val="9"/>
        <rFont val="Arial"/>
        <family val="2"/>
      </rPr>
      <t xml:space="preserve"> CSE.    </t>
    </r>
    <r>
      <rPr>
        <vertAlign val="superscript"/>
        <sz val="9"/>
        <rFont val="Arial"/>
        <family val="2"/>
      </rPr>
      <t>10</t>
    </r>
    <r>
      <rPr>
        <sz val="9"/>
        <rFont val="Arial"/>
        <family val="2"/>
      </rPr>
      <t xml:space="preserve"> CDS.    </t>
    </r>
    <r>
      <rPr>
        <vertAlign val="superscript"/>
        <sz val="9"/>
        <rFont val="Arial"/>
        <family val="2"/>
      </rPr>
      <t>11</t>
    </r>
    <r>
      <rPr>
        <sz val="9"/>
        <rFont val="Arial"/>
        <family val="2"/>
      </rPr>
      <t xml:space="preserve"> CIBC World Markets Inc., RBC Dominion Securities Inc., National Bank Financial Inc., TD Securities Inc., Scotia Capital Inc., Canaccord Financial Inc., Desjardins Securities Inc. and the Canada Pension Plan Investment Board.    </t>
    </r>
    <r>
      <rPr>
        <vertAlign val="superscript"/>
        <sz val="9"/>
        <rFont val="Arial"/>
        <family val="2"/>
      </rPr>
      <t>12</t>
    </r>
    <r>
      <rPr>
        <sz val="9"/>
        <rFont val="Arial"/>
        <family val="2"/>
      </rPr>
      <t xml:space="preserve"> Trading hours are from 09:30-17:00 EST.</t>
    </r>
  </si>
  <si>
    <r>
      <t>CCASS</t>
    </r>
    <r>
      <rPr>
        <vertAlign val="superscript"/>
        <sz val="10"/>
        <rFont val="Arial"/>
        <family val="2"/>
      </rPr>
      <t>3</t>
    </r>
  </si>
  <si>
    <r>
      <t>direct: FoP/DVP</t>
    </r>
    <r>
      <rPr>
        <vertAlign val="superscript"/>
        <sz val="10"/>
        <rFont val="Arial"/>
        <family val="2"/>
      </rPr>
      <t>4</t>
    </r>
  </si>
  <si>
    <r>
      <t>SE</t>
    </r>
    <r>
      <rPr>
        <vertAlign val="superscript"/>
        <sz val="10"/>
        <rFont val="Arial"/>
        <family val="2"/>
      </rPr>
      <t>2</t>
    </r>
  </si>
  <si>
    <r>
      <t>Russia</t>
    </r>
    <r>
      <rPr>
        <sz val="9"/>
        <rFont val="Arial"/>
        <family val="2"/>
      </rPr>
      <t xml:space="preserve">: </t>
    </r>
    <r>
      <rPr>
        <vertAlign val="superscript"/>
        <sz val="9"/>
        <rFont val="Arial"/>
        <family val="2"/>
      </rPr>
      <t>1</t>
    </r>
    <r>
      <rPr>
        <sz val="9"/>
        <rFont val="Arial"/>
        <family val="2"/>
      </rPr>
      <t xml:space="preserve"> For paper-based depo orders on OTC transactions.    </t>
    </r>
    <r>
      <rPr>
        <vertAlign val="superscript"/>
        <sz val="9"/>
        <rFont val="Arial"/>
        <family val="2"/>
      </rPr>
      <t>2</t>
    </r>
    <r>
      <rPr>
        <sz val="9"/>
        <rFont val="Arial"/>
        <family val="2"/>
      </rPr>
      <t xml:space="preserve"> For non-paper-based depo orders.    </t>
    </r>
    <r>
      <rPr>
        <vertAlign val="superscript"/>
        <sz val="9"/>
        <rFont val="Arial"/>
        <family val="2"/>
      </rPr>
      <t>3</t>
    </r>
    <r>
      <rPr>
        <sz val="9"/>
        <rFont val="Arial"/>
        <family val="2"/>
      </rPr>
      <t xml:space="preserve"> For depo orders settled on DVP1, DVP2 and DVP3 basis. For some transactions a different closing time may be set during the business day; up to that time depo orders are accepted and settled on the same business day.    </t>
    </r>
    <r>
      <rPr>
        <vertAlign val="superscript"/>
        <sz val="9"/>
        <rFont val="Arial"/>
        <family val="2"/>
      </rPr>
      <t>4</t>
    </r>
    <r>
      <rPr>
        <sz val="9"/>
        <rFont val="Arial"/>
        <family val="2"/>
      </rPr>
      <t xml:space="preserve"> NSD has accounts with eight CSDs (two of which allow settlement on a DVP basis). Eight CSDs have accounts with NSD.    </t>
    </r>
    <r>
      <rPr>
        <vertAlign val="superscript"/>
        <sz val="9"/>
        <rFont val="Arial"/>
        <family val="2"/>
      </rPr>
      <t>5</t>
    </r>
    <r>
      <rPr>
        <sz val="9"/>
        <rFont val="Arial"/>
        <family val="2"/>
      </rPr>
      <t xml:space="preserve"> Settlements on DVP basis, payments of securities gains, banking operations.    </t>
    </r>
    <r>
      <rPr>
        <vertAlign val="superscript"/>
        <sz val="9"/>
        <rFont val="Arial"/>
        <family val="2"/>
      </rPr>
      <t>6</t>
    </r>
    <r>
      <rPr>
        <sz val="9"/>
        <rFont val="Arial"/>
        <family val="2"/>
      </rPr>
      <t xml:space="preserve"> Payments of securities gains, banking operations. </t>
    </r>
    <r>
      <rPr>
        <vertAlign val="superscript"/>
        <sz val="9"/>
        <rFont val="Arial"/>
        <family val="2"/>
      </rPr>
      <t/>
    </r>
  </si>
  <si>
    <t>ESES Belgium</t>
  </si>
  <si>
    <t>46 links</t>
  </si>
  <si>
    <r>
      <t>EUR, 50</t>
    </r>
    <r>
      <rPr>
        <vertAlign val="superscript"/>
        <sz val="10"/>
        <rFont val="Arial"/>
        <family val="2"/>
      </rPr>
      <t>1</t>
    </r>
  </si>
  <si>
    <r>
      <t>Belgium</t>
    </r>
    <r>
      <rPr>
        <sz val="9"/>
        <rFont val="Arial"/>
        <family val="2"/>
      </rPr>
      <t xml:space="preserve">: </t>
    </r>
    <r>
      <rPr>
        <vertAlign val="superscript"/>
        <sz val="9"/>
        <rFont val="Arial"/>
        <family val="2"/>
      </rPr>
      <t>1</t>
    </r>
    <r>
      <rPr>
        <sz val="9"/>
        <rFont val="Arial"/>
        <family val="2"/>
      </rPr>
      <t xml:space="preserve"> Settlement currencies.</t>
    </r>
  </si>
  <si>
    <r>
      <t>Belgium</t>
    </r>
    <r>
      <rPr>
        <sz val="9"/>
        <rFont val="Arial"/>
        <family val="2"/>
      </rPr>
      <t xml:space="preserve">: </t>
    </r>
    <r>
      <rPr>
        <vertAlign val="superscript"/>
        <sz val="9"/>
        <rFont val="Arial"/>
        <family val="2"/>
      </rPr>
      <t>1</t>
    </r>
    <r>
      <rPr>
        <sz val="9"/>
        <rFont val="Arial"/>
        <family val="2"/>
      </rPr>
      <t xml:space="preserve"> The regulated off-exchange market in linear bonds, strips and treasury certificates was discontinued on 1 April 2012, by the same Royal Decree of 19 March 2012.    </t>
    </r>
    <r>
      <rPr>
        <vertAlign val="superscript"/>
        <sz val="9"/>
        <rFont val="Arial"/>
        <family val="2"/>
      </rPr>
      <t>2</t>
    </r>
    <r>
      <rPr>
        <sz val="9"/>
        <rFont val="Arial"/>
        <family val="2"/>
      </rPr>
      <t xml:space="preserve"> NYSE Euronext.</t>
    </r>
  </si>
  <si>
    <t>DOM, INT: G, E, B, O</t>
  </si>
  <si>
    <t>Osaka Exchange (OSE)</t>
  </si>
  <si>
    <r>
      <t>S</t>
    </r>
    <r>
      <rPr>
        <sz val="10"/>
        <rFont val="Arial"/>
        <family val="2"/>
      </rPr>
      <t>EC, DER, REP</t>
    </r>
  </si>
  <si>
    <t>direct: FoP: 3; indirect: FoP: 3</t>
  </si>
  <si>
    <t>LME Clear Limited</t>
  </si>
  <si>
    <t>CME Clearing Europe Limited</t>
  </si>
  <si>
    <t>event-driven; P</t>
  </si>
  <si>
    <t>USD, EUR, JPY, GBP</t>
  </si>
  <si>
    <t>EUR, GBP, USD, AUD, CAD, CHF, DKK, JPY, NOK, SEK, MXN, HKD, NZD, SGD, CZK, HUF, PLN, ZAR</t>
  </si>
  <si>
    <t>CB; B</t>
  </si>
  <si>
    <r>
      <t>LME Clear Limited</t>
    </r>
    <r>
      <rPr>
        <vertAlign val="superscript"/>
        <sz val="10"/>
        <rFont val="Arial"/>
        <family val="2"/>
      </rPr>
      <t>1</t>
    </r>
  </si>
  <si>
    <r>
      <t>CME Clearing Europe Limited</t>
    </r>
    <r>
      <rPr>
        <vertAlign val="superscript"/>
        <sz val="10"/>
        <rFont val="Arial"/>
        <family val="2"/>
      </rPr>
      <t>1</t>
    </r>
  </si>
  <si>
    <r>
      <t>AUD, CAD, CHF, CZK, DKK, EUR, GBP, HKD, HUF, JPY, NOK, NZD, PLN, RMB</t>
    </r>
    <r>
      <rPr>
        <vertAlign val="superscript"/>
        <sz val="10"/>
        <rFont val="Arial"/>
        <family val="2"/>
      </rPr>
      <t>7</t>
    </r>
    <r>
      <rPr>
        <sz val="10"/>
        <rFont val="Arial"/>
        <family val="2"/>
      </rPr>
      <t>, SEK, SGD, USD, ZAR</t>
    </r>
  </si>
  <si>
    <r>
      <t>CSD</t>
    </r>
    <r>
      <rPr>
        <vertAlign val="superscript"/>
        <sz val="10"/>
        <rFont val="Arial"/>
        <family val="2"/>
      </rPr>
      <t>8</t>
    </r>
  </si>
  <si>
    <r>
      <t>3 links</t>
    </r>
    <r>
      <rPr>
        <vertAlign val="superscript"/>
        <sz val="10"/>
        <rFont val="Arial"/>
        <family val="2"/>
      </rPr>
      <t>9</t>
    </r>
  </si>
  <si>
    <r>
      <t>United Kingdom</t>
    </r>
    <r>
      <rPr>
        <sz val="9"/>
        <rFont val="Arial"/>
        <family val="2"/>
      </rPr>
      <t xml:space="preserve">: </t>
    </r>
    <r>
      <rPr>
        <vertAlign val="superscript"/>
        <sz val="9"/>
        <rFont val="Arial"/>
        <family val="2"/>
      </rPr>
      <t>1</t>
    </r>
    <r>
      <rPr>
        <sz val="9"/>
        <rFont val="Arial"/>
        <family val="2"/>
      </rPr>
      <t xml:space="preserve"> LCH. Clearnet Ltd is a wholly owned subsidiary of LCH. Clearnet Group Ltd LCH. Clearnet Group Ltd is majority-owned (57%) by London Stock Exchange Group plc.    </t>
    </r>
    <r>
      <rPr>
        <vertAlign val="superscript"/>
        <sz val="9"/>
        <rFont val="Arial"/>
        <family val="2"/>
      </rPr>
      <t>2</t>
    </r>
    <r>
      <rPr>
        <sz val="9"/>
        <rFont val="Arial"/>
        <family val="2"/>
      </rPr>
      <t xml:space="preserve"> LCH. Clearnet Ltd clears for exchanges outside the London Stock Exchange Group.    </t>
    </r>
    <r>
      <rPr>
        <vertAlign val="superscript"/>
        <sz val="9"/>
        <rFont val="Arial"/>
        <family val="2"/>
      </rPr>
      <t>3</t>
    </r>
    <r>
      <rPr>
        <sz val="9"/>
        <rFont val="Arial"/>
        <family val="2"/>
      </rPr>
      <t xml:space="preserve"> Intercontinental Exchange Inc.    </t>
    </r>
    <r>
      <rPr>
        <vertAlign val="superscript"/>
        <sz val="9"/>
        <rFont val="Arial"/>
        <family val="2"/>
      </rPr>
      <t>4</t>
    </r>
    <r>
      <rPr>
        <sz val="9"/>
        <rFont val="Arial"/>
        <family val="2"/>
      </rPr>
      <t xml:space="preserve"> Euroclear Bank, Euroclear UK and Ireland.    </t>
    </r>
    <r>
      <rPr>
        <vertAlign val="superscript"/>
        <sz val="9"/>
        <rFont val="Arial"/>
        <family val="2"/>
      </rPr>
      <t>5</t>
    </r>
    <r>
      <rPr>
        <sz val="9"/>
        <rFont val="Arial"/>
        <family val="2"/>
      </rPr>
      <t xml:space="preserve"> Hong Kong Exchanges and Clearing Limited 100%.    </t>
    </r>
    <r>
      <rPr>
        <vertAlign val="superscript"/>
        <sz val="9"/>
        <rFont val="Arial"/>
        <family val="2"/>
      </rPr>
      <t>6</t>
    </r>
    <r>
      <rPr>
        <sz val="9"/>
        <rFont val="Arial"/>
        <family val="2"/>
      </rPr>
      <t xml:space="preserve"> CME Group Inc. 100%.    </t>
    </r>
    <r>
      <rPr>
        <vertAlign val="superscript"/>
        <sz val="9"/>
        <rFont val="Arial"/>
        <family val="2"/>
      </rPr>
      <t>7</t>
    </r>
    <r>
      <rPr>
        <sz val="9"/>
        <rFont val="Arial"/>
        <family val="2"/>
      </rPr>
      <t xml:space="preserve"> Offshore renminbi.    </t>
    </r>
    <r>
      <rPr>
        <vertAlign val="superscript"/>
        <sz val="9"/>
        <rFont val="Arial"/>
        <family val="2"/>
      </rPr>
      <t>8</t>
    </r>
    <r>
      <rPr>
        <sz val="9"/>
        <rFont val="Arial"/>
        <family val="2"/>
      </rPr>
      <t xml:space="preserve"> Euroclear UK and Ireland.    </t>
    </r>
    <r>
      <rPr>
        <vertAlign val="superscript"/>
        <sz val="9"/>
        <rFont val="Arial"/>
        <family val="2"/>
      </rPr>
      <t>9</t>
    </r>
    <r>
      <rPr>
        <sz val="9"/>
        <rFont val="Arial"/>
        <family val="2"/>
      </rPr>
      <t xml:space="preserve"> EuroCCP N.V., Oslo Clearing ASA, SIX x-Clear Ltd.</t>
    </r>
  </si>
  <si>
    <t>EuroCCP N.V.</t>
  </si>
  <si>
    <t>Footnotes for Tables TRS1 (cont)</t>
  </si>
  <si>
    <t>STEP2 SCT Service</t>
  </si>
  <si>
    <r>
      <t>CPMI</t>
    </r>
    <r>
      <rPr>
        <vertAlign val="superscript"/>
        <sz val="10"/>
        <rFont val="Arial"/>
        <family val="2"/>
      </rPr>
      <t>2</t>
    </r>
  </si>
  <si>
    <t>CPMI</t>
  </si>
  <si>
    <r>
      <t>CPMI excl euro area</t>
    </r>
    <r>
      <rPr>
        <vertAlign val="superscript"/>
        <sz val="10"/>
        <rFont val="Arial"/>
        <family val="2"/>
      </rPr>
      <t>2</t>
    </r>
  </si>
  <si>
    <r>
      <t>CPMI incl euro area</t>
    </r>
    <r>
      <rPr>
        <vertAlign val="superscript"/>
        <sz val="10"/>
        <rFont val="Arial"/>
        <family val="2"/>
      </rPr>
      <t>2</t>
    </r>
  </si>
  <si>
    <r>
      <t>CPMI</t>
    </r>
    <r>
      <rPr>
        <vertAlign val="superscript"/>
        <sz val="10"/>
        <rFont val="Arial"/>
        <family val="2"/>
      </rPr>
      <t>4</t>
    </r>
  </si>
  <si>
    <r>
      <t>CPMI</t>
    </r>
    <r>
      <rPr>
        <vertAlign val="superscript"/>
        <sz val="10"/>
        <rFont val="Arial"/>
        <family val="2"/>
      </rPr>
      <t>3</t>
    </r>
  </si>
  <si>
    <r>
      <t>CPMI</t>
    </r>
    <r>
      <rPr>
        <vertAlign val="superscript"/>
        <sz val="10"/>
        <rFont val="Arial"/>
        <family val="2"/>
      </rPr>
      <t>1</t>
    </r>
  </si>
  <si>
    <r>
      <t>1</t>
    </r>
    <r>
      <rPr>
        <sz val="9"/>
        <rFont val="Arial"/>
        <family val="2"/>
      </rPr>
      <t xml:space="preserve"> Sum or average excluding those countries for which data are not available.  The CPMI figures calculated ignore credit transfer data throughout.</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</si>
  <si>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</si>
  <si>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 xml:space="preserve">1 </t>
    </r>
    <r>
      <rPr>
        <sz val="9"/>
        <rFont val="Arial"/>
        <family val="2"/>
      </rPr>
      <t xml:space="preserve">Value of cash withdrawals and loading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t>
    </r>
  </si>
  <si>
    <r>
      <t xml:space="preserve">1 </t>
    </r>
    <r>
      <rPr>
        <sz val="9"/>
        <rFont val="Arial"/>
        <family val="2"/>
      </rPr>
      <t xml:space="preserve">Value  of  payment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t>
    </r>
  </si>
  <si>
    <r>
      <t>1</t>
    </r>
    <r>
      <rPr>
        <sz val="9"/>
        <rFont val="Arial"/>
        <family val="2"/>
      </rPr>
      <t xml:space="preserve"> Value of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</si>
  <si>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The CPMI figures calculated ignore credit transfer data throughout.</t>
    </r>
  </si>
  <si>
    <t>TARGET2</t>
  </si>
  <si>
    <r>
      <t>STEP2 XCT Service</t>
    </r>
    <r>
      <rPr>
        <vertAlign val="superscript"/>
        <sz val="10"/>
        <rFont val="Arial"/>
        <family val="2"/>
      </rPr>
      <t>4</t>
    </r>
  </si>
  <si>
    <r>
      <t>European Union</t>
    </r>
    <r>
      <rPr>
        <vertAlign val="superscript"/>
        <sz val="10"/>
        <rFont val="Arial"/>
        <family val="2"/>
      </rPr>
      <t>6</t>
    </r>
  </si>
  <si>
    <r>
      <t>02:00 on day D</t>
    </r>
    <r>
      <rPr>
        <vertAlign val="superscript"/>
        <sz val="10"/>
        <rFont val="Arial"/>
        <family val="2"/>
      </rPr>
      <t>3</t>
    </r>
  </si>
  <si>
    <r>
      <t>16:00 on D-1</t>
    </r>
    <r>
      <rPr>
        <vertAlign val="superscript"/>
        <sz val="10"/>
        <rFont val="Arial"/>
        <family val="2"/>
      </rPr>
      <t>3</t>
    </r>
  </si>
  <si>
    <r>
      <t>21:00</t>
    </r>
    <r>
      <rPr>
        <vertAlign val="superscript"/>
        <sz val="10"/>
        <rFont val="Arial"/>
        <family val="2"/>
      </rPr>
      <t>3, 4</t>
    </r>
  </si>
  <si>
    <r>
      <t>21:00</t>
    </r>
    <r>
      <rPr>
        <vertAlign val="superscript"/>
        <sz val="10"/>
        <rFont val="Arial"/>
        <family val="2"/>
      </rPr>
      <t>3</t>
    </r>
  </si>
  <si>
    <r>
      <t>Intraday</t>
    </r>
    <r>
      <rPr>
        <vertAlign val="superscript"/>
        <sz val="10"/>
        <rFont val="Arial"/>
        <family val="2"/>
      </rPr>
      <t>5</t>
    </r>
  </si>
  <si>
    <t>regular</t>
  </si>
  <si>
    <t>RUR, USD, EUR, CNY, GBP, CHF, HKD</t>
  </si>
  <si>
    <t>SEC, DER, REP, O</t>
  </si>
  <si>
    <t>DOM: B, G, E
INT: B, G, E</t>
  </si>
  <si>
    <t>O - RUB, USD, EUR, CHF, GBP, CNY, HKD; B - USD</t>
  </si>
  <si>
    <t>Garanti Payment Systems</t>
  </si>
  <si>
    <t>Interac e-Transfer</t>
  </si>
  <si>
    <t>BN</t>
  </si>
  <si>
    <r>
      <t>nap</t>
    </r>
    <r>
      <rPr>
        <vertAlign val="superscript"/>
        <sz val="10"/>
        <rFont val="Arial"/>
        <family val="2"/>
      </rPr>
      <t>6</t>
    </r>
  </si>
  <si>
    <r>
      <t>Real time</t>
    </r>
    <r>
      <rPr>
        <vertAlign val="superscript"/>
        <sz val="10"/>
        <rFont val="Arial"/>
        <family val="2"/>
      </rPr>
      <t>4</t>
    </r>
  </si>
  <si>
    <r>
      <t>Other</t>
    </r>
    <r>
      <rPr>
        <vertAlign val="superscript"/>
        <sz val="10"/>
        <rFont val="Arial"/>
        <family val="2"/>
      </rPr>
      <t>3</t>
    </r>
  </si>
  <si>
    <r>
      <t>Canada</t>
    </r>
    <r>
      <rPr>
        <sz val="9"/>
        <rFont val="Arial"/>
        <family val="2"/>
      </rPr>
      <t xml:space="preserve">: </t>
    </r>
    <r>
      <rPr>
        <vertAlign val="superscript"/>
        <sz val="9"/>
        <rFont val="Arial"/>
        <family val="2"/>
      </rPr>
      <t>1</t>
    </r>
    <r>
      <rPr>
        <sz val="9"/>
        <rFont val="Arial"/>
        <family val="2"/>
      </rPr>
      <t xml:space="preserve"> Not all payment categories process in real time.    </t>
    </r>
    <r>
      <rPr>
        <vertAlign val="superscript"/>
        <sz val="9"/>
        <rFont val="Arial"/>
        <family val="2"/>
      </rPr>
      <t>2</t>
    </r>
    <r>
      <rPr>
        <sz val="9"/>
        <rFont val="Arial"/>
        <family val="2"/>
      </rPr>
      <t xml:space="preserve"> To become a direct clearer, an institution must process payment items volume of at least 0.5% of the total national volume of payment items.    </t>
    </r>
    <r>
      <rPr>
        <vertAlign val="superscript"/>
        <sz val="9"/>
        <rFont val="Arial"/>
        <family val="2"/>
      </rPr>
      <t>3</t>
    </r>
    <r>
      <rPr>
        <sz val="9"/>
        <rFont val="Arial"/>
        <family val="2"/>
      </rPr>
      <t xml:space="preserve"> Interac e-Transfer is owned by Acxsys Corporation.    </t>
    </r>
    <r>
      <rPr>
        <vertAlign val="superscript"/>
        <sz val="9"/>
        <rFont val="Arial"/>
        <family val="2"/>
      </rPr>
      <t>4</t>
    </r>
    <r>
      <rPr>
        <sz val="9"/>
        <rFont val="Arial"/>
        <family val="2"/>
      </rPr>
      <t xml:space="preserve"> Final settlement occurs at 18:30.  However, due to the risk controls and legal framework in place, the LVTS provides real-time settlement finality on a payment by payment basis.  </t>
    </r>
    <r>
      <rPr>
        <vertAlign val="superscript"/>
        <sz val="9"/>
        <rFont val="Arial"/>
        <family val="2"/>
      </rPr>
      <t>5</t>
    </r>
    <r>
      <rPr>
        <sz val="9"/>
        <rFont val="Arial"/>
        <family val="2"/>
      </rPr>
      <t xml:space="preserve"> No standard hours.    </t>
    </r>
    <r>
      <rPr>
        <vertAlign val="superscript"/>
        <sz val="9"/>
        <rFont val="Arial"/>
        <family val="2"/>
      </rPr>
      <t>6</t>
    </r>
    <r>
      <rPr>
        <sz val="9"/>
        <rFont val="Arial"/>
        <family val="2"/>
      </rPr>
      <t xml:space="preserve"> ACSS does not legally support settlement finality, however, settlement entries in accounts at the central bank are considered final.</t>
    </r>
  </si>
  <si>
    <t>O-RUR, USD, EUR, CNY, HKD, CHF, GBP, B-USD</t>
  </si>
  <si>
    <t>05:00 next day</t>
  </si>
  <si>
    <r>
      <t>05:00 next day</t>
    </r>
    <r>
      <rPr>
        <vertAlign val="superscript"/>
        <sz val="10"/>
        <rFont val="Arial"/>
        <family val="2"/>
      </rPr>
      <t>2</t>
    </r>
  </si>
  <si>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Hong Kong Securities Clearing Company Limited (HKSCC).</t>
    </r>
  </si>
  <si>
    <r>
      <t>Hong Kong SAR</t>
    </r>
    <r>
      <rPr>
        <sz val="9"/>
        <rFont val="Arial"/>
        <family val="2"/>
      </rPr>
      <t xml:space="preserve">: </t>
    </r>
    <r>
      <rPr>
        <vertAlign val="superscript"/>
        <sz val="9"/>
        <rFont val="Arial"/>
        <family val="2"/>
      </rPr>
      <t>1</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2</t>
    </r>
    <r>
      <rPr>
        <sz val="9"/>
        <rFont val="Arial"/>
        <family val="2"/>
      </rPr>
      <t xml:space="preserve"> Hong Kong Exchanges and Clearing Limited (HKEX).    </t>
    </r>
    <r>
      <rPr>
        <vertAlign val="superscript"/>
        <sz val="9"/>
        <rFont val="Arial"/>
        <family val="2"/>
      </rPr>
      <t>3</t>
    </r>
    <r>
      <rPr>
        <sz val="9"/>
        <rFont val="Arial"/>
        <family val="2"/>
      </rPr>
      <t xml:space="preserve"> CCASS stands for Central Clearing and Settlement System.    </t>
    </r>
    <r>
      <rPr>
        <vertAlign val="superscript"/>
        <sz val="9"/>
        <rFont val="Arial"/>
        <family val="2"/>
      </rPr>
      <t>4</t>
    </r>
    <r>
      <rPr>
        <sz val="9"/>
        <rFont val="Arial"/>
        <family val="2"/>
      </rPr>
      <t xml:space="preserve"> Austraclear in Australia and New Zealand, Korean Securities Depository in South Korea, China Govt Sec Depository Trust and Clearing Com Ltd in Mainland China.    </t>
    </r>
    <r>
      <rPr>
        <vertAlign val="superscript"/>
        <sz val="9"/>
        <rFont val="Arial"/>
        <family val="2"/>
      </rPr>
      <t>5</t>
    </r>
    <r>
      <rPr>
        <sz val="9"/>
        <rFont val="Arial"/>
        <family val="2"/>
      </rPr>
      <t xml:space="preserve"> Exchange trade: They are settled under continuous net settlement system on a netting basis, with final transfer of securities from the seller to the buyer at securities-on-hold status occurring throughout the 4 batches settlement runs processing cycle on T+2, with the final netting funds from the buyer to the seller on same value day. The allocated on-hold securities will become available upon receipt of bank confirmation of  brokers' designated banks at about 20:00  </t>
    </r>
  </si>
  <si>
    <t>17.59</t>
  </si>
  <si>
    <r>
      <t>18:00</t>
    </r>
    <r>
      <rPr>
        <vertAlign val="superscript"/>
        <sz val="10"/>
        <rFont val="Arial"/>
        <family val="2"/>
      </rPr>
      <t>1</t>
    </r>
  </si>
  <si>
    <t>17:59</t>
  </si>
  <si>
    <r>
      <t>B, CSD</t>
    </r>
    <r>
      <rPr>
        <vertAlign val="superscript"/>
        <sz val="10"/>
        <rFont val="Arial"/>
        <family val="2"/>
      </rPr>
      <t>2</t>
    </r>
  </si>
  <si>
    <r>
      <t>Mexico</t>
    </r>
    <r>
      <rPr>
        <sz val="9"/>
        <rFont val="Arial"/>
        <family val="2"/>
      </rPr>
      <t xml:space="preserve">: </t>
    </r>
    <r>
      <rPr>
        <vertAlign val="superscript"/>
        <sz val="9"/>
        <rFont val="Arial"/>
        <family val="2"/>
      </rPr>
      <t>1</t>
    </r>
    <r>
      <rPr>
        <sz val="9"/>
        <rFont val="Arial"/>
        <family val="2"/>
      </rPr>
      <t xml:space="preserve"> BMV.    </t>
    </r>
    <r>
      <rPr>
        <vertAlign val="superscript"/>
        <sz val="9"/>
        <rFont val="Arial"/>
        <family val="2"/>
      </rPr>
      <t>2</t>
    </r>
    <r>
      <rPr>
        <sz val="9"/>
        <rFont val="Arial"/>
        <family val="2"/>
      </rPr>
      <t xml:space="preserve"> Indeval.    </t>
    </r>
    <r>
      <rPr>
        <vertAlign val="superscript"/>
        <sz val="9"/>
        <rFont val="Arial"/>
        <family val="2"/>
      </rPr>
      <t>3</t>
    </r>
    <r>
      <rPr>
        <sz val="9"/>
        <rFont val="Arial"/>
        <family val="2"/>
      </rPr>
      <t xml:space="preserve"> Mexder.    </t>
    </r>
    <r>
      <rPr>
        <vertAlign val="superscript"/>
        <sz val="9"/>
        <rFont val="Arial"/>
        <family val="2"/>
      </rPr>
      <t>4</t>
    </r>
    <r>
      <rPr>
        <sz val="9"/>
        <rFont val="Arial"/>
        <family val="2"/>
      </rPr>
      <t xml:space="preserve"> CCV settles the cash leg in the CSD.  CSD always holds funds at its central bank account that cover the sum of all CSD participants' (including CCV's) balances.</t>
    </r>
  </si>
  <si>
    <t>DOM: B, C, G, E, O</t>
  </si>
  <si>
    <t>SE, CB</t>
  </si>
  <si>
    <t>direct: (FoP/DVP): EUR, GBP, CLP, COP, PEN: 5 indirect: (FoP/DVP): USD:2</t>
  </si>
  <si>
    <t>Monte Titoli - T2S</t>
  </si>
  <si>
    <r>
      <t>Mexico</t>
    </r>
    <r>
      <rPr>
        <sz val="9"/>
        <rFont val="Arial"/>
        <family val="2"/>
      </rPr>
      <t xml:space="preserve">: </t>
    </r>
    <r>
      <rPr>
        <vertAlign val="superscript"/>
        <sz val="9"/>
        <rFont val="Arial"/>
        <family val="2"/>
      </rPr>
      <t>1</t>
    </r>
    <r>
      <rPr>
        <sz val="9"/>
        <rFont val="Arial"/>
        <family val="2"/>
      </rPr>
      <t xml:space="preserve"> SPEI opens at 18:00 of the previous day, and mostly CLS and government payments are settled before 07:45.</t>
    </r>
  </si>
  <si>
    <r>
      <t>Hong Kong SAR</t>
    </r>
    <r>
      <rPr>
        <sz val="9"/>
        <rFont val="Arial"/>
        <family val="2"/>
      </rPr>
      <t xml:space="preserve">: </t>
    </r>
    <r>
      <rPr>
        <vertAlign val="superscript"/>
        <sz val="9"/>
        <rFont val="Arial"/>
        <family val="2"/>
      </rPr>
      <t>1</t>
    </r>
    <r>
      <rPr>
        <sz val="9"/>
        <rFont val="Arial"/>
        <family val="2"/>
      </rPr>
      <t xml:space="preserve"> Hong Kong Interbank Clearing Limited is the system operator of HKD CHATS, USD CHATS, EUR CHATS and RMB CHATS in Hong Kong.  It is jointly owned by the Hong Kong Monetary Authority and the Hong Kong Association of Banks.    </t>
    </r>
    <r>
      <rPr>
        <vertAlign val="superscript"/>
        <sz val="9"/>
        <rFont val="Arial"/>
        <family val="2"/>
      </rPr>
      <t>2</t>
    </r>
    <r>
      <rPr>
        <sz val="9"/>
        <rFont val="Arial"/>
        <family val="2"/>
      </rPr>
      <t xml:space="preserve"> The money market in Hong Kong can operate at any time during the day, but for same day settlement in Hong Kong a transaction must be submitted for processing between (a) 08:30 and 18:30 for HKD CHATS, USD CHATS and EUR CHATS, (b) 08:30 and 05:00 next day for RMB CHATS.   </t>
    </r>
  </si>
  <si>
    <r>
      <t>08:30</t>
    </r>
    <r>
      <rPr>
        <vertAlign val="superscript"/>
        <sz val="10"/>
        <rFont val="Arial"/>
        <family val="2"/>
      </rPr>
      <t>3</t>
    </r>
  </si>
  <si>
    <r>
      <t>21:00</t>
    </r>
    <r>
      <rPr>
        <vertAlign val="superscript"/>
        <sz val="10"/>
        <rFont val="Arial"/>
        <family val="2"/>
      </rPr>
      <t>4</t>
    </r>
  </si>
  <si>
    <r>
      <t>08:00</t>
    </r>
    <r>
      <rPr>
        <vertAlign val="superscript"/>
        <sz val="10"/>
        <rFont val="Arial"/>
        <family val="2"/>
      </rPr>
      <t>6</t>
    </r>
  </si>
  <si>
    <r>
      <t>J</t>
    </r>
    <r>
      <rPr>
        <sz val="10"/>
        <rFont val="Arial"/>
        <family val="2"/>
      </rPr>
      <t>PY, USD, EUR, AUD</t>
    </r>
  </si>
  <si>
    <r>
      <t>21:00</t>
    </r>
    <r>
      <rPr>
        <vertAlign val="superscript"/>
        <sz val="10"/>
        <rFont val="Arial"/>
        <family val="2"/>
      </rPr>
      <t>1</t>
    </r>
  </si>
  <si>
    <r>
      <t>E, B, O</t>
    </r>
    <r>
      <rPr>
        <vertAlign val="superscript"/>
        <sz val="10"/>
        <rFont val="Arial"/>
        <family val="2"/>
      </rPr>
      <t>2</t>
    </r>
  </si>
  <si>
    <r>
      <t>Japan</t>
    </r>
    <r>
      <rPr>
        <sz val="9"/>
        <rFont val="Arial"/>
        <family val="2"/>
      </rPr>
      <t xml:space="preserve">: </t>
    </r>
    <r>
      <rPr>
        <vertAlign val="superscript"/>
        <sz val="9"/>
        <rFont val="Arial"/>
        <family val="2"/>
      </rPr>
      <t>1</t>
    </r>
    <r>
      <rPr>
        <sz val="9"/>
        <rFont val="Arial"/>
        <family val="2"/>
      </rPr>
      <t xml:space="preserve"> "Core Time" of JGB Services is set from 9:00 to 16:30.    </t>
    </r>
    <r>
      <rPr>
        <vertAlign val="superscript"/>
        <sz val="9"/>
        <rFont val="Arial"/>
        <family val="2"/>
      </rPr>
      <t>2</t>
    </r>
    <r>
      <rPr>
        <sz val="9"/>
        <rFont val="Arial"/>
        <family val="2"/>
      </rPr>
      <t xml:space="preserve"> Commercial paper and investment trusts.    </t>
    </r>
    <r>
      <rPr>
        <vertAlign val="superscript"/>
        <sz val="9"/>
        <rFont val="Arial"/>
        <family val="2"/>
      </rPr>
      <t>3</t>
    </r>
    <r>
      <rPr>
        <sz val="9"/>
        <rFont val="Arial"/>
        <family val="2"/>
      </rPr>
      <t xml:space="preserve"> For equities.    </t>
    </r>
    <r>
      <rPr>
        <vertAlign val="superscript"/>
        <sz val="9"/>
        <rFont val="Arial"/>
        <family val="2"/>
      </rPr>
      <t>4</t>
    </r>
    <r>
      <rPr>
        <sz val="9"/>
        <rFont val="Arial"/>
        <family val="2"/>
      </rPr>
      <t xml:space="preserve"> For bonds, commericial paper and investment trusts.    </t>
    </r>
    <r>
      <rPr>
        <vertAlign val="superscript"/>
        <sz val="9"/>
        <rFont val="Arial"/>
        <family val="2"/>
      </rPr>
      <t>5</t>
    </r>
    <r>
      <rPr>
        <sz val="9"/>
        <rFont val="Arial"/>
        <family val="2"/>
      </rPr>
      <t xml:space="preserve"> For equities traded outside the exchanges.    </t>
    </r>
    <r>
      <rPr>
        <vertAlign val="superscript"/>
        <sz val="9"/>
        <rFont val="Arial"/>
        <family val="2"/>
      </rPr>
      <t>6</t>
    </r>
    <r>
      <rPr>
        <sz val="9"/>
        <rFont val="Arial"/>
        <family val="2"/>
      </rPr>
      <t xml:space="preserve"> For exchange-traded equities cleared via the Japan Securities Clearing Corporation.</t>
    </r>
  </si>
  <si>
    <r>
      <t>India</t>
    </r>
    <r>
      <rPr>
        <sz val="9"/>
        <rFont val="Arial"/>
        <family val="2"/>
      </rPr>
      <t xml:space="preserve">: </t>
    </r>
    <r>
      <rPr>
        <vertAlign val="superscript"/>
        <sz val="9"/>
        <rFont val="Arial"/>
        <family val="2"/>
      </rPr>
      <t>1</t>
    </r>
    <r>
      <rPr>
        <sz val="9"/>
        <rFont val="Arial"/>
        <family val="2"/>
      </rPr>
      <t xml:space="preserve"> RBI (SSS).    </t>
    </r>
    <r>
      <rPr>
        <vertAlign val="superscript"/>
        <sz val="9"/>
        <rFont val="Arial"/>
        <family val="2"/>
      </rPr>
      <t>2</t>
    </r>
    <r>
      <rPr>
        <sz val="9"/>
        <rFont val="Arial"/>
        <family val="2"/>
      </rPr>
      <t xml:space="preserve"> NSE.    </t>
    </r>
    <r>
      <rPr>
        <vertAlign val="superscript"/>
        <sz val="9"/>
        <rFont val="Arial"/>
        <family val="2"/>
      </rPr>
      <t>3</t>
    </r>
    <r>
      <rPr>
        <sz val="9"/>
        <rFont val="Arial"/>
        <family val="2"/>
      </rPr>
      <t xml:space="preserve"> NSDL.    </t>
    </r>
    <r>
      <rPr>
        <vertAlign val="superscript"/>
        <sz val="9"/>
        <rFont val="Arial"/>
        <family val="2"/>
      </rPr>
      <t>4</t>
    </r>
    <r>
      <rPr>
        <sz val="9"/>
        <rFont val="Arial"/>
        <family val="2"/>
      </rPr>
      <t xml:space="preserve"> ICCL took over these operations from BOISL in March 2012.    </t>
    </r>
    <r>
      <rPr>
        <vertAlign val="superscript"/>
        <sz val="9"/>
        <rFont val="Arial"/>
        <family val="2"/>
      </rPr>
      <t>5</t>
    </r>
    <r>
      <rPr>
        <sz val="9"/>
        <rFont val="Arial"/>
        <family val="2"/>
      </rPr>
      <t xml:space="preserve"> BSE.    </t>
    </r>
    <r>
      <rPr>
        <vertAlign val="superscript"/>
        <sz val="9"/>
        <rFont val="Arial"/>
        <family val="2"/>
      </rPr>
      <t>6</t>
    </r>
    <r>
      <rPr>
        <sz val="9"/>
        <rFont val="Arial"/>
        <family val="2"/>
      </rPr>
      <t xml:space="preserve"> BSE and Bank of India.              </t>
    </r>
    <r>
      <rPr>
        <vertAlign val="superscript"/>
        <sz val="9"/>
        <rFont val="Arial"/>
        <family val="2"/>
      </rPr>
      <t>7</t>
    </r>
    <r>
      <rPr>
        <sz val="9"/>
        <rFont val="Arial"/>
        <family val="2"/>
      </rPr>
      <t xml:space="preserve"> CSDL.    </t>
    </r>
    <r>
      <rPr>
        <vertAlign val="superscript"/>
        <sz val="9"/>
        <rFont val="Arial"/>
        <family val="2"/>
      </rPr>
      <t>8</t>
    </r>
    <r>
      <rPr>
        <sz val="9"/>
        <rFont val="Arial"/>
        <family val="2"/>
      </rPr>
      <t xml:space="preserve"> MCX-SX.    </t>
    </r>
    <r>
      <rPr>
        <vertAlign val="superscript"/>
        <sz val="9"/>
        <rFont val="Arial"/>
        <family val="2"/>
      </rPr>
      <t>9</t>
    </r>
    <r>
      <rPr>
        <sz val="9"/>
        <rFont val="Arial"/>
        <family val="2"/>
      </rPr>
      <t xml:space="preserve"> CCIL clears foreign exchange related transactions as well.    </t>
    </r>
  </si>
  <si>
    <t>T, T+1, T+2, T+3</t>
  </si>
  <si>
    <r>
      <t>Brazil</t>
    </r>
    <r>
      <rPr>
        <sz val="9"/>
        <rFont val="Arial"/>
        <family val="2"/>
      </rPr>
      <t xml:space="preserve">: </t>
    </r>
    <r>
      <rPr>
        <vertAlign val="superscript"/>
        <sz val="9"/>
        <rFont val="Arial"/>
        <family val="2"/>
      </rPr>
      <t>1</t>
    </r>
    <r>
      <rPr>
        <sz val="9"/>
        <rFont val="Arial"/>
        <family val="2"/>
      </rPr>
      <t xml:space="preserve"> Regular operating time, which is changed to 10:00-18:00 during the daylight saving time.    </t>
    </r>
    <r>
      <rPr>
        <vertAlign val="superscript"/>
        <sz val="9"/>
        <rFont val="Arial"/>
        <family val="2"/>
      </rPr>
      <t>2</t>
    </r>
    <r>
      <rPr>
        <sz val="9"/>
        <rFont val="Arial"/>
        <family val="2"/>
      </rPr>
      <t xml:space="preserve"> BmfBovespa.    </t>
    </r>
    <r>
      <rPr>
        <vertAlign val="superscript"/>
        <sz val="9"/>
        <rFont val="Arial"/>
        <family val="2"/>
      </rPr>
      <t>3</t>
    </r>
    <r>
      <rPr>
        <sz val="9"/>
        <rFont val="Arial"/>
        <family val="2"/>
      </rPr>
      <t xml:space="preserve"> General operating time. There are specific operating times for specific markets and products.</t>
    </r>
  </si>
  <si>
    <t xml:space="preserve">AUD, CAD, CHF, CZK, DKK, EUR, GBP, HUF, JPY, NOK, SEK, USD </t>
  </si>
  <si>
    <t>CB: NOK (SEC); B: AUD, CAD, CHF, CZK, DKK, EUR, GBP, HUF, JPY, NOK (DER), SEK, USD</t>
  </si>
  <si>
    <t>17.29</t>
  </si>
  <si>
    <r>
      <t>int</t>
    </r>
    <r>
      <rPr>
        <vertAlign val="superscript"/>
        <sz val="10"/>
        <rFont val="Arial"/>
        <family val="2"/>
      </rPr>
      <t>1</t>
    </r>
    <r>
      <rPr>
        <sz val="10"/>
        <rFont val="Arial"/>
        <family val="2"/>
      </rPr>
      <t>; indep</t>
    </r>
    <r>
      <rPr>
        <vertAlign val="superscript"/>
        <sz val="10"/>
        <rFont val="Arial"/>
        <family val="2"/>
      </rPr>
      <t>2</t>
    </r>
  </si>
  <si>
    <r>
      <t>int</t>
    </r>
    <r>
      <rPr>
        <vertAlign val="superscript"/>
        <sz val="10"/>
        <rFont val="Arial"/>
        <family val="2"/>
      </rPr>
      <t>3</t>
    </r>
    <r>
      <rPr>
        <sz val="10"/>
        <rFont val="Arial"/>
        <family val="2"/>
      </rPr>
      <t>; indep</t>
    </r>
    <r>
      <rPr>
        <vertAlign val="superscript"/>
        <sz val="10"/>
        <rFont val="Arial"/>
        <family val="2"/>
      </rPr>
      <t>4, 5, 6, 7</t>
    </r>
  </si>
  <si>
    <r>
      <t>CSD</t>
    </r>
    <r>
      <rPr>
        <vertAlign val="superscript"/>
        <sz val="10"/>
        <rFont val="Arial"/>
        <family val="2"/>
      </rPr>
      <t>3, 4, 5, 6, 7</t>
    </r>
  </si>
  <si>
    <r>
      <t>2 links</t>
    </r>
    <r>
      <rPr>
        <vertAlign val="superscript"/>
        <sz val="10"/>
        <rFont val="Arial"/>
        <family val="2"/>
      </rPr>
      <t xml:space="preserve">8 </t>
    </r>
  </si>
  <si>
    <r>
      <t>Switzerland</t>
    </r>
    <r>
      <rPr>
        <sz val="9"/>
        <rFont val="Arial"/>
        <family val="2"/>
      </rPr>
      <t xml:space="preserve">: </t>
    </r>
    <r>
      <rPr>
        <vertAlign val="superscript"/>
        <sz val="9"/>
        <rFont val="Arial"/>
        <family val="2"/>
      </rPr>
      <t>1</t>
    </r>
    <r>
      <rPr>
        <sz val="9"/>
        <rFont val="Arial"/>
        <family val="2"/>
      </rPr>
      <t xml:space="preserve"> For central bank money.    </t>
    </r>
    <r>
      <rPr>
        <vertAlign val="superscript"/>
        <sz val="9"/>
        <rFont val="Arial"/>
        <family val="2"/>
      </rPr>
      <t>2</t>
    </r>
    <r>
      <rPr>
        <sz val="9"/>
        <rFont val="Arial"/>
        <family val="2"/>
      </rPr>
      <t xml:space="preserve"> For commercial bank money.</t>
    </r>
  </si>
  <si>
    <t>STEP2 SDD B2B Service</t>
  </si>
  <si>
    <t>STEP2 SDD CORE Service</t>
  </si>
  <si>
    <r>
      <t>Turkey</t>
    </r>
    <r>
      <rPr>
        <sz val="9"/>
        <rFont val="Arial"/>
        <family val="2"/>
      </rPr>
      <t xml:space="preserve">: </t>
    </r>
    <r>
      <rPr>
        <vertAlign val="superscript"/>
        <sz val="9"/>
        <rFont val="Arial"/>
        <family val="2"/>
      </rPr>
      <t>1</t>
    </r>
    <r>
      <rPr>
        <sz val="9"/>
        <rFont val="Arial"/>
        <family val="2"/>
      </rPr>
      <t xml:space="preserve"> For equities only.    </t>
    </r>
    <r>
      <rPr>
        <vertAlign val="superscript"/>
        <sz val="9"/>
        <rFont val="Arial"/>
        <family val="2"/>
      </rPr>
      <t>2</t>
    </r>
    <r>
      <rPr>
        <sz val="9"/>
        <rFont val="Arial"/>
        <family val="2"/>
      </rPr>
      <t xml:space="preserve"> For bonds, government securities only. No trading between 12:00-13:00.    </t>
    </r>
    <r>
      <rPr>
        <vertAlign val="superscript"/>
        <sz val="9"/>
        <rFont val="Arial"/>
        <family val="2"/>
      </rPr>
      <t>3</t>
    </r>
    <r>
      <rPr>
        <sz val="9"/>
        <rFont val="Arial"/>
        <family val="2"/>
      </rPr>
      <t> Turkish Derivatives Exchange merged with Borsa Istanbul in April 2013 and ceased operating in August 2013.</t>
    </r>
  </si>
  <si>
    <r>
      <t>India</t>
    </r>
    <r>
      <rPr>
        <sz val="9"/>
        <rFont val="Arial"/>
        <family val="2"/>
      </rPr>
      <t xml:space="preserve">: </t>
    </r>
    <r>
      <rPr>
        <vertAlign val="superscript"/>
        <sz val="9"/>
        <rFont val="Arial"/>
        <family val="2"/>
      </rPr>
      <t>1</t>
    </r>
    <r>
      <rPr>
        <sz val="9"/>
        <rFont val="Arial"/>
        <family val="2"/>
      </rPr>
      <t xml:space="preserve"> For number of securities held, billions.</t>
    </r>
  </si>
  <si>
    <t>-UPI</t>
  </si>
  <si>
    <t>-NACH</t>
  </si>
  <si>
    <t>(at end-2016)</t>
  </si>
  <si>
    <t>L+R, FX</t>
  </si>
  <si>
    <t>RTGS, BA</t>
  </si>
  <si>
    <t>20:30</t>
  </si>
  <si>
    <r>
      <t>SE</t>
    </r>
    <r>
      <rPr>
        <vertAlign val="superscript"/>
        <sz val="10"/>
        <rFont val="Arial"/>
        <family val="2"/>
      </rPr>
      <t>1</t>
    </r>
    <r>
      <rPr>
        <sz val="10"/>
        <rFont val="Arial"/>
        <family val="2"/>
      </rPr>
      <t>, B, O</t>
    </r>
  </si>
  <si>
    <r>
      <t>SE</t>
    </r>
    <r>
      <rPr>
        <vertAlign val="superscript"/>
        <sz val="10"/>
        <rFont val="Arial"/>
        <family val="2"/>
      </rPr>
      <t>1</t>
    </r>
    <r>
      <rPr>
        <sz val="10"/>
        <rFont val="Arial"/>
        <family val="2"/>
      </rPr>
      <t xml:space="preserve"> </t>
    </r>
  </si>
  <si>
    <t>08:45-15:15</t>
  </si>
  <si>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CHIPS, the Clearing House Interbank Payments System, is owned by The Clearing House. </t>
    </r>
    <r>
      <rPr>
        <vertAlign val="superscript"/>
        <sz val="9"/>
        <rFont val="Arial"/>
        <family val="2"/>
      </rPr>
      <t>3</t>
    </r>
    <r>
      <rPr>
        <sz val="9"/>
        <rFont val="Arial"/>
        <family val="2"/>
      </rPr>
      <t xml:space="preserve"> Any depository institution, including a US branch or agency of a foreign bank, may maintain an account with a Federal Reserve Bank.   </t>
    </r>
    <r>
      <rPr>
        <vertAlign val="superscript"/>
        <sz val="9"/>
        <rFont val="Arial"/>
        <family val="2"/>
      </rPr>
      <t xml:space="preserve"> 4</t>
    </r>
    <r>
      <rPr>
        <sz val="9"/>
        <rFont val="Arial"/>
        <family val="2"/>
      </rPr>
      <t xml:space="preserve"> Payments over CHIPS become final on completion of settlement, which occurs throughout the day.</t>
    </r>
    <r>
      <rPr>
        <sz val="9"/>
        <rFont val="Arial"/>
        <family val="2"/>
      </rPr>
      <t xml:space="preserve"> </t>
    </r>
    <r>
      <rPr>
        <vertAlign val="superscript"/>
        <sz val="9"/>
        <rFont val="Arial"/>
        <family val="2"/>
      </rPr>
      <t>5</t>
    </r>
    <r>
      <rPr>
        <sz val="9"/>
        <rFont val="Arial"/>
        <family val="2"/>
      </rPr>
      <t xml:space="preserve"> Other Fedwire Funds Service participants not included here are: the US Treasury and any entity specifically authorised by federal statute to use the Reserve Banks as fiscal agents or depositories; entities designated by the Secretary of the Treasury; foreign central banks, foreign monetary authorities, foreign governments and certain international organisations.</t>
    </r>
    <r>
      <rPr>
        <vertAlign val="superscript"/>
        <sz val="9"/>
        <rFont val="Arial"/>
        <family val="2"/>
      </rPr>
      <t/>
    </r>
  </si>
  <si>
    <t>cross</t>
  </si>
  <si>
    <t>event</t>
  </si>
  <si>
    <t xml:space="preserve"> event</t>
  </si>
  <si>
    <t>16</t>
  </si>
  <si>
    <t>T, T+2</t>
  </si>
  <si>
    <t xml:space="preserve"> B, C, E, O, DOM</t>
  </si>
  <si>
    <t>Comments</t>
  </si>
  <si>
    <t>Review Tables 1-15 1035</t>
  </si>
  <si>
    <t>Artificial nav otherwise division by 0: To be fixed next year</t>
  </si>
  <si>
    <t>NACH</t>
  </si>
  <si>
    <t>UPI</t>
  </si>
  <si>
    <t>Fixed  in the calculations sheet in M1033 by putting nav.  To be fixed the formula next year.</t>
  </si>
  <si>
    <r>
      <t>Mexico</t>
    </r>
    <r>
      <rPr>
        <sz val="9"/>
        <rFont val="Arial"/>
        <family val="2"/>
      </rPr>
      <t xml:space="preserve">: </t>
    </r>
    <r>
      <rPr>
        <vertAlign val="superscript"/>
        <sz val="9"/>
        <rFont val="Arial"/>
        <family val="2"/>
      </rPr>
      <t>1</t>
    </r>
    <r>
      <rPr>
        <sz val="9"/>
        <rFont val="Arial"/>
        <family val="2"/>
      </rPr>
      <t xml:space="preserve"> Please refer to the individual country tables for a detailed explanation.</t>
    </r>
  </si>
  <si>
    <t>direct: FoP: HKD, RMB, USD: 3
direct: DVP: HKD, RMB: 2</t>
    <phoneticPr fontId="0" type="noConversion"/>
  </si>
  <si>
    <t>B, PA</t>
  </si>
  <si>
    <t>EUR, DKK, CHF, GBP, NOK, SEK, USD, HUF, CZK, JPY, PLN.</t>
  </si>
  <si>
    <r>
      <t>Russia</t>
    </r>
    <r>
      <rPr>
        <sz val="9"/>
        <rFont val="Arial"/>
        <family val="2"/>
      </rPr>
      <t xml:space="preserve">: </t>
    </r>
    <r>
      <rPr>
        <vertAlign val="superscript"/>
        <sz val="9"/>
        <rFont val="Arial"/>
        <family val="2"/>
      </rPr>
      <t>1</t>
    </r>
    <r>
      <rPr>
        <sz val="9"/>
        <rFont val="Arial"/>
        <family val="2"/>
      </rPr>
      <t xml:space="preserve"> A small number of payments are not processed centrally due to technical issues.    </t>
    </r>
    <r>
      <rPr>
        <vertAlign val="superscript"/>
        <sz val="9"/>
        <rFont val="Arial"/>
        <family val="2"/>
      </rPr>
      <t>2</t>
    </r>
    <r>
      <rPr>
        <sz val="9"/>
        <rFont val="Arial"/>
        <family val="2"/>
      </rPr>
      <t xml:space="preserve"> Moscow time. The closing time can be extended.    </t>
    </r>
    <r>
      <rPr>
        <vertAlign val="superscript"/>
        <sz val="9"/>
        <rFont val="Arial"/>
        <family val="2"/>
      </rPr>
      <t>3</t>
    </r>
    <r>
      <rPr>
        <sz val="9"/>
        <rFont val="Arial"/>
        <family val="2"/>
      </rPr>
      <t xml:space="preserve"> Local time of the regional subsystem. The closing time can be extended. In some selected regions, the closing time for orders of participants in the BRPS can be set earlier than 21:00 but later than 17:00 local time.    </t>
    </r>
    <r>
      <rPr>
        <vertAlign val="superscript"/>
        <sz val="9"/>
        <rFont val="Arial"/>
        <family val="2"/>
      </rPr>
      <t>4</t>
    </r>
    <r>
      <rPr>
        <sz val="9"/>
        <rFont val="Arial"/>
        <family val="2"/>
      </rPr>
      <t xml:space="preserve"> In the regional subsystem some orders are accepted on paper not later than 14:00.    </t>
    </r>
    <r>
      <rPr>
        <vertAlign val="superscript"/>
        <sz val="9"/>
        <rFont val="Arial"/>
        <family val="2"/>
      </rPr>
      <t>5</t>
    </r>
    <r>
      <rPr>
        <sz val="9"/>
        <rFont val="Arial"/>
        <family val="2"/>
      </rPr>
      <t> In the MER system payments are carried out on a gross basis with intraday finality, except for settlements between regions located in remote time zones, which have finality no later than the next day (T+1).</t>
    </r>
    <r>
      <rPr>
        <sz val="9"/>
        <color rgb="FFFF0000"/>
        <rFont val="Arial"/>
        <family val="2"/>
      </rPr>
      <t xml:space="preserve"> </t>
    </r>
  </si>
  <si>
    <t xml:space="preserve">T+2 </t>
  </si>
  <si>
    <t>HKSCC</t>
  </si>
  <si>
    <r>
      <t>D</t>
    </r>
    <r>
      <rPr>
        <vertAlign val="superscript"/>
        <sz val="10"/>
        <rFont val="Arial"/>
        <family val="2"/>
      </rPr>
      <t>1</t>
    </r>
    <r>
      <rPr>
        <sz val="10"/>
        <rFont val="Arial"/>
        <family val="2"/>
      </rPr>
      <t>, C</t>
    </r>
    <r>
      <rPr>
        <vertAlign val="superscript"/>
        <sz val="10"/>
        <rFont val="Arial"/>
        <family val="2"/>
      </rPr>
      <t>2</t>
    </r>
  </si>
  <si>
    <r>
      <t>18.28</t>
    </r>
    <r>
      <rPr>
        <vertAlign val="superscript"/>
        <sz val="10"/>
        <rFont val="Arial"/>
        <family val="2"/>
      </rPr>
      <t>1</t>
    </r>
    <r>
      <rPr>
        <sz val="10"/>
        <rFont val="Arial"/>
        <family val="2"/>
      </rPr>
      <t>; 20.28</t>
    </r>
    <r>
      <rPr>
        <vertAlign val="superscript"/>
        <sz val="10"/>
        <rFont val="Arial"/>
        <family val="2"/>
      </rPr>
      <t>2,3</t>
    </r>
  </si>
  <si>
    <r>
      <t>18.05</t>
    </r>
    <r>
      <rPr>
        <vertAlign val="superscript"/>
        <sz val="10"/>
        <rFont val="Arial"/>
        <family val="2"/>
      </rPr>
      <t>1</t>
    </r>
    <r>
      <rPr>
        <sz val="10"/>
        <rFont val="Arial"/>
        <family val="2"/>
      </rPr>
      <t>; 20.05</t>
    </r>
    <r>
      <rPr>
        <vertAlign val="superscript"/>
        <sz val="10"/>
        <rFont val="Arial"/>
        <family val="2"/>
      </rPr>
      <t>2,4</t>
    </r>
  </si>
  <si>
    <r>
      <t>18.30</t>
    </r>
    <r>
      <rPr>
        <vertAlign val="superscript"/>
        <sz val="10"/>
        <rFont val="Arial"/>
        <family val="2"/>
      </rPr>
      <t>1</t>
    </r>
    <r>
      <rPr>
        <sz val="10"/>
        <rFont val="Arial"/>
        <family val="2"/>
      </rPr>
      <t>; 20.30</t>
    </r>
    <r>
      <rPr>
        <vertAlign val="superscript"/>
        <sz val="10"/>
        <rFont val="Arial"/>
        <family val="2"/>
      </rPr>
      <t>2</t>
    </r>
  </si>
  <si>
    <r>
      <t>09:00</t>
    </r>
    <r>
      <rPr>
        <vertAlign val="superscript"/>
        <sz val="10"/>
        <rFont val="Arial"/>
        <family val="2"/>
      </rPr>
      <t>1</t>
    </r>
    <r>
      <rPr>
        <sz val="10"/>
        <rFont val="Arial"/>
        <family val="2"/>
      </rPr>
      <t>; 10:00</t>
    </r>
    <r>
      <rPr>
        <vertAlign val="superscript"/>
        <sz val="10"/>
        <rFont val="Arial"/>
        <family val="2"/>
      </rPr>
      <t>2</t>
    </r>
    <r>
      <rPr>
        <sz val="10"/>
        <rFont val="Arial"/>
        <family val="2"/>
      </rPr>
      <t>;
13:00</t>
    </r>
    <r>
      <rPr>
        <vertAlign val="superscript"/>
        <sz val="10"/>
        <rFont val="Arial"/>
        <family val="2"/>
      </rPr>
      <t>3</t>
    </r>
    <r>
      <rPr>
        <sz val="10"/>
        <rFont val="Arial"/>
        <family val="2"/>
      </rPr>
      <t/>
    </r>
  </si>
  <si>
    <r>
      <t>1</t>
    </r>
    <r>
      <rPr>
        <sz val="10"/>
        <rFont val="Arial"/>
        <family val="2"/>
      </rPr>
      <t>5:30</t>
    </r>
  </si>
  <si>
    <r>
      <t>1</t>
    </r>
    <r>
      <rPr>
        <sz val="10"/>
        <rFont val="Arial"/>
        <family val="2"/>
      </rPr>
      <t>6:15, Real time</t>
    </r>
    <r>
      <rPr>
        <vertAlign val="superscript"/>
        <sz val="10"/>
        <rFont val="Arial"/>
        <family val="2"/>
      </rPr>
      <t>5</t>
    </r>
  </si>
  <si>
    <r>
      <t>n</t>
    </r>
    <r>
      <rPr>
        <sz val="10"/>
        <rFont val="Arial"/>
        <family val="2"/>
      </rPr>
      <t>ap</t>
    </r>
  </si>
  <si>
    <r>
      <t>1</t>
    </r>
    <r>
      <rPr>
        <sz val="10"/>
        <rFont val="Arial"/>
        <family val="2"/>
      </rPr>
      <t>2:30</t>
    </r>
  </si>
  <si>
    <r>
      <t>18:00</t>
    </r>
    <r>
      <rPr>
        <vertAlign val="superscript"/>
        <sz val="10"/>
        <rFont val="Arial"/>
        <family val="2"/>
      </rPr>
      <t>1</t>
    </r>
    <r>
      <rPr>
        <sz val="10"/>
        <rFont val="Arial"/>
        <family val="2"/>
      </rPr>
      <t>, 23:55</t>
    </r>
    <r>
      <rPr>
        <vertAlign val="superscript"/>
        <sz val="10"/>
        <rFont val="Arial"/>
        <family val="2"/>
      </rPr>
      <t>2</t>
    </r>
    <r>
      <rPr>
        <sz val="10"/>
        <rFont val="Arial"/>
        <family val="2"/>
      </rPr>
      <t>, 
14:00/17:00</t>
    </r>
    <r>
      <rPr>
        <vertAlign val="superscript"/>
        <sz val="10"/>
        <rFont val="Arial"/>
        <family val="2"/>
      </rPr>
      <t>3</t>
    </r>
  </si>
  <si>
    <r>
      <rPr>
        <sz val="10"/>
        <rFont val="Arial"/>
        <family val="2"/>
      </rPr>
      <t>Multiple</t>
    </r>
    <r>
      <rPr>
        <vertAlign val="superscript"/>
        <sz val="10"/>
        <rFont val="Arial"/>
        <family val="2"/>
      </rPr>
      <t>2</t>
    </r>
  </si>
  <si>
    <r>
      <t>1</t>
    </r>
    <r>
      <rPr>
        <sz val="9"/>
        <rFont val="Arial"/>
        <family val="2"/>
      </rPr>
      <t xml:space="preserve"> Sum or average excluding those countries for which data are not available. For credit transfers, data for France </t>
    </r>
    <r>
      <rPr>
        <sz val="9"/>
        <rFont val="Arial"/>
        <family val="2"/>
      </rPr>
      <t xml:space="preserve">and the United Kingdom include interbank transactions; however, the total number is relatively small. </t>
    </r>
  </si>
  <si>
    <r>
      <t>1</t>
    </r>
    <r>
      <rPr>
        <sz val="9"/>
        <rFont val="Arial"/>
        <family val="2"/>
      </rPr>
      <t xml:space="preserve"> Sum or average excluding those countries for which data are not available. For credit transfers, data for France and the United Kingdom include interbank transactions; however, the total number is relatively small. </t>
    </r>
  </si>
  <si>
    <r>
      <t>Australia</t>
    </r>
    <r>
      <rPr>
        <sz val="9"/>
        <rFont val="Arial"/>
        <family val="2"/>
      </rPr>
      <t xml:space="preserve">: </t>
    </r>
    <r>
      <rPr>
        <vertAlign val="superscript"/>
        <sz val="9"/>
        <rFont val="Arial"/>
        <family val="2"/>
      </rPr>
      <t>1</t>
    </r>
    <r>
      <rPr>
        <sz val="9"/>
        <rFont val="Arial"/>
        <family val="2"/>
      </rPr>
      <t xml:space="preserve"> Australian eastern standard time.    </t>
    </r>
    <r>
      <rPr>
        <vertAlign val="superscript"/>
        <sz val="9"/>
        <rFont val="Arial"/>
        <family val="2"/>
      </rPr>
      <t>2</t>
    </r>
    <r>
      <rPr>
        <sz val="9"/>
        <rFont val="Arial"/>
        <family val="2"/>
      </rPr>
      <t xml:space="preserve"> Australian eastern daylight-saving time</t>
    </r>
    <r>
      <rPr>
        <vertAlign val="superscript"/>
        <sz val="9"/>
        <rFont val="Arial"/>
        <family val="2"/>
      </rPr>
      <t xml:space="preserve"> 3</t>
    </r>
    <r>
      <rPr>
        <sz val="9"/>
        <rFont val="Arial"/>
        <family val="2"/>
      </rPr>
      <t xml:space="preserve"> Based on the final time for Austraclear transactions for direct participants </t>
    </r>
    <r>
      <rPr>
        <vertAlign val="superscript"/>
        <sz val="9"/>
        <rFont val="Arial"/>
        <family val="2"/>
      </rPr>
      <t xml:space="preserve">4 </t>
    </r>
    <r>
      <rPr>
        <sz val="9"/>
        <rFont val="Arial"/>
        <family val="2"/>
      </rPr>
      <t>Final time for receiving MT 202 transactions in the evening session.</t>
    </r>
  </si>
  <si>
    <r>
      <rPr>
        <b/>
        <sz val="9"/>
        <rFont val="Arial"/>
        <family val="2"/>
      </rPr>
      <t>Japan</t>
    </r>
    <r>
      <rPr>
        <sz val="9"/>
        <rFont val="Arial"/>
        <family val="2"/>
      </rPr>
      <t xml:space="preserve">: </t>
    </r>
    <r>
      <rPr>
        <vertAlign val="superscript"/>
        <sz val="9"/>
        <rFont val="Arial"/>
        <family val="2"/>
      </rPr>
      <t>1</t>
    </r>
    <r>
      <rPr>
        <sz val="9"/>
        <rFont val="Arial"/>
        <family val="2"/>
      </rPr>
      <t xml:space="preserve"> Processing costs of transfer orders are recovered from the participants, but development and maintenance costs of BOJ-NET are covered by the Bank of Japan.   </t>
    </r>
    <r>
      <rPr>
        <vertAlign val="superscript"/>
        <sz val="9"/>
        <rFont val="Arial"/>
        <family val="2"/>
      </rPr>
      <t xml:space="preserve"> 2 </t>
    </r>
    <r>
      <rPr>
        <sz val="9"/>
        <rFont val="Arial"/>
        <family val="2"/>
      </rPr>
      <t xml:space="preserve">The "Core Time" of BOJ-NET Fund Transfer Service is from 9:00 to 17:00.  During the Core Time, all users must be connected to BOJ-NET. During hours other than the Core Time, users can send payments after obtaining consent from the receiving party.   3 On the last business day of each month, BOJ-NET opens at 7:30.    </t>
    </r>
    <r>
      <rPr>
        <vertAlign val="superscript"/>
        <sz val="9"/>
        <rFont val="Arial"/>
        <family val="2"/>
      </rPr>
      <t>4</t>
    </r>
    <r>
      <rPr>
        <sz val="9"/>
        <rFont val="Arial"/>
        <family val="2"/>
      </rPr>
      <t xml:space="preserve"> The "Core Time" for FXYCS fund transfers is from 9:00 to 15:00.    5 Large-value payments (equal to or larger than 100 million yen) are routed to BOJ-NET for real-time settlement.    </t>
    </r>
    <r>
      <rPr>
        <vertAlign val="superscript"/>
        <sz val="9"/>
        <rFont val="Arial"/>
        <family val="2"/>
      </rPr>
      <t>6</t>
    </r>
    <r>
      <rPr>
        <sz val="9"/>
        <rFont val="Arial"/>
        <family val="2"/>
      </rPr>
      <t xml:space="preserve"> Cut-off time for bills and cheques sorted by banks.  Bills and cheques for sorting at TCH must be submitted by 21:00 of the day before the value date.</t>
    </r>
  </si>
  <si>
    <r>
      <t>Italy</t>
    </r>
    <r>
      <rPr>
        <sz val="9"/>
        <rFont val="Arial"/>
        <family val="2"/>
      </rPr>
      <t xml:space="preserve">: </t>
    </r>
    <r>
      <rPr>
        <vertAlign val="superscript"/>
        <sz val="9"/>
        <rFont val="Arial"/>
        <family val="2"/>
      </rPr>
      <t>1</t>
    </r>
    <r>
      <rPr>
        <sz val="9"/>
        <rFont val="Arial"/>
        <family val="2"/>
      </rPr>
      <t xml:space="preserve"> An afterhours session is scheduled for some markets.    </t>
    </r>
    <r>
      <rPr>
        <vertAlign val="superscript"/>
        <sz val="9"/>
        <rFont val="Arial"/>
        <family val="2"/>
      </rPr>
      <t>2</t>
    </r>
    <r>
      <rPr>
        <sz val="9"/>
        <rFont val="Arial"/>
        <family val="2"/>
      </rPr>
      <t xml:space="preserve"> Cassa di Compensazione e Garanzia.</t>
    </r>
    <r>
      <rPr>
        <strike/>
        <vertAlign val="superscript"/>
        <sz val="9"/>
        <color rgb="FFFF0000"/>
        <rFont val="Arial"/>
        <family val="2"/>
      </rPr>
      <t/>
    </r>
  </si>
  <si>
    <r>
      <t>09:15-11:30</t>
    </r>
    <r>
      <rPr>
        <vertAlign val="superscript"/>
        <sz val="10"/>
        <rFont val="Arial"/>
        <family val="2"/>
      </rPr>
      <t>1</t>
    </r>
    <r>
      <rPr>
        <sz val="10"/>
        <rFont val="Arial"/>
        <family val="2"/>
      </rPr>
      <t>,</t>
    </r>
    <r>
      <rPr>
        <vertAlign val="superscript"/>
        <sz val="10"/>
        <rFont val="Arial"/>
        <family val="2"/>
      </rPr>
      <t xml:space="preserve">
</t>
    </r>
    <r>
      <rPr>
        <sz val="10"/>
        <rFont val="Arial"/>
        <family val="2"/>
      </rPr>
      <t>13:00-15:30</t>
    </r>
    <r>
      <rPr>
        <vertAlign val="superscript"/>
        <sz val="10"/>
        <rFont val="Arial"/>
        <family val="2"/>
      </rPr>
      <t>2</t>
    </r>
  </si>
  <si>
    <r>
      <t>SEC: B, G</t>
    </r>
    <r>
      <rPr>
        <sz val="10"/>
        <rFont val="Arial"/>
        <family val="2"/>
      </rPr>
      <t>, E; DER: O</t>
    </r>
    <r>
      <rPr>
        <vertAlign val="superscript"/>
        <sz val="10"/>
        <rFont val="Arial"/>
        <family val="2"/>
      </rPr>
      <t>2</t>
    </r>
  </si>
  <si>
    <r>
      <t>09:00-12:00</t>
    </r>
    <r>
      <rPr>
        <vertAlign val="superscript"/>
        <sz val="10"/>
        <rFont val="Arial"/>
        <family val="2"/>
      </rPr>
      <t>3</t>
    </r>
    <r>
      <rPr>
        <sz val="10"/>
        <rFont val="Arial"/>
        <family val="2"/>
      </rPr>
      <t>, 12:00-13:00</t>
    </r>
    <r>
      <rPr>
        <vertAlign val="superscript"/>
        <sz val="10"/>
        <rFont val="Arial"/>
        <family val="2"/>
      </rPr>
      <t>3, 4</t>
    </r>
    <r>
      <rPr>
        <sz val="10"/>
        <rFont val="Arial"/>
        <family val="2"/>
      </rPr>
      <t>, 13:00-16:00</t>
    </r>
    <r>
      <rPr>
        <vertAlign val="superscript"/>
        <sz val="10"/>
        <rFont val="Arial"/>
        <family val="2"/>
      </rPr>
      <t>3</t>
    </r>
    <r>
      <rPr>
        <sz val="10"/>
        <rFont val="Arial"/>
        <family val="2"/>
      </rPr>
      <t>, 16:00-16:10</t>
    </r>
    <r>
      <rPr>
        <vertAlign val="superscript"/>
        <sz val="10"/>
        <rFont val="Arial"/>
        <family val="2"/>
      </rPr>
      <t>5</t>
    </r>
  </si>
  <si>
    <r>
      <t>int</t>
    </r>
    <r>
      <rPr>
        <vertAlign val="superscript"/>
        <sz val="10"/>
        <rFont val="Arial"/>
        <family val="2"/>
      </rPr>
      <t>2</t>
    </r>
    <r>
      <rPr>
        <sz val="10"/>
        <rFont val="Arial"/>
        <family val="2"/>
      </rPr>
      <t>; indep</t>
    </r>
    <r>
      <rPr>
        <vertAlign val="superscript"/>
        <sz val="10"/>
        <rFont val="Arial"/>
        <family val="2"/>
      </rPr>
      <t>3</t>
    </r>
  </si>
  <si>
    <r>
      <t>E</t>
    </r>
    <r>
      <rPr>
        <sz val="10"/>
        <rFont val="Arial"/>
        <family val="2"/>
      </rPr>
      <t>LT</t>
    </r>
  </si>
  <si>
    <r>
      <t>0</t>
    </r>
    <r>
      <rPr>
        <sz val="10"/>
        <rFont val="Arial"/>
        <family val="2"/>
      </rPr>
      <t>8:45-15:30</t>
    </r>
  </si>
  <si>
    <r>
      <t>09:00-15:00</t>
    </r>
    <r>
      <rPr>
        <vertAlign val="superscript"/>
        <sz val="10"/>
        <rFont val="Arial"/>
        <family val="2"/>
      </rPr>
      <t>1</t>
    </r>
    <r>
      <rPr>
        <sz val="10"/>
        <rFont val="Arial"/>
        <family val="2"/>
      </rPr>
      <t>,
09:00-15:15</t>
    </r>
    <r>
      <rPr>
        <vertAlign val="superscript"/>
        <sz val="10"/>
        <rFont val="Arial"/>
        <family val="2"/>
      </rPr>
      <t>2</t>
    </r>
  </si>
  <si>
    <r>
      <t>09</t>
    </r>
    <r>
      <rPr>
        <sz val="10"/>
        <rFont val="Arial"/>
        <family val="2"/>
      </rPr>
      <t>:00-17:00</t>
    </r>
  </si>
  <si>
    <r>
      <t>09:15-17:40</t>
    </r>
    <r>
      <rPr>
        <vertAlign val="superscript"/>
        <sz val="10"/>
        <rFont val="Arial"/>
        <family val="2"/>
      </rPr>
      <t>1</t>
    </r>
    <r>
      <rPr>
        <sz val="10"/>
        <rFont val="Arial"/>
        <family val="2"/>
      </rPr>
      <t>,
09:15-17:00</t>
    </r>
    <r>
      <rPr>
        <vertAlign val="superscript"/>
        <sz val="10"/>
        <rFont val="Arial"/>
        <family val="2"/>
      </rPr>
      <t>2</t>
    </r>
  </si>
  <si>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depositary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Before 09:30, auction session; after 09:30, continuous trading session.    </t>
    </r>
    <r>
      <rPr>
        <vertAlign val="superscript"/>
        <sz val="9"/>
        <rFont val="Arial"/>
        <family val="2"/>
      </rPr>
      <t>4</t>
    </r>
    <r>
      <rPr>
        <sz val="9"/>
        <rFont val="Arial"/>
        <family val="2"/>
      </rPr>
      <t xml:space="preserve"> For iShares only. </t>
    </r>
    <r>
      <rPr>
        <vertAlign val="superscript"/>
        <sz val="9"/>
        <rFont val="Arial"/>
        <family val="2"/>
      </rPr>
      <t xml:space="preserve"> 5</t>
    </r>
    <r>
      <rPr>
        <sz val="9"/>
        <rFont val="Arial"/>
        <family val="2"/>
      </rPr>
      <t xml:space="preserve"> Closing auction session.</t>
    </r>
  </si>
  <si>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Clear.    </t>
    </r>
    <r>
      <rPr>
        <vertAlign val="superscript"/>
        <sz val="9"/>
        <rFont val="Arial"/>
        <family val="2"/>
      </rPr>
      <t>3</t>
    </r>
    <r>
      <rPr>
        <sz val="9"/>
        <rFont val="Arial"/>
        <family val="2"/>
      </rPr>
      <t xml:space="preserve"> Market hours vary for individual products and depending on whether daylight saving time is in place.    </t>
    </r>
    <r>
      <rPr>
        <vertAlign val="superscript"/>
        <sz val="9"/>
        <rFont val="Arial"/>
        <family val="2"/>
      </rPr>
      <t>4</t>
    </r>
    <r>
      <rPr>
        <sz val="9"/>
        <rFont val="Arial"/>
        <family val="2"/>
      </rPr>
      <t> ASX Clear (Futures).</t>
    </r>
  </si>
  <si>
    <r>
      <t>Japan</t>
    </r>
    <r>
      <rPr>
        <sz val="9"/>
        <rFont val="Arial"/>
        <family val="2"/>
      </rPr>
      <t>:</t>
    </r>
    <r>
      <rPr>
        <b/>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JSCC.    </t>
    </r>
    <r>
      <rPr>
        <vertAlign val="superscript"/>
        <sz val="9"/>
        <rFont val="Arial"/>
        <family val="2"/>
      </rPr>
      <t>3</t>
    </r>
    <r>
      <rPr>
        <sz val="9"/>
        <rFont val="Arial"/>
        <family val="2"/>
      </rPr>
      <t xml:space="preserve"> TFX.</t>
    </r>
  </si>
  <si>
    <r>
      <t>B, CB</t>
    </r>
    <r>
      <rPr>
        <vertAlign val="superscript"/>
        <sz val="10"/>
        <rFont val="Arial"/>
        <family val="2"/>
      </rPr>
      <t>2</t>
    </r>
  </si>
  <si>
    <r>
      <t>Netherlands</t>
    </r>
    <r>
      <rPr>
        <sz val="9"/>
        <rFont val="Arial"/>
        <family val="2"/>
      </rPr>
      <t>:</t>
    </r>
    <r>
      <rPr>
        <vertAlign val="superscript"/>
        <sz val="9"/>
        <rFont val="Arial"/>
        <family val="2"/>
      </rPr>
      <t>1</t>
    </r>
    <r>
      <rPr>
        <sz val="9"/>
        <rFont val="Arial"/>
        <family val="2"/>
      </rPr>
      <t xml:space="preserve"> ABNAMRO Clearing, Bats Chi-X, Depository Trust and Clearing Corp, Euronext nv , OMX AB.   </t>
    </r>
    <r>
      <rPr>
        <vertAlign val="superscript"/>
        <sz val="9"/>
        <rFont val="Arial"/>
        <family val="2"/>
      </rPr>
      <t xml:space="preserve"> 2 </t>
    </r>
    <r>
      <rPr>
        <sz val="9"/>
        <rFont val="Arial"/>
        <family val="2"/>
      </rPr>
      <t>EUR, USD, JPY, CFH Euroclear Bank.  CZK Deutsche Bank Praag,  HUF Deutsche Bank Budapest, PLN Deutsche Bank Warsaw.</t>
    </r>
  </si>
  <si>
    <r>
      <t>CSD</t>
    </r>
    <r>
      <rPr>
        <vertAlign val="superscript"/>
        <sz val="10"/>
        <rFont val="Arial"/>
        <family val="2"/>
      </rPr>
      <t>1, 3</t>
    </r>
  </si>
  <si>
    <t>CSD's, CB,B</t>
  </si>
  <si>
    <r>
      <t>S</t>
    </r>
    <r>
      <rPr>
        <sz val="10"/>
        <rFont val="Arial"/>
        <family val="2"/>
      </rPr>
      <t>E</t>
    </r>
    <r>
      <rPr>
        <vertAlign val="superscript"/>
        <sz val="10"/>
        <rFont val="Arial"/>
        <family val="2"/>
      </rPr>
      <t>1</t>
    </r>
  </si>
  <si>
    <r>
      <t>DVP: 1</t>
    </r>
    <r>
      <rPr>
        <sz val="10"/>
        <rFont val="Arial"/>
        <family val="2"/>
      </rPr>
      <t>0:30, 
FoP: 19:00</t>
    </r>
  </si>
  <si>
    <r>
      <t>D</t>
    </r>
    <r>
      <rPr>
        <sz val="10"/>
        <rFont val="Arial"/>
        <family val="2"/>
      </rPr>
      <t>OM, B, C, G</t>
    </r>
  </si>
  <si>
    <r>
      <t>1</t>
    </r>
    <r>
      <rPr>
        <sz val="10"/>
        <rFont val="Arial"/>
        <family val="2"/>
      </rPr>
      <t>8:30</t>
    </r>
    <r>
      <rPr>
        <vertAlign val="superscript"/>
        <sz val="10"/>
        <rFont val="Arial"/>
        <family val="2"/>
      </rPr>
      <t>2</t>
    </r>
    <r>
      <rPr>
        <sz val="10"/>
        <rFont val="Arial"/>
        <family val="2"/>
      </rPr>
      <t>, 20:30</t>
    </r>
    <r>
      <rPr>
        <vertAlign val="superscript"/>
        <sz val="10"/>
        <rFont val="Arial"/>
        <family val="2"/>
      </rPr>
      <t>3</t>
    </r>
  </si>
  <si>
    <r>
      <t>DOM,</t>
    </r>
    <r>
      <rPr>
        <sz val="10"/>
        <rFont val="Arial"/>
        <family val="2"/>
      </rPr>
      <t xml:space="preserve"> B, G, E, O</t>
    </r>
  </si>
  <si>
    <r>
      <t>SE</t>
    </r>
    <r>
      <rPr>
        <vertAlign val="superscript"/>
        <sz val="10"/>
        <rFont val="Arial"/>
        <family val="2"/>
      </rPr>
      <t>1</t>
    </r>
    <r>
      <rPr>
        <sz val="10"/>
        <rFont val="Arial"/>
        <family val="2"/>
      </rPr>
      <t>, O</t>
    </r>
  </si>
  <si>
    <r>
      <t>SD&amp;C</t>
    </r>
    <r>
      <rPr>
        <vertAlign val="superscript"/>
        <sz val="10"/>
        <rFont val="Arial"/>
        <family val="2"/>
      </rPr>
      <t>2</t>
    </r>
  </si>
  <si>
    <r>
      <t>B,</t>
    </r>
    <r>
      <rPr>
        <sz val="10"/>
        <rFont val="Arial"/>
        <family val="2"/>
      </rPr>
      <t xml:space="preserve"> G, O</t>
    </r>
  </si>
  <si>
    <r>
      <t>direct:</t>
    </r>
    <r>
      <rPr>
        <sz val="10"/>
        <rFont val="Arial"/>
        <family val="2"/>
      </rPr>
      <t xml:space="preserve"> Central Moneymarkets Unit, Clearstream Banking Luxembourg</t>
    </r>
  </si>
  <si>
    <r>
      <t>DVP: 16:30</t>
    </r>
    <r>
      <rPr>
        <vertAlign val="superscript"/>
        <sz val="10"/>
        <rFont val="Arial"/>
        <family val="2"/>
      </rPr>
      <t>2</t>
    </r>
    <r>
      <rPr>
        <sz val="10"/>
        <rFont val="Arial"/>
        <family val="2"/>
      </rPr>
      <t>, 
FoP: 18:00</t>
    </r>
  </si>
  <si>
    <r>
      <t>D</t>
    </r>
    <r>
      <rPr>
        <sz val="10"/>
        <rFont val="Arial"/>
        <family val="2"/>
      </rPr>
      <t>OM, INT, B, C, G</t>
    </r>
  </si>
  <si>
    <r>
      <t>C</t>
    </r>
    <r>
      <rPr>
        <sz val="10"/>
        <rFont val="Arial"/>
        <family val="2"/>
      </rPr>
      <t>B</t>
    </r>
  </si>
  <si>
    <r>
      <t>C</t>
    </r>
    <r>
      <rPr>
        <sz val="10"/>
        <rFont val="Arial"/>
        <family val="2"/>
      </rPr>
      <t>entral Moneymarkets Unit</t>
    </r>
  </si>
  <si>
    <r>
      <t>18</t>
    </r>
    <r>
      <rPr>
        <sz val="10"/>
        <rFont val="Arial"/>
        <family val="2"/>
      </rPr>
      <t>:30</t>
    </r>
  </si>
  <si>
    <r>
      <t>SE,</t>
    </r>
    <r>
      <rPr>
        <sz val="10"/>
        <rFont val="Arial"/>
        <family val="2"/>
      </rPr>
      <t xml:space="preserve"> O</t>
    </r>
  </si>
  <si>
    <r>
      <t>15:30</t>
    </r>
    <r>
      <rPr>
        <vertAlign val="superscript"/>
        <sz val="10"/>
        <rFont val="Arial"/>
        <family val="2"/>
      </rPr>
      <t>3</t>
    </r>
    <r>
      <rPr>
        <sz val="10"/>
        <rFont val="Arial"/>
        <family val="2"/>
      </rPr>
      <t>, 17:00</t>
    </r>
    <r>
      <rPr>
        <vertAlign val="superscript"/>
        <sz val="10"/>
        <rFont val="Arial"/>
        <family val="2"/>
      </rPr>
      <t>4</t>
    </r>
  </si>
  <si>
    <r>
      <t>DVP: 16:00</t>
    </r>
    <r>
      <rPr>
        <vertAlign val="superscript"/>
        <sz val="10"/>
        <rFont val="Arial"/>
        <family val="2"/>
      </rPr>
      <t>1</t>
    </r>
    <r>
      <rPr>
        <sz val="10"/>
        <rFont val="Arial"/>
        <family val="2"/>
      </rPr>
      <t>, 16:10</t>
    </r>
    <r>
      <rPr>
        <vertAlign val="superscript"/>
        <sz val="10"/>
        <rFont val="Arial"/>
        <family val="2"/>
      </rPr>
      <t>2</t>
    </r>
    <r>
      <rPr>
        <sz val="10"/>
        <rFont val="Arial"/>
        <family val="2"/>
      </rPr>
      <t>, 16:50</t>
    </r>
    <r>
      <rPr>
        <vertAlign val="superscript"/>
        <sz val="10"/>
        <rFont val="Arial"/>
        <family val="2"/>
      </rPr>
      <t>2</t>
    </r>
    <r>
      <rPr>
        <sz val="10"/>
        <rFont val="Arial"/>
        <family val="2"/>
      </rPr>
      <t>, 17:00</t>
    </r>
    <r>
      <rPr>
        <vertAlign val="superscript"/>
        <sz val="10"/>
        <rFont val="Arial"/>
        <family val="2"/>
      </rPr>
      <t>3</t>
    </r>
  </si>
  <si>
    <r>
      <t>17:00</t>
    </r>
    <r>
      <rPr>
        <vertAlign val="superscript"/>
        <sz val="10"/>
        <rFont val="Arial"/>
        <family val="2"/>
      </rPr>
      <t>1</t>
    </r>
    <r>
      <rPr>
        <sz val="10"/>
        <rFont val="Arial"/>
        <family val="2"/>
      </rPr>
      <t>; 20:00</t>
    </r>
    <r>
      <rPr>
        <vertAlign val="superscript"/>
        <sz val="10"/>
        <rFont val="Arial"/>
        <family val="2"/>
      </rPr>
      <t>2</t>
    </r>
    <r>
      <rPr>
        <sz val="10"/>
        <rFont val="Arial"/>
        <family val="2"/>
      </rPr>
      <t>; 19:30</t>
    </r>
    <r>
      <rPr>
        <vertAlign val="superscript"/>
        <sz val="10"/>
        <rFont val="Arial"/>
        <family val="2"/>
      </rPr>
      <t>3</t>
    </r>
    <r>
      <rPr>
        <sz val="10"/>
        <rFont val="Arial"/>
        <family val="2"/>
      </rPr>
      <t/>
    </r>
  </si>
  <si>
    <r>
      <t>DOM, B,</t>
    </r>
    <r>
      <rPr>
        <sz val="10"/>
        <rFont val="Arial"/>
        <family val="2"/>
      </rPr>
      <t xml:space="preserve"> E, G</t>
    </r>
  </si>
  <si>
    <r>
      <t>DOM, INT, E</t>
    </r>
    <r>
      <rPr>
        <vertAlign val="superscript"/>
        <sz val="10"/>
        <rFont val="Arial"/>
        <family val="2"/>
      </rPr>
      <t>1</t>
    </r>
    <r>
      <rPr>
        <sz val="10"/>
        <rFont val="Arial"/>
        <family val="2"/>
      </rPr>
      <t>, O</t>
    </r>
    <r>
      <rPr>
        <vertAlign val="superscript"/>
        <sz val="10"/>
        <rFont val="Arial"/>
        <family val="2"/>
      </rPr>
      <t>2</t>
    </r>
  </si>
  <si>
    <r>
      <t>SE , B</t>
    </r>
    <r>
      <rPr>
        <vertAlign val="superscript"/>
        <sz val="10"/>
        <rFont val="Arial"/>
        <family val="2"/>
      </rPr>
      <t>3</t>
    </r>
    <r>
      <rPr>
        <sz val="10"/>
        <rFont val="Arial"/>
        <family val="2"/>
      </rPr>
      <t>, O</t>
    </r>
    <r>
      <rPr>
        <vertAlign val="superscript"/>
        <sz val="10"/>
        <rFont val="Arial"/>
        <family val="2"/>
      </rPr>
      <t>3</t>
    </r>
  </si>
  <si>
    <r>
      <t>DOM:</t>
    </r>
    <r>
      <rPr>
        <sz val="10"/>
        <rFont val="Arial"/>
        <family val="2"/>
      </rPr>
      <t xml:space="preserve"> B, E, O</t>
    </r>
  </si>
  <si>
    <r>
      <t>Central Dematerialized System</t>
    </r>
    <r>
      <rPr>
        <vertAlign val="superscript"/>
        <sz val="10"/>
        <rFont val="Arial"/>
        <family val="2"/>
      </rPr>
      <t>4</t>
    </r>
  </si>
  <si>
    <r>
      <t>DVP: 17:00; 
F</t>
    </r>
    <r>
      <rPr>
        <sz val="10"/>
        <rFont val="Arial"/>
        <family val="2"/>
      </rPr>
      <t>oP: 18:30</t>
    </r>
  </si>
  <si>
    <r>
      <t>15:30</t>
    </r>
    <r>
      <rPr>
        <vertAlign val="superscript"/>
        <sz val="10"/>
        <rFont val="Arial"/>
        <family val="2"/>
      </rPr>
      <t>2</t>
    </r>
  </si>
  <si>
    <r>
      <t>T</t>
    </r>
    <r>
      <rPr>
        <vertAlign val="superscript"/>
        <sz val="10"/>
        <rFont val="Arial"/>
        <family val="2"/>
      </rPr>
      <t>4</t>
    </r>
    <r>
      <rPr>
        <sz val="10"/>
        <rFont val="Arial"/>
        <family val="2"/>
      </rPr>
      <t>, T+1</t>
    </r>
    <r>
      <rPr>
        <vertAlign val="superscript"/>
        <sz val="10"/>
        <rFont val="Arial"/>
        <family val="2"/>
      </rPr>
      <t>5</t>
    </r>
    <r>
      <rPr>
        <sz val="10"/>
        <rFont val="Arial"/>
        <family val="2"/>
      </rPr>
      <t>, T+2</t>
    </r>
    <r>
      <rPr>
        <vertAlign val="superscript"/>
        <sz val="10"/>
        <rFont val="Arial"/>
        <family val="2"/>
      </rPr>
      <t>6</t>
    </r>
  </si>
  <si>
    <r>
      <t>AUD</t>
    </r>
    <r>
      <rPr>
        <sz val="10"/>
        <rFont val="Arial"/>
        <family val="2"/>
      </rPr>
      <t>,RMB</t>
    </r>
  </si>
  <si>
    <r>
      <t>no</t>
    </r>
    <r>
      <rPr>
        <vertAlign val="superscript"/>
        <sz val="10"/>
        <rFont val="Arial"/>
        <family val="2"/>
      </rPr>
      <t>1</t>
    </r>
  </si>
  <si>
    <r>
      <t>T+1</t>
    </r>
    <r>
      <rPr>
        <vertAlign val="superscript"/>
        <sz val="10"/>
        <rFont val="Arial"/>
        <family val="2"/>
      </rPr>
      <t>2</t>
    </r>
    <r>
      <rPr>
        <sz val="10"/>
        <rFont val="Arial"/>
        <family val="2"/>
      </rPr>
      <t>; T+3</t>
    </r>
  </si>
  <si>
    <r>
      <t>T+3</t>
    </r>
    <r>
      <rPr>
        <vertAlign val="superscript"/>
        <sz val="10"/>
        <rFont val="Arial"/>
        <family val="2"/>
      </rPr>
      <t>3</t>
    </r>
    <r>
      <rPr>
        <sz val="10"/>
        <rFont val="Arial"/>
        <family val="2"/>
      </rPr>
      <t>, T+0</t>
    </r>
    <r>
      <rPr>
        <vertAlign val="superscript"/>
        <sz val="10"/>
        <rFont val="Arial"/>
        <family val="2"/>
      </rPr>
      <t>4</t>
    </r>
    <r>
      <rPr>
        <sz val="10"/>
        <rFont val="Arial"/>
        <family val="2"/>
      </rPr>
      <t>, T+2</t>
    </r>
    <r>
      <rPr>
        <vertAlign val="superscript"/>
        <sz val="10"/>
        <rFont val="Arial"/>
        <family val="2"/>
      </rPr>
      <t>5</t>
    </r>
    <r>
      <rPr>
        <sz val="10"/>
        <rFont val="Arial"/>
        <family val="2"/>
      </rPr>
      <t>,  T+3</t>
    </r>
    <r>
      <rPr>
        <vertAlign val="superscript"/>
        <sz val="10"/>
        <rFont val="Arial"/>
        <family val="2"/>
      </rPr>
      <t>6</t>
    </r>
  </si>
  <si>
    <r>
      <t>DVP1,</t>
    </r>
    <r>
      <rPr>
        <sz val="10"/>
        <rFont val="Arial"/>
        <family val="2"/>
      </rPr>
      <t xml:space="preserve"> DVP2</t>
    </r>
  </si>
  <si>
    <r>
      <t>RMB,</t>
    </r>
    <r>
      <rPr>
        <sz val="10"/>
        <rFont val="Arial"/>
        <family val="2"/>
      </rPr>
      <t xml:space="preserve"> USD, HKD</t>
    </r>
  </si>
  <si>
    <r>
      <t>T+2</t>
    </r>
    <r>
      <rPr>
        <vertAlign val="superscript"/>
        <sz val="10"/>
        <rFont val="Arial"/>
        <family val="2"/>
      </rPr>
      <t>3</t>
    </r>
    <r>
      <rPr>
        <sz val="10"/>
        <rFont val="Arial"/>
        <family val="2"/>
      </rPr>
      <t>, T- T+40</t>
    </r>
    <r>
      <rPr>
        <vertAlign val="superscript"/>
        <sz val="10"/>
        <rFont val="Arial"/>
        <family val="2"/>
      </rPr>
      <t>4</t>
    </r>
  </si>
  <si>
    <r>
      <t>T</t>
    </r>
    <r>
      <rPr>
        <sz val="10"/>
        <rFont val="Arial"/>
        <family val="2"/>
      </rPr>
      <t>+0- T+2</t>
    </r>
  </si>
  <si>
    <r>
      <t>C</t>
    </r>
    <r>
      <rPr>
        <sz val="10"/>
        <rFont val="Arial"/>
        <family val="2"/>
      </rPr>
      <t>B: HKD; B: CNY, EUR, USD</t>
    </r>
  </si>
  <si>
    <r>
      <t>T+2</t>
    </r>
    <r>
      <rPr>
        <vertAlign val="superscript"/>
        <sz val="10"/>
        <rFont val="Arial"/>
        <family val="2"/>
      </rPr>
      <t>4</t>
    </r>
    <r>
      <rPr>
        <sz val="10"/>
        <rFont val="Arial"/>
        <family val="2"/>
      </rPr>
      <t>, T- T+n</t>
    </r>
    <r>
      <rPr>
        <vertAlign val="superscript"/>
        <sz val="10"/>
        <rFont val="Arial"/>
        <family val="2"/>
      </rPr>
      <t>5</t>
    </r>
  </si>
  <si>
    <r>
      <t>y</t>
    </r>
    <r>
      <rPr>
        <sz val="10"/>
        <rFont val="Arial"/>
        <family val="2"/>
      </rPr>
      <t>es</t>
    </r>
  </si>
  <si>
    <r>
      <t>D</t>
    </r>
    <r>
      <rPr>
        <sz val="10"/>
        <rFont val="Arial"/>
        <family val="2"/>
      </rPr>
      <t>VP1</t>
    </r>
  </si>
  <si>
    <r>
      <t>T</t>
    </r>
    <r>
      <rPr>
        <sz val="10"/>
        <rFont val="Arial"/>
        <family val="2"/>
      </rPr>
      <t>- T+2</t>
    </r>
  </si>
  <si>
    <r>
      <t>J</t>
    </r>
    <r>
      <rPr>
        <sz val="10"/>
        <rFont val="Arial"/>
        <family val="2"/>
      </rPr>
      <t>PY</t>
    </r>
  </si>
  <si>
    <r>
      <t>DVP1, DVP2</t>
    </r>
    <r>
      <rPr>
        <vertAlign val="superscript"/>
        <sz val="10"/>
        <rFont val="Arial"/>
        <family val="2"/>
      </rPr>
      <t>5</t>
    </r>
    <r>
      <rPr>
        <sz val="10"/>
        <rFont val="Arial"/>
        <family val="2"/>
      </rPr>
      <t>, DVP3</t>
    </r>
    <r>
      <rPr>
        <vertAlign val="superscript"/>
        <sz val="10"/>
        <rFont val="Arial"/>
        <family val="2"/>
      </rPr>
      <t>6</t>
    </r>
  </si>
  <si>
    <r>
      <t>T</t>
    </r>
    <r>
      <rPr>
        <sz val="10"/>
        <rFont val="Arial"/>
        <family val="2"/>
      </rPr>
      <t>- T+3</t>
    </r>
  </si>
  <si>
    <r>
      <t>DVP3</t>
    </r>
    <r>
      <rPr>
        <vertAlign val="superscript"/>
        <sz val="10"/>
        <rFont val="Arial"/>
        <family val="2"/>
      </rPr>
      <t>1</t>
    </r>
  </si>
  <si>
    <r>
      <t>RUR, USD, 
EUR, CHF, GBP, HKD, CNY</t>
    </r>
    <r>
      <rPr>
        <vertAlign val="superscript"/>
        <sz val="10"/>
        <rFont val="Arial"/>
        <family val="2"/>
      </rPr>
      <t>5,</t>
    </r>
    <r>
      <rPr>
        <sz val="10"/>
        <rFont val="Arial"/>
        <family val="2"/>
      </rPr>
      <t xml:space="preserve"> CHF, GBP, CNY, KZT, BYR, UAH, AMD, HKD, AUD, JPY, NOK, CAD</t>
    </r>
    <r>
      <rPr>
        <vertAlign val="superscript"/>
        <sz val="10"/>
        <rFont val="Arial"/>
        <family val="2"/>
      </rPr>
      <t>6</t>
    </r>
  </si>
  <si>
    <r>
      <t>DVP1</t>
    </r>
    <r>
      <rPr>
        <vertAlign val="superscript"/>
        <sz val="10"/>
        <rFont val="Arial"/>
        <family val="2"/>
      </rPr>
      <t>2</t>
    </r>
    <r>
      <rPr>
        <sz val="10"/>
        <rFont val="Arial"/>
        <family val="2"/>
      </rPr>
      <t>, DVP3</t>
    </r>
    <r>
      <rPr>
        <vertAlign val="superscript"/>
        <sz val="10"/>
        <rFont val="Arial"/>
        <family val="2"/>
      </rPr>
      <t>3</t>
    </r>
  </si>
  <si>
    <r>
      <t>T+0</t>
    </r>
    <r>
      <rPr>
        <vertAlign val="superscript"/>
        <sz val="10"/>
        <rFont val="Arial"/>
        <family val="2"/>
      </rPr>
      <t>2</t>
    </r>
    <r>
      <rPr>
        <sz val="10"/>
        <rFont val="Arial"/>
        <family val="2"/>
      </rPr>
      <t>, T+2</t>
    </r>
    <r>
      <rPr>
        <vertAlign val="superscript"/>
        <sz val="10"/>
        <rFont val="Arial"/>
        <family val="2"/>
      </rPr>
      <t>3</t>
    </r>
  </si>
  <si>
    <r>
      <t>CB,</t>
    </r>
    <r>
      <rPr>
        <sz val="10"/>
        <rFont val="Arial"/>
        <family val="2"/>
      </rPr>
      <t xml:space="preserve"> B</t>
    </r>
  </si>
  <si>
    <r>
      <t>T+3</t>
    </r>
    <r>
      <rPr>
        <vertAlign val="superscript"/>
        <sz val="10"/>
        <rFont val="Arial"/>
        <family val="2"/>
      </rPr>
      <t>2</t>
    </r>
    <r>
      <rPr>
        <sz val="10"/>
        <rFont val="Arial"/>
        <family val="2"/>
      </rPr>
      <t>, T+5</t>
    </r>
    <r>
      <rPr>
        <vertAlign val="superscript"/>
        <sz val="10"/>
        <rFont val="Arial"/>
        <family val="2"/>
      </rPr>
      <t>3</t>
    </r>
  </si>
  <si>
    <r>
      <t>T+0</t>
    </r>
    <r>
      <rPr>
        <vertAlign val="superscript"/>
        <sz val="10"/>
        <rFont val="Arial"/>
        <family val="2"/>
      </rPr>
      <t>5</t>
    </r>
    <r>
      <rPr>
        <sz val="10"/>
        <rFont val="Arial"/>
        <family val="2"/>
      </rPr>
      <t>, T+1</t>
    </r>
    <r>
      <rPr>
        <vertAlign val="superscript"/>
        <sz val="10"/>
        <rFont val="Arial"/>
        <family val="2"/>
      </rPr>
      <t>6</t>
    </r>
    <r>
      <rPr>
        <sz val="10"/>
        <rFont val="Arial"/>
        <family val="2"/>
      </rPr>
      <t>, T+2</t>
    </r>
    <r>
      <rPr>
        <vertAlign val="superscript"/>
        <sz val="10"/>
        <rFont val="Arial"/>
        <family val="2"/>
      </rPr>
      <t>7</t>
    </r>
  </si>
  <si>
    <r>
      <t>DVP1</t>
    </r>
    <r>
      <rPr>
        <vertAlign val="superscript"/>
        <sz val="10"/>
        <rFont val="Arial"/>
        <family val="2"/>
      </rPr>
      <t>8</t>
    </r>
    <r>
      <rPr>
        <sz val="10"/>
        <rFont val="Arial"/>
        <family val="2"/>
      </rPr>
      <t>, DVP3</t>
    </r>
    <r>
      <rPr>
        <vertAlign val="superscript"/>
        <sz val="10"/>
        <rFont val="Arial"/>
        <family val="2"/>
      </rPr>
      <t>9</t>
    </r>
  </si>
  <si>
    <r>
      <t>DVP1</t>
    </r>
    <r>
      <rPr>
        <vertAlign val="superscript"/>
        <sz val="10"/>
        <rFont val="Arial"/>
        <family val="2"/>
      </rPr>
      <t>2</t>
    </r>
    <r>
      <rPr>
        <sz val="10"/>
        <rFont val="Arial"/>
        <family val="2"/>
      </rPr>
      <t>, DVP2</t>
    </r>
    <r>
      <rPr>
        <vertAlign val="superscript"/>
        <sz val="10"/>
        <rFont val="Arial"/>
        <family val="2"/>
      </rPr>
      <t>3</t>
    </r>
  </si>
  <si>
    <r>
      <t>T</t>
    </r>
    <r>
      <rPr>
        <vertAlign val="superscript"/>
        <sz val="10"/>
        <rFont val="Arial"/>
        <family val="2"/>
      </rPr>
      <t>4</t>
    </r>
    <r>
      <rPr>
        <sz val="10"/>
        <rFont val="Arial"/>
        <family val="2"/>
      </rPr>
      <t>, T+1</t>
    </r>
    <r>
      <rPr>
        <vertAlign val="superscript"/>
        <sz val="10"/>
        <rFont val="Arial"/>
        <family val="2"/>
      </rPr>
      <t>5</t>
    </r>
    <r>
      <rPr>
        <sz val="10"/>
        <rFont val="Arial"/>
        <family val="2"/>
      </rPr>
      <t>, T+3</t>
    </r>
    <r>
      <rPr>
        <vertAlign val="superscript"/>
        <sz val="10"/>
        <rFont val="Arial"/>
        <family val="2"/>
      </rPr>
      <t>6</t>
    </r>
  </si>
  <si>
    <r>
      <t>South Africa</t>
    </r>
    <r>
      <rPr>
        <sz val="9"/>
        <rFont val="Arial"/>
        <family val="2"/>
      </rPr>
      <t>:</t>
    </r>
    <r>
      <rPr>
        <b/>
        <sz val="9"/>
        <rFont val="Arial"/>
        <family val="2"/>
      </rPr>
      <t xml:space="preserve"> </t>
    </r>
    <r>
      <rPr>
        <vertAlign val="superscript"/>
        <sz val="9"/>
        <rFont val="Arial"/>
        <family val="2"/>
      </rPr>
      <t>1</t>
    </r>
    <r>
      <rPr>
        <sz val="9"/>
        <rFont val="Arial"/>
        <family val="2"/>
      </rPr>
      <t xml:space="preserve"> The owners are the stock exchange and banks and the manager is STRATE Ltd.    </t>
    </r>
    <r>
      <rPr>
        <vertAlign val="superscript"/>
        <sz val="9"/>
        <rFont val="Arial"/>
        <family val="2"/>
      </rPr>
      <t>2</t>
    </r>
    <r>
      <rPr>
        <sz val="9"/>
        <rFont val="Arial"/>
        <family val="2"/>
      </rPr>
      <t xml:space="preserve"> T+3 for bonds.    </t>
    </r>
    <r>
      <rPr>
        <vertAlign val="superscript"/>
        <sz val="9"/>
        <rFont val="Arial"/>
        <family val="2"/>
      </rPr>
      <t>3</t>
    </r>
    <r>
      <rPr>
        <sz val="9"/>
        <rFont val="Arial"/>
        <family val="2"/>
      </rPr>
      <t xml:space="preserve"> T+3 for equities.</t>
    </r>
  </si>
  <si>
    <r>
      <t>Fedwire</t>
    </r>
    <r>
      <rPr>
        <vertAlign val="superscript"/>
        <sz val="10"/>
        <rFont val="Arial"/>
        <family val="2"/>
      </rPr>
      <t>5</t>
    </r>
  </si>
  <si>
    <t>ESES-Netherlands</t>
  </si>
  <si>
    <t>direct: Euroclear Bank, CBF (DE), Iberclear (ES), Monte Titoli (IT), OeKB (AT), CBL (LU), relayed: CBF Creation (DE) via CBL (LU)</t>
  </si>
  <si>
    <r>
      <t>Mexico</t>
    </r>
    <r>
      <rPr>
        <sz val="9"/>
        <rFont val="Arial"/>
        <family val="2"/>
      </rPr>
      <t xml:space="preserve">: </t>
    </r>
    <r>
      <rPr>
        <vertAlign val="superscript"/>
        <sz val="9"/>
        <rFont val="Arial"/>
        <family val="2"/>
      </rPr>
      <t>1</t>
    </r>
    <r>
      <rPr>
        <sz val="9"/>
        <rFont val="Arial"/>
        <family val="2"/>
      </rPr>
      <t xml:space="preserve"> DVP settlement cycle occurs every two minutes or less. </t>
    </r>
  </si>
  <si>
    <r>
      <t>Netherlands</t>
    </r>
    <r>
      <rPr>
        <sz val="9"/>
        <rFont val="Arial"/>
        <family val="2"/>
      </rPr>
      <t xml:space="preserve">: </t>
    </r>
    <r>
      <rPr>
        <vertAlign val="superscript"/>
        <sz val="9"/>
        <rFont val="Arial"/>
        <family val="2"/>
      </rPr>
      <t>1</t>
    </r>
    <r>
      <rPr>
        <sz val="9"/>
        <rFont val="Arial"/>
        <family val="2"/>
      </rPr>
      <t xml:space="preserve"> Euroclear Group. 2 Special DVP includes settlement of Bilaterally Agreed Treasury Management and Central Bank operations. </t>
    </r>
  </si>
  <si>
    <r>
      <t xml:space="preserve">1 </t>
    </r>
    <r>
      <rPr>
        <sz val="9"/>
        <rFont val="Arial"/>
        <family val="2"/>
      </rPr>
      <t xml:space="preserve">Converted at yearly average exchange rates.   </t>
    </r>
    <r>
      <rPr>
        <vertAlign val="superscript"/>
        <sz val="9"/>
        <rFont val="Arial"/>
        <family val="2"/>
      </rPr>
      <t>2</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related to credit transfers have not been calculated.  </t>
    </r>
  </si>
  <si>
    <r>
      <t xml:space="preserve">1 </t>
    </r>
    <r>
      <rPr>
        <sz val="9"/>
        <rFont val="Arial"/>
        <family val="2"/>
      </rPr>
      <t xml:space="preserve">Converted at yearly average exchange rates.    </t>
    </r>
    <r>
      <rPr>
        <vertAlign val="superscript"/>
        <sz val="9"/>
        <rFont val="Arial"/>
        <family val="2"/>
      </rPr>
      <t>2</t>
    </r>
    <r>
      <rPr>
        <sz val="9"/>
        <rFont val="Arial"/>
        <family val="2"/>
      </rPr>
      <t xml:space="preserve"> Total value of transactions in domestic currency deflated by yearly average CPI inflation. For the CPMI area, in US dollar terms.    </t>
    </r>
    <r>
      <rPr>
        <vertAlign val="superscript"/>
        <sz val="9"/>
        <rFont val="Arial"/>
        <family val="2"/>
      </rPr>
      <t>3</t>
    </r>
    <r>
      <rPr>
        <sz val="9"/>
        <rFont val="Arial"/>
        <family val="2"/>
      </rPr>
      <t xml:space="preserve"> Sum or average excluding those countries for which data are not available. Data for France (prior to 2005) and the United Kingdom include interbank transactions in credit transfers. Since the value of these transactions is relatively large, cross-country comparison and the CPMI figures should be treated with caution.    </t>
    </r>
    <r>
      <rPr>
        <vertAlign val="superscript"/>
        <sz val="9"/>
        <rFont val="Arial"/>
        <family val="2"/>
      </rPr>
      <t>4</t>
    </r>
    <r>
      <rPr>
        <sz val="9"/>
        <rFont val="Arial"/>
        <family val="2"/>
      </rPr>
      <t xml:space="preserve"> For Italy, as a ratio to deposits held only at banks. </t>
    </r>
  </si>
  <si>
    <r>
      <t xml:space="preserve">1 </t>
    </r>
    <r>
      <rPr>
        <sz val="9"/>
        <rFont val="Arial"/>
        <family val="2"/>
      </rPr>
      <t xml:space="preserve">Converted at yearly average exchange rates.     </t>
    </r>
    <r>
      <rPr>
        <vertAlign val="superscript"/>
        <sz val="9"/>
        <rFont val="Arial"/>
        <family val="2"/>
      </rPr>
      <t>2</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</si>
  <si>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Converted at yearly average exchange rates.    </t>
    </r>
    <r>
      <rPr>
        <vertAlign val="superscript"/>
        <sz val="9"/>
        <rFont val="Arial"/>
        <family val="2"/>
      </rPr>
      <t>2</t>
    </r>
    <r>
      <rPr>
        <sz val="9"/>
        <rFont val="Arial"/>
        <family val="2"/>
      </rPr>
      <t> </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</si>
  <si>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t>(millions, end of year)</t>
  </si>
  <si>
    <r>
      <t>1</t>
    </r>
    <r>
      <rPr>
        <sz val="9"/>
        <rFont val="Arial"/>
        <family val="2"/>
      </rPr>
      <t xml:space="preserve"> </t>
    </r>
    <r>
      <rPr>
        <sz val="9"/>
        <rFont val="Arial"/>
        <family val="2"/>
      </rPr>
      <t xml:space="preserve">Sum or average excluding those countries for which data are not available. </t>
    </r>
  </si>
  <si>
    <r>
      <t>1</t>
    </r>
    <r>
      <rPr>
        <sz val="9"/>
        <rFont val="Arial"/>
        <family val="2"/>
      </rPr>
      <t xml:space="preserve"> </t>
    </r>
    <r>
      <rPr>
        <sz val="9"/>
        <rFont val="Arial"/>
        <family val="2"/>
      </rPr>
      <t xml:space="preserve"> Sum or average excluding those countries for which data are not available. </t>
    </r>
  </si>
  <si>
    <r>
      <t>Italy</t>
    </r>
    <r>
      <rPr>
        <vertAlign val="superscript"/>
        <sz val="10"/>
        <rFont val="Arial"/>
        <family val="2"/>
      </rPr>
      <t>1</t>
    </r>
  </si>
  <si>
    <r>
      <t>Total value</t>
    </r>
    <r>
      <rPr>
        <i/>
        <sz val="10"/>
        <rFont val="Arial"/>
        <family val="2"/>
      </rPr>
      <t xml:space="preserve"> (USD billions)</t>
    </r>
    <r>
      <rPr>
        <vertAlign val="superscript"/>
        <sz val="10"/>
        <rFont val="Arial"/>
        <family val="2"/>
      </rPr>
      <t>3</t>
    </r>
  </si>
  <si>
    <r>
      <t xml:space="preserve">Value per inhabitant </t>
    </r>
    <r>
      <rPr>
        <i/>
        <sz val="10"/>
        <rFont val="Arial"/>
        <family val="2"/>
      </rPr>
      <t>(USD)</t>
    </r>
    <r>
      <rPr>
        <vertAlign val="superscript"/>
        <sz val="10"/>
        <rFont val="Arial"/>
        <family val="2"/>
      </rPr>
      <t>3</t>
    </r>
  </si>
  <si>
    <r>
      <t>France</t>
    </r>
    <r>
      <rPr>
        <sz val="9"/>
        <rFont val="Arial"/>
        <family val="2"/>
      </rPr>
      <t xml:space="preserve">: </t>
    </r>
    <r>
      <rPr>
        <vertAlign val="superscript"/>
        <sz val="9"/>
        <rFont val="Arial"/>
        <family val="2"/>
      </rPr>
      <t>1</t>
    </r>
    <r>
      <rPr>
        <sz val="9"/>
        <rFont val="Arial"/>
        <family val="2"/>
      </rPr>
      <t xml:space="preserve"> LCH.Clearnet SA is located in France but serves Amsterdam, Brussels Paris Euronext and MTS Italy markets.    </t>
    </r>
    <r>
      <rPr>
        <vertAlign val="superscript"/>
        <sz val="9"/>
        <rFont val="Arial"/>
        <family val="2"/>
      </rPr>
      <t>2</t>
    </r>
    <r>
      <rPr>
        <sz val="9"/>
        <rFont val="Arial"/>
        <family val="2"/>
      </rPr>
      <t xml:space="preserve"> Euronext Paris, Amsterdam, Brussels, Lisbon.    </t>
    </r>
    <r>
      <rPr>
        <vertAlign val="superscript"/>
        <sz val="9"/>
        <rFont val="Arial"/>
        <family val="2"/>
      </rPr>
      <t>3</t>
    </r>
    <r>
      <rPr>
        <sz val="9"/>
        <rFont val="Arial"/>
        <family val="2"/>
      </rPr>
      <t xml:space="preserve"> Euroclear France, Euroclear Netherlands, Euroclear Belgium and Euroclear Bank.    </t>
    </r>
    <r>
      <rPr>
        <vertAlign val="superscript"/>
        <sz val="9"/>
        <rFont val="Arial"/>
        <family val="2"/>
      </rPr>
      <t>4</t>
    </r>
    <r>
      <rPr>
        <sz val="9"/>
        <rFont val="Arial"/>
        <family val="2"/>
      </rPr>
      <t xml:space="preserve"> Corresponds to the link established with CC&amp;G which is used for products traded on Italian markets.</t>
    </r>
  </si>
  <si>
    <r>
      <t>Japan</t>
    </r>
    <r>
      <rPr>
        <vertAlign val="superscript"/>
        <sz val="10"/>
        <rFont val="Arial"/>
        <family val="2"/>
      </rPr>
      <t>5</t>
    </r>
  </si>
  <si>
    <r>
      <t>1</t>
    </r>
    <r>
      <rPr>
        <sz val="9"/>
        <rFont val="Arial"/>
        <family val="2"/>
      </rPr>
      <t xml:space="preserve"> Except as noted.    </t>
    </r>
    <r>
      <rPr>
        <vertAlign val="superscript"/>
        <sz val="9"/>
        <rFont val="Arial"/>
        <family val="2"/>
      </rPr>
      <t>2</t>
    </r>
    <r>
      <rPr>
        <sz val="9"/>
        <rFont val="Arial"/>
        <family val="2"/>
      </rPr>
      <t xml:space="preserve"> Only deposits held at banks.    </t>
    </r>
    <r>
      <rPr>
        <vertAlign val="superscript"/>
        <sz val="9"/>
        <rFont val="Arial"/>
        <family val="2"/>
      </rPr>
      <t>3</t>
    </r>
    <r>
      <rPr>
        <sz val="9"/>
        <rFont val="Arial"/>
        <family val="2"/>
      </rPr>
      <t xml:space="preserve"> Sum or average excluding those countries for which data are not available.    </t>
    </r>
    <r>
      <rPr>
        <vertAlign val="superscript"/>
        <sz val="9"/>
        <rFont val="Arial"/>
        <family val="2"/>
      </rPr>
      <t xml:space="preserve">4 </t>
    </r>
    <r>
      <rPr>
        <sz val="9"/>
        <rFont val="Arial"/>
        <family val="2"/>
      </rPr>
      <t xml:space="preserve">Converted at end-of-year exchange rates, except as noted.    </t>
    </r>
    <r>
      <rPr>
        <vertAlign val="superscript"/>
        <sz val="9"/>
        <rFont val="Arial"/>
        <family val="2"/>
      </rPr>
      <t>5</t>
    </r>
    <r>
      <rPr>
        <sz val="9"/>
        <rFont val="Arial"/>
        <family val="2"/>
      </rPr>
      <t xml:space="preserve"> Converted at average of fiscal year ending March (following year) exchange rates.</t>
    </r>
  </si>
  <si>
    <r>
      <t xml:space="preserve">1 </t>
    </r>
    <r>
      <rPr>
        <sz val="9"/>
        <rFont val="Arial"/>
        <family val="2"/>
      </rPr>
      <t xml:space="preserve">Converted at yearly average exchange rates.    </t>
    </r>
    <r>
      <rPr>
        <vertAlign val="superscript"/>
        <sz val="9"/>
        <rFont val="Arial"/>
        <family val="2"/>
      </rPr>
      <t>2</t>
    </r>
    <r>
      <rPr>
        <sz val="9"/>
        <rFont val="Arial"/>
        <family val="2"/>
      </rPr>
      <t xml:space="preserve"> Sum or average excluding those countries for which data are not available.   </t>
    </r>
  </si>
  <si>
    <r>
      <rPr>
        <sz val="10"/>
        <rFont val="Arial"/>
        <family val="2"/>
      </rPr>
      <t>DVP2</t>
    </r>
    <r>
      <rPr>
        <vertAlign val="superscript"/>
        <sz val="10"/>
        <rFont val="Arial"/>
        <family val="2"/>
      </rPr>
      <t>5</t>
    </r>
  </si>
  <si>
    <t>DVP : 16:00
FoP 18:00</t>
  </si>
  <si>
    <t xml:space="preserve">B </t>
  </si>
  <si>
    <t>SIX SIS</t>
  </si>
  <si>
    <t>40</t>
  </si>
  <si>
    <t xml:space="preserve">  DVP : 16:00
  FOP : 18:00
</t>
  </si>
  <si>
    <r>
      <t>Switzerland</t>
    </r>
    <r>
      <rPr>
        <sz val="9"/>
        <color theme="1"/>
        <rFont val="Arial"/>
        <family val="2"/>
      </rPr>
      <t>:</t>
    </r>
    <r>
      <rPr>
        <vertAlign val="superscript"/>
        <sz val="9"/>
        <color theme="1"/>
        <rFont val="Arial"/>
        <family val="2"/>
      </rPr>
      <t>1</t>
    </r>
    <r>
      <rPr>
        <sz val="9"/>
        <color theme="1"/>
        <rFont val="Arial"/>
        <family val="2"/>
      </rPr>
      <t xml:space="preserve"> SIX x-clear AG.     </t>
    </r>
    <r>
      <rPr>
        <vertAlign val="superscript"/>
        <sz val="9"/>
        <color theme="1"/>
        <rFont val="Arial"/>
        <family val="2"/>
      </rPr>
      <t>2</t>
    </r>
    <r>
      <rPr>
        <sz val="9"/>
        <color theme="1"/>
        <rFont val="Arial"/>
        <family val="2"/>
      </rPr>
      <t xml:space="preserve">LCH  Ltd., EuroCCP N.V. </t>
    </r>
  </si>
  <si>
    <r>
      <t>int</t>
    </r>
    <r>
      <rPr>
        <vertAlign val="superscript"/>
        <sz val="10"/>
        <color theme="1"/>
        <rFont val="Arial"/>
        <family val="2"/>
      </rPr>
      <t>1</t>
    </r>
    <r>
      <rPr>
        <sz val="10"/>
        <color theme="1"/>
        <rFont val="Arial"/>
        <family val="2"/>
      </rPr>
      <t>; indep</t>
    </r>
    <r>
      <rPr>
        <vertAlign val="superscript"/>
        <sz val="10"/>
        <color theme="1"/>
        <rFont val="Arial"/>
        <family val="2"/>
      </rPr>
      <t>2</t>
    </r>
  </si>
  <si>
    <r>
      <t>Switzerland</t>
    </r>
    <r>
      <rPr>
        <sz val="9"/>
        <color theme="1"/>
        <rFont val="Arial"/>
        <family val="2"/>
      </rPr>
      <t xml:space="preserve">: </t>
    </r>
    <r>
      <rPr>
        <vertAlign val="superscript"/>
        <sz val="9"/>
        <color theme="1"/>
        <rFont val="Arial"/>
        <family val="2"/>
      </rPr>
      <t>1</t>
    </r>
    <r>
      <rPr>
        <sz val="9"/>
        <color theme="1"/>
        <rFont val="Arial"/>
        <family val="2"/>
      </rPr>
      <t xml:space="preserve"> SIX Swiss Exchange.    </t>
    </r>
    <r>
      <rPr>
        <vertAlign val="superscript"/>
        <sz val="9"/>
        <color theme="1"/>
        <rFont val="Arial"/>
        <family val="2"/>
      </rPr>
      <t>2</t>
    </r>
    <r>
      <rPr>
        <sz val="9"/>
        <color theme="1"/>
        <rFont val="Arial"/>
        <family val="2"/>
      </rPr>
      <t xml:space="preserve"> All other exchanges and MTFs that are cleared by SIX x-clear Ltd.    </t>
    </r>
    <r>
      <rPr>
        <vertAlign val="superscript"/>
        <sz val="9"/>
        <color theme="1"/>
        <rFont val="Arial"/>
        <family val="2"/>
      </rPr>
      <t>3</t>
    </r>
    <r>
      <rPr>
        <sz val="9"/>
        <color theme="1"/>
        <rFont val="Arial"/>
        <family val="2"/>
      </rPr>
      <t xml:space="preserve"> SIX SIS.    </t>
    </r>
    <r>
      <rPr>
        <vertAlign val="superscript"/>
        <sz val="9"/>
        <color theme="1"/>
        <rFont val="Arial"/>
        <family val="2"/>
      </rPr>
      <t>4</t>
    </r>
    <r>
      <rPr>
        <sz val="9"/>
        <color theme="1"/>
        <rFont val="Arial"/>
        <family val="2"/>
      </rPr>
      <t xml:space="preserve"> Euroclear Finland.    </t>
    </r>
    <r>
      <rPr>
        <vertAlign val="superscript"/>
        <sz val="9"/>
        <color theme="1"/>
        <rFont val="Arial"/>
        <family val="2"/>
      </rPr>
      <t>5</t>
    </r>
    <r>
      <rPr>
        <sz val="9"/>
        <color theme="1"/>
        <rFont val="Arial"/>
        <family val="2"/>
      </rPr>
      <t xml:space="preserve"> Euroclear Sweden.    </t>
    </r>
    <r>
      <rPr>
        <vertAlign val="superscript"/>
        <sz val="9"/>
        <color theme="1"/>
        <rFont val="Arial"/>
        <family val="2"/>
      </rPr>
      <t>6</t>
    </r>
    <r>
      <rPr>
        <sz val="9"/>
        <color theme="1"/>
        <rFont val="Arial"/>
        <family val="2"/>
      </rPr>
      <t xml:space="preserve"> Euroclear UK.    </t>
    </r>
    <r>
      <rPr>
        <vertAlign val="superscript"/>
        <sz val="9"/>
        <color theme="1"/>
        <rFont val="Arial"/>
        <family val="2"/>
      </rPr>
      <t>7</t>
    </r>
    <r>
      <rPr>
        <sz val="9"/>
        <color theme="1"/>
        <rFont val="Arial"/>
        <family val="2"/>
      </rPr>
      <t xml:space="preserve"> VPS Oslo.    </t>
    </r>
    <r>
      <rPr>
        <vertAlign val="superscript"/>
        <sz val="9"/>
        <color theme="1"/>
        <rFont val="Arial"/>
        <family val="2"/>
      </rPr>
      <t>8</t>
    </r>
    <r>
      <rPr>
        <sz val="9"/>
        <color theme="1"/>
        <rFont val="Arial"/>
        <family val="2"/>
      </rPr>
      <t xml:space="preserve"> EuroCCP N.V., LCH  Ltd.</t>
    </r>
  </si>
  <si>
    <r>
      <t>Turkey</t>
    </r>
    <r>
      <rPr>
        <sz val="9"/>
        <color theme="1"/>
        <rFont val="Arial"/>
        <family val="2"/>
      </rPr>
      <t xml:space="preserve">: </t>
    </r>
    <r>
      <rPr>
        <vertAlign val="superscript"/>
        <sz val="9"/>
        <color theme="1"/>
        <rFont val="Arial"/>
        <family val="2"/>
      </rPr>
      <t>1</t>
    </r>
    <r>
      <rPr>
        <sz val="9"/>
        <color theme="1"/>
        <rFont val="Arial"/>
        <family val="2"/>
      </rPr>
      <t xml:space="preserve"> Takasbank is a CH in clearing Borsa İstanbul market trades. For TURKDEX transactions, Takasbank guarantees settlement limited to transaction collateral and the guarantee fund.    </t>
    </r>
    <r>
      <rPr>
        <vertAlign val="superscript"/>
        <sz val="9"/>
        <color theme="1"/>
        <rFont val="Arial"/>
        <family val="2"/>
      </rPr>
      <t>2</t>
    </r>
    <r>
      <rPr>
        <sz val="9"/>
        <color theme="1"/>
        <rFont val="Arial"/>
        <family val="2"/>
      </rPr>
      <t xml:space="preserve"> Borsa İstanbul. </t>
    </r>
    <r>
      <rPr>
        <vertAlign val="superscript"/>
        <sz val="9"/>
        <color theme="1"/>
        <rFont val="Arial"/>
        <family val="2"/>
      </rPr>
      <t>3</t>
    </r>
    <r>
      <rPr>
        <sz val="9"/>
        <color theme="1"/>
        <rFont val="Arial"/>
        <family val="2"/>
      </rPr>
      <t xml:space="preserve"> Takasbank is owned by 19 banks and 67 brokerage houses, none of which can exceed a 5% share.    </t>
    </r>
    <r>
      <rPr>
        <vertAlign val="superscript"/>
        <sz val="9"/>
        <color theme="1"/>
        <rFont val="Arial"/>
        <family val="2"/>
      </rPr>
      <t>4</t>
    </r>
    <r>
      <rPr>
        <sz val="9"/>
        <color theme="1"/>
        <rFont val="Arial"/>
        <family val="2"/>
      </rPr>
      <t xml:space="preserve"> Central Securities Depository (MKK), CSD of Turkey; 65% of its shares are owned by Takasbank.    </t>
    </r>
    <r>
      <rPr>
        <vertAlign val="superscript"/>
        <sz val="9"/>
        <color theme="1"/>
        <rFont val="Arial"/>
        <family val="2"/>
      </rPr>
      <t>5</t>
    </r>
    <r>
      <rPr>
        <sz val="9"/>
        <color theme="1"/>
        <rFont val="Arial"/>
        <family val="2"/>
      </rPr>
      <t xml:space="preserve"> Intraday margining is only applicable to derivatives clearing.    </t>
    </r>
    <r>
      <rPr>
        <vertAlign val="superscript"/>
        <sz val="9"/>
        <color theme="1"/>
        <rFont val="Arial"/>
        <family val="2"/>
      </rPr>
      <t>6</t>
    </r>
    <r>
      <rPr>
        <sz val="9"/>
        <color theme="1"/>
        <rFont val="Arial"/>
        <family val="2"/>
      </rPr>
      <t xml:space="preserve"> Equities.    </t>
    </r>
    <r>
      <rPr>
        <vertAlign val="superscript"/>
        <sz val="9"/>
        <color theme="1"/>
        <rFont val="Arial"/>
        <family val="2"/>
      </rPr>
      <t>7</t>
    </r>
    <r>
      <rPr>
        <sz val="9"/>
        <color theme="1"/>
        <rFont val="Arial"/>
        <family val="2"/>
      </rPr>
      <t xml:space="preserve"> G-bonds, T-bills.</t>
    </r>
  </si>
  <si>
    <r>
      <t>FOP: 18.00;
DVP: 16.00 (ordinary DVP) and 17.40 (special DVP)</t>
    </r>
    <r>
      <rPr>
        <vertAlign val="superscript"/>
        <sz val="10"/>
        <rFont val="Arial"/>
        <family val="2"/>
      </rPr>
      <t>2</t>
    </r>
    <r>
      <rPr>
        <sz val="10"/>
        <rFont val="Arial"/>
        <family val="2"/>
      </rPr>
      <t xml:space="preserve">
</t>
    </r>
  </si>
  <si>
    <r>
      <rPr>
        <sz val="10"/>
        <rFont val="Arial"/>
        <family val="2"/>
      </rPr>
      <t>14:30</t>
    </r>
    <r>
      <rPr>
        <vertAlign val="superscript"/>
        <sz val="10"/>
        <rFont val="Arial"/>
        <family val="2"/>
      </rPr>
      <t>1</t>
    </r>
    <r>
      <rPr>
        <sz val="10"/>
        <rFont val="Arial"/>
        <family val="2"/>
      </rPr>
      <t>; 21:30</t>
    </r>
    <r>
      <rPr>
        <vertAlign val="superscript"/>
        <sz val="10"/>
        <rFont val="Arial"/>
        <family val="2"/>
      </rPr>
      <t>2</t>
    </r>
  </si>
  <si>
    <r>
      <t xml:space="preserve">CB: CHF; B: CHF and all other </t>
    </r>
    <r>
      <rPr>
        <sz val="10"/>
        <rFont val="Arial"/>
        <family val="2"/>
      </rPr>
      <t>39 currencies:</t>
    </r>
  </si>
  <si>
    <r>
      <t>Italy</t>
    </r>
    <r>
      <rPr>
        <sz val="9"/>
        <rFont val="Arial"/>
        <family val="2"/>
      </rPr>
      <t xml:space="preserve">: </t>
    </r>
    <r>
      <rPr>
        <vertAlign val="superscript"/>
        <sz val="9"/>
        <rFont val="Arial"/>
        <family val="2"/>
      </rPr>
      <t>1</t>
    </r>
    <r>
      <rPr>
        <sz val="9"/>
        <rFont val="Arial"/>
        <family val="2"/>
      </rPr>
      <t xml:space="preserve"> Monte Titoli spa.    </t>
    </r>
    <r>
      <rPr>
        <vertAlign val="superscript"/>
        <sz val="9"/>
        <rFont val="Arial"/>
        <family val="2"/>
      </rPr>
      <t>2</t>
    </r>
    <r>
      <rPr>
        <sz val="9"/>
        <rFont val="Arial"/>
        <family val="2"/>
      </rPr>
      <t xml:space="preserve"> The currencies reflect the denomination of financial instruments, cash leg is settled in EUR.    </t>
    </r>
    <r>
      <rPr>
        <vertAlign val="superscript"/>
        <sz val="9"/>
        <rFont val="Arial"/>
        <family val="2"/>
      </rPr>
      <t>3</t>
    </r>
    <r>
      <rPr>
        <sz val="9"/>
        <rFont val="Arial"/>
        <family val="2"/>
      </rPr>
      <t xml:space="preserve"> For main regulated markets (eg stock exchanges) and MTFs.    </t>
    </r>
    <r>
      <rPr>
        <vertAlign val="superscript"/>
        <sz val="9"/>
        <rFont val="Arial"/>
        <family val="2"/>
      </rPr>
      <t>4</t>
    </r>
    <r>
      <rPr>
        <sz val="9"/>
        <rFont val="Arial"/>
        <family val="2"/>
      </rPr>
      <t xml:space="preserve"> For OTC trades.</t>
    </r>
  </si>
  <si>
    <r>
      <t>direct: DvP: EUR:10; direct FoP: EUR:2, CHF:1, GBP:1, USD:1</t>
    </r>
    <r>
      <rPr>
        <vertAlign val="superscript"/>
        <sz val="10"/>
        <rFont val="Arial"/>
        <family val="2"/>
      </rPr>
      <t>2</t>
    </r>
    <r>
      <rPr>
        <sz val="10"/>
        <rFont val="Arial"/>
        <family val="2"/>
      </rPr>
      <t xml:space="preserve"> </t>
    </r>
  </si>
  <si>
    <r>
      <t>STEP2 ICT Service</t>
    </r>
    <r>
      <rPr>
        <vertAlign val="superscript"/>
        <sz val="10"/>
        <rFont val="Arial"/>
        <family val="2"/>
      </rPr>
      <t>4</t>
    </r>
  </si>
  <si>
    <r>
      <t>European Union</t>
    </r>
    <r>
      <rPr>
        <sz val="9"/>
        <rFont val="Arial"/>
        <family val="2"/>
      </rPr>
      <t xml:space="preserve">: </t>
    </r>
    <r>
      <rPr>
        <vertAlign val="superscript"/>
        <sz val="9"/>
        <rFont val="Arial"/>
        <family val="2"/>
      </rPr>
      <t>1</t>
    </r>
    <r>
      <rPr>
        <sz val="9"/>
        <rFont val="Arial"/>
        <family val="2"/>
      </rPr>
      <t xml:space="preserve"> All times are Central European Time (CET).    </t>
    </r>
    <r>
      <rPr>
        <vertAlign val="superscript"/>
        <sz val="9"/>
        <rFont val="Arial"/>
        <family val="2"/>
      </rPr>
      <t>2</t>
    </r>
    <r>
      <rPr>
        <sz val="9"/>
        <rFont val="Arial"/>
        <family val="2"/>
      </rPr>
      <t xml:space="preserve"> STEP2 SCT payments are settled in TARGET2 through multiple day-time cycles and optional night-time cycles. STEP2 SDD payments are settled in TARGET2 through two separate cycles.    </t>
    </r>
    <r>
      <rPr>
        <vertAlign val="superscript"/>
        <sz val="9"/>
        <rFont val="Arial"/>
        <family val="2"/>
      </rPr>
      <t>3</t>
    </r>
    <r>
      <rPr>
        <sz val="9"/>
        <rFont val="Arial"/>
        <family val="2"/>
      </rPr>
      <t xml:space="preserve"> Opens the day before (D-1) and closes the day after (D).    </t>
    </r>
    <r>
      <rPr>
        <vertAlign val="superscript"/>
        <sz val="9"/>
        <rFont val="Arial"/>
        <family val="2"/>
      </rPr>
      <t>4</t>
    </r>
    <r>
      <rPr>
        <sz val="9"/>
        <rFont val="Arial"/>
        <family val="2"/>
      </rPr>
      <t xml:space="preserve"> STEP2 ICT Service closed in September 2014.    </t>
    </r>
    <r>
      <rPr>
        <vertAlign val="superscript"/>
        <sz val="9"/>
        <rFont val="Arial"/>
        <family val="2"/>
      </rPr>
      <t>5</t>
    </r>
    <r>
      <rPr>
        <sz val="9"/>
        <rFont val="Arial"/>
        <family val="2"/>
      </rPr>
      <t xml:space="preserve"> Using euro area consumer price (HICP) inflation and GDP respectively.</t>
    </r>
  </si>
  <si>
    <r>
      <t xml:space="preserve">Germany: </t>
    </r>
    <r>
      <rPr>
        <vertAlign val="superscript"/>
        <sz val="10"/>
        <rFont val="Arial"/>
        <family val="2"/>
      </rPr>
      <t>2</t>
    </r>
    <r>
      <rPr>
        <sz val="10"/>
        <rFont val="Arial"/>
        <family val="2"/>
      </rPr>
      <t xml:space="preserve"> For number of securities listed, thousands.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</si>
</sst>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00_);_(* \(#,##0.00\);_(* &quot;-&quot;??_);_(@_)"/>
    <numFmt numFmtId="165" formatCode="_ &quot;Sfr.&quot;\ * #,##0.00_ ;_ &quot;Sfr.&quot;\ * \-#,##0.00_ ;_ &quot;Sfr.&quot;\ * &quot;-&quot;??_ ;_ @_ "/>
    <numFmt numFmtId="166" formatCode="_ * #,##0.00_ ;_ * \-#,##0.00_ ;_ * &quot;-&quot;??_ ;_ @_ "/>
    <numFmt numFmtId="167" formatCode="#,##0.0"/>
    <numFmt numFmtId="168" formatCode="0.0%"/>
    <numFmt numFmtId="169" formatCode="0.0"/>
    <numFmt numFmtId="170" formatCode="#,##0.000"/>
    <numFmt numFmtId="171" formatCode="#,##0.0000"/>
    <numFmt numFmtId="172" formatCode="#,##0.0000000"/>
    <numFmt numFmtId="173" formatCode="yyyy"/>
    <numFmt numFmtId="174" formatCode="0_ "/>
  </numFmts>
  <fonts count="100">
    <font>
      <sz val="10"/>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i/>
      <sz val="10"/>
      <name val="Arial"/>
      <family val="2"/>
    </font>
    <font>
      <b/>
      <vertAlign val="superscript"/>
      <sz val="10"/>
      <name val="Arial"/>
      <family val="2"/>
    </font>
    <font>
      <b/>
      <sz val="11"/>
      <name val="Arial"/>
      <family val="2"/>
    </font>
    <font>
      <b/>
      <sz val="9"/>
      <name val="Arial"/>
      <family val="2"/>
    </font>
    <font>
      <sz val="10"/>
      <color indexed="9"/>
      <name val="Arial"/>
      <family val="2"/>
    </font>
    <font>
      <sz val="10"/>
      <color indexed="8"/>
      <name val="Arial"/>
      <family val="2"/>
    </font>
    <font>
      <sz val="9"/>
      <name val="Arial"/>
      <family val="2"/>
    </font>
    <font>
      <vertAlign val="superscript"/>
      <sz val="9"/>
      <name val="Arial"/>
      <family val="2"/>
    </font>
    <font>
      <i/>
      <sz val="9"/>
      <name val="Arial"/>
      <family val="2"/>
    </font>
    <font>
      <vertAlign val="superscript"/>
      <sz val="10"/>
      <name val="Arial"/>
      <family val="2"/>
    </font>
    <font>
      <sz val="9"/>
      <color indexed="9"/>
      <name val="Arial"/>
      <family val="2"/>
    </font>
    <font>
      <b/>
      <sz val="10"/>
      <color indexed="8"/>
      <name val="Arial"/>
      <family val="2"/>
    </font>
    <font>
      <sz val="11"/>
      <name val="Arial"/>
      <family val="2"/>
    </font>
    <font>
      <b/>
      <i/>
      <sz val="10"/>
      <name val="Arial"/>
      <family val="2"/>
    </font>
    <font>
      <b/>
      <i/>
      <sz val="10"/>
      <color indexed="8"/>
      <name val="Arial"/>
      <family val="2"/>
    </font>
    <font>
      <sz val="10"/>
      <color indexed="10"/>
      <name val="Arial"/>
      <family val="2"/>
    </font>
    <font>
      <sz val="9"/>
      <name val="Times New Roman"/>
      <family val="1"/>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Helvetica"/>
      <family val="2"/>
    </font>
    <font>
      <sz val="10"/>
      <name val="Arial"/>
      <family val="2"/>
    </font>
    <font>
      <strike/>
      <vertAlign val="superscript"/>
      <sz val="9"/>
      <color rgb="FFFF0000"/>
      <name val="Arial"/>
      <family val="2"/>
    </font>
    <font>
      <sz val="9"/>
      <color rgb="FFFF0000"/>
      <name val="Arial"/>
      <family val="2"/>
    </font>
    <font>
      <sz val="10"/>
      <color theme="1"/>
      <name val="Arial"/>
      <family val="2"/>
    </font>
    <font>
      <b/>
      <sz val="9"/>
      <color theme="1"/>
      <name val="Arial"/>
      <family val="2"/>
    </font>
    <font>
      <sz val="9"/>
      <color theme="1"/>
      <name val="Arial"/>
      <family val="2"/>
    </font>
    <font>
      <vertAlign val="superscript"/>
      <sz val="9"/>
      <color theme="1"/>
      <name val="Arial"/>
      <family val="2"/>
    </font>
    <font>
      <vertAlign val="superscript"/>
      <sz val="10"/>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8"/>
        <bgColor indexed="64"/>
      </patternFill>
    </fill>
    <fill>
      <patternFill patternType="solid">
        <fgColor indexed="51"/>
        <bgColor indexed="64"/>
      </patternFill>
    </fill>
    <fill>
      <patternFill patternType="solid">
        <fgColor rgb="FFFF99CC"/>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5">
    <xf numFmtId="0" fontId="0" fillId="0" borderId="0"/>
    <xf numFmtId="0" fontId="54" fillId="2"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7" borderId="0" applyNumberFormat="0" applyBorder="0" applyAlignment="0" applyProtection="0"/>
    <xf numFmtId="0" fontId="37" fillId="2" borderId="0" applyNumberFormat="0" applyBorder="0" applyAlignment="0" applyProtection="0">
      <alignment vertical="center"/>
    </xf>
    <xf numFmtId="0" fontId="37" fillId="3" borderId="0" applyNumberFormat="0" applyBorder="0" applyAlignment="0" applyProtection="0">
      <alignment vertical="center"/>
    </xf>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54" fillId="8"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5" borderId="0" applyNumberFormat="0" applyBorder="0" applyAlignment="0" applyProtection="0"/>
    <xf numFmtId="0" fontId="54" fillId="8" borderId="0" applyNumberFormat="0" applyBorder="0" applyAlignment="0" applyProtection="0"/>
    <xf numFmtId="0" fontId="54" fillId="11" borderId="0" applyNumberFormat="0" applyBorder="0" applyAlignment="0" applyProtection="0"/>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5" borderId="0" applyNumberFormat="0" applyBorder="0" applyAlignment="0" applyProtection="0">
      <alignment vertical="center"/>
    </xf>
    <xf numFmtId="0" fontId="37" fillId="8" borderId="0" applyNumberFormat="0" applyBorder="0" applyAlignment="0" applyProtection="0">
      <alignment vertical="center"/>
    </xf>
    <xf numFmtId="0" fontId="37" fillId="11" borderId="0" applyNumberFormat="0" applyBorder="0" applyAlignment="0" applyProtection="0">
      <alignment vertical="center"/>
    </xf>
    <xf numFmtId="0" fontId="55" fillId="12"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38" fillId="12"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9" borderId="0" applyNumberFormat="0" applyBorder="0" applyAlignment="0" applyProtection="0"/>
    <xf numFmtId="0" fontId="56" fillId="3" borderId="0" applyNumberFormat="0" applyBorder="0" applyAlignment="0" applyProtection="0"/>
    <xf numFmtId="0" fontId="57" fillId="20" borderId="1" applyNumberFormat="0" applyAlignment="0" applyProtection="0"/>
    <xf numFmtId="0" fontId="58" fillId="21" borderId="2" applyNumberFormat="0" applyAlignment="0" applyProtection="0"/>
    <xf numFmtId="166" fontId="3" fillId="0" borderId="0" applyFont="0" applyFill="0" applyBorder="0" applyAlignment="0" applyProtection="0"/>
    <xf numFmtId="166" fontId="54"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59" fillId="0" borderId="0" applyNumberFormat="0" applyFill="0" applyBorder="0" applyAlignment="0" applyProtection="0"/>
    <xf numFmtId="0" fontId="60" fillId="4" borderId="0" applyNumberFormat="0" applyBorder="0" applyAlignment="0" applyProtection="0"/>
    <xf numFmtId="0" fontId="61" fillId="0" borderId="3" applyNumberFormat="0" applyFill="0" applyAlignment="0" applyProtection="0"/>
    <xf numFmtId="0" fontId="62" fillId="0" borderId="4" applyNumberFormat="0" applyFill="0" applyAlignment="0" applyProtection="0"/>
    <xf numFmtId="0" fontId="63" fillId="0" borderId="5" applyNumberFormat="0" applyFill="0" applyAlignment="0" applyProtection="0"/>
    <xf numFmtId="0" fontId="63" fillId="0" borderId="0" applyNumberFormat="0" applyFill="0" applyBorder="0" applyAlignment="0" applyProtection="0"/>
    <xf numFmtId="0" fontId="64" fillId="7" borderId="1" applyNumberFormat="0" applyAlignment="0" applyProtection="0"/>
    <xf numFmtId="0" fontId="65" fillId="0" borderId="6" applyNumberFormat="0" applyFill="0" applyAlignment="0" applyProtection="0"/>
    <xf numFmtId="0" fontId="66" fillId="22" borderId="0" applyNumberFormat="0" applyBorder="0" applyAlignment="0" applyProtection="0"/>
    <xf numFmtId="0" fontId="54" fillId="0" borderId="0"/>
    <xf numFmtId="0" fontId="67" fillId="23" borderId="7" applyNumberFormat="0" applyFont="0" applyAlignment="0" applyProtection="0"/>
    <xf numFmtId="0" fontId="54" fillId="23" borderId="7" applyNumberFormat="0" applyFont="0" applyAlignment="0" applyProtection="0"/>
    <xf numFmtId="0" fontId="68" fillId="20" borderId="8" applyNumberFormat="0" applyAlignment="0" applyProtection="0"/>
    <xf numFmtId="9" fontId="3" fillId="0" borderId="0" applyFont="0" applyFill="0" applyBorder="0" applyAlignment="0" applyProtection="0"/>
    <xf numFmtId="167" fontId="4" fillId="24" borderId="9" applyBorder="0" applyAlignment="0">
      <alignment vertical="top"/>
    </xf>
    <xf numFmtId="0" fontId="72" fillId="0" borderId="0"/>
    <xf numFmtId="0" fontId="69" fillId="0" borderId="0" applyNumberFormat="0" applyFill="0" applyBorder="0" applyAlignment="0" applyProtection="0"/>
    <xf numFmtId="0" fontId="70" fillId="0" borderId="10" applyNumberFormat="0" applyFill="0" applyAlignment="0" applyProtection="0"/>
    <xf numFmtId="0" fontId="71" fillId="0" borderId="0" applyNumberFormat="0" applyFill="0" applyBorder="0" applyAlignment="0" applyProtection="0"/>
    <xf numFmtId="1" fontId="4" fillId="24" borderId="9">
      <alignment horizontal="right" vertical="top"/>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9" borderId="0" applyNumberFormat="0" applyBorder="0" applyAlignment="0" applyProtection="0">
      <alignment vertical="center"/>
    </xf>
    <xf numFmtId="0" fontId="39" fillId="0" borderId="0" applyNumberFormat="0" applyFill="0" applyBorder="0" applyAlignment="0" applyProtection="0">
      <alignment vertical="center"/>
    </xf>
    <xf numFmtId="0" fontId="40" fillId="20" borderId="1" applyNumberFormat="0" applyAlignment="0" applyProtection="0">
      <alignment vertical="center"/>
    </xf>
    <xf numFmtId="0" fontId="41" fillId="3" borderId="0" applyNumberFormat="0" applyBorder="0" applyAlignment="0" applyProtection="0">
      <alignment vertical="center"/>
    </xf>
    <xf numFmtId="0" fontId="3" fillId="23" borderId="7" applyNumberFormat="0" applyFont="0" applyAlignment="0" applyProtection="0">
      <alignment vertical="center"/>
    </xf>
    <xf numFmtId="0" fontId="42" fillId="22" borderId="0" applyNumberFormat="0" applyBorder="0" applyAlignment="0" applyProtection="0">
      <alignment vertical="center"/>
    </xf>
    <xf numFmtId="0" fontId="43" fillId="0" borderId="0" applyNumberFormat="0" applyFill="0" applyBorder="0" applyAlignment="0" applyProtection="0">
      <alignment vertical="center"/>
    </xf>
    <xf numFmtId="0" fontId="44" fillId="21" borderId="2" applyNumberFormat="0" applyAlignment="0" applyProtection="0">
      <alignment vertical="center"/>
    </xf>
    <xf numFmtId="0" fontId="45" fillId="0" borderId="6" applyNumberFormat="0" applyFill="0" applyAlignment="0" applyProtection="0">
      <alignment vertical="center"/>
    </xf>
    <xf numFmtId="0" fontId="46" fillId="0" borderId="10" applyNumberFormat="0" applyFill="0" applyAlignment="0" applyProtection="0">
      <alignment vertical="center"/>
    </xf>
    <xf numFmtId="0" fontId="47" fillId="7" borderId="1" applyNumberFormat="0" applyAlignment="0" applyProtection="0">
      <alignment vertical="center"/>
    </xf>
    <xf numFmtId="0" fontId="48" fillId="0" borderId="0" applyNumberFormat="0" applyFill="0" applyBorder="0" applyAlignment="0" applyProtection="0">
      <alignment vertical="center"/>
    </xf>
    <xf numFmtId="0" fontId="49" fillId="0" borderId="3" applyNumberFormat="0" applyFill="0" applyAlignment="0" applyProtection="0">
      <alignment vertical="center"/>
    </xf>
    <xf numFmtId="0" fontId="50" fillId="0" borderId="4" applyNumberFormat="0" applyFill="0" applyAlignment="0" applyProtection="0">
      <alignment vertical="center"/>
    </xf>
    <xf numFmtId="0" fontId="51" fillId="0" borderId="5" applyNumberFormat="0" applyFill="0" applyAlignment="0" applyProtection="0">
      <alignment vertical="center"/>
    </xf>
    <xf numFmtId="0" fontId="51" fillId="0" borderId="0" applyNumberFormat="0" applyFill="0" applyBorder="0" applyAlignment="0" applyProtection="0">
      <alignment vertical="center"/>
    </xf>
    <xf numFmtId="0" fontId="52" fillId="4" borderId="0" applyNumberFormat="0" applyBorder="0" applyAlignment="0" applyProtection="0">
      <alignment vertical="center"/>
    </xf>
    <xf numFmtId="0" fontId="53" fillId="20" borderId="8" applyNumberFormat="0" applyAlignment="0" applyProtection="0">
      <alignment vertical="center"/>
    </xf>
    <xf numFmtId="0" fontId="37" fillId="0" borderId="0">
      <alignment vertical="center"/>
    </xf>
    <xf numFmtId="0" fontId="37" fillId="0" borderId="0">
      <alignment vertical="center"/>
    </xf>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5" fillId="3" borderId="0" applyNumberFormat="0" applyBorder="0" applyAlignment="0" applyProtection="0"/>
    <xf numFmtId="0" fontId="76" fillId="20" borderId="1" applyNumberFormat="0" applyAlignment="0" applyProtection="0"/>
    <xf numFmtId="0" fontId="77" fillId="21" borderId="2" applyNumberFormat="0" applyAlignment="0" applyProtection="0"/>
    <xf numFmtId="164" fontId="3" fillId="0" borderId="0" applyFont="0" applyFill="0" applyBorder="0" applyAlignment="0" applyProtection="0"/>
    <xf numFmtId="0" fontId="78" fillId="0" borderId="0" applyNumberFormat="0" applyFill="0" applyBorder="0" applyAlignment="0" applyProtection="0"/>
    <xf numFmtId="0" fontId="79" fillId="4" borderId="0" applyNumberFormat="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3" fillId="7" borderId="1" applyNumberFormat="0" applyAlignment="0" applyProtection="0"/>
    <xf numFmtId="0" fontId="84" fillId="0" borderId="6" applyNumberFormat="0" applyFill="0" applyAlignment="0" applyProtection="0"/>
    <xf numFmtId="0" fontId="85" fillId="22" borderId="0" applyNumberFormat="0" applyBorder="0" applyAlignment="0" applyProtection="0"/>
    <xf numFmtId="0" fontId="3" fillId="23" borderId="7" applyNumberFormat="0" applyFont="0" applyAlignment="0" applyProtection="0"/>
    <xf numFmtId="0" fontId="86" fillId="20" borderId="8" applyNumberFormat="0" applyAlignment="0" applyProtection="0"/>
    <xf numFmtId="0" fontId="87" fillId="0" borderId="0" applyNumberFormat="0" applyFill="0" applyBorder="0" applyAlignment="0" applyProtection="0"/>
    <xf numFmtId="0" fontId="88" fillId="0" borderId="10" applyNumberFormat="0" applyFill="0" applyAlignment="0" applyProtection="0"/>
    <xf numFmtId="0" fontId="89" fillId="0" borderId="0" applyNumberFormat="0" applyFill="0" applyBorder="0" applyAlignment="0" applyProtection="0"/>
    <xf numFmtId="164" fontId="3" fillId="0" borderId="0" applyFont="0" applyFill="0" applyBorder="0" applyAlignment="0" applyProtection="0"/>
    <xf numFmtId="0" fontId="2" fillId="0" borderId="0"/>
    <xf numFmtId="0" fontId="1" fillId="0" borderId="0"/>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3" fillId="23" borderId="7" applyNumberFormat="0" applyFont="0" applyAlignment="0" applyProtection="0"/>
    <xf numFmtId="0" fontId="76" fillId="20" borderId="1" applyNumberFormat="0" applyAlignment="0" applyProtection="0"/>
    <xf numFmtId="0" fontId="79" fillId="4" borderId="0" applyNumberFormat="0" applyBorder="0" applyAlignment="0" applyProtection="0"/>
    <xf numFmtId="0" fontId="75" fillId="3"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8" fillId="0" borderId="0" applyNumberFormat="0" applyFill="0" applyBorder="0" applyAlignment="0" applyProtection="0"/>
    <xf numFmtId="0" fontId="83" fillId="7" borderId="1" applyNumberFormat="0" applyAlignment="0" applyProtection="0"/>
    <xf numFmtId="0" fontId="77" fillId="21" borderId="2" applyNumberFormat="0" applyAlignment="0" applyProtection="0"/>
    <xf numFmtId="0" fontId="84" fillId="0" borderId="6" applyNumberFormat="0" applyFill="0" applyAlignment="0" applyProtection="0"/>
    <xf numFmtId="0" fontId="87" fillId="0" borderId="0" applyNumberFormat="0" applyFill="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8" fillId="0" borderId="10" applyNumberFormat="0" applyFill="0" applyAlignment="0" applyProtection="0"/>
    <xf numFmtId="0" fontId="86" fillId="20" borderId="8" applyNumberFormat="0" applyAlignment="0" applyProtection="0"/>
    <xf numFmtId="0" fontId="89" fillId="0" borderId="0" applyNumberFormat="0" applyFill="0" applyBorder="0" applyAlignment="0" applyProtection="0"/>
    <xf numFmtId="0" fontId="90" fillId="0" borderId="0"/>
    <xf numFmtId="43" fontId="3" fillId="0" borderId="0" applyFont="0" applyFill="0" applyBorder="0" applyAlignment="0" applyProtection="0"/>
    <xf numFmtId="4" fontId="91" fillId="0" borderId="0" applyNumberFormat="0">
      <alignment horizontal="centerContinuous" vertical="top" wrapText="1"/>
    </xf>
    <xf numFmtId="0" fontId="92" fillId="0" borderId="0"/>
    <xf numFmtId="166" fontId="3" fillId="0" borderId="0" applyFont="0" applyFill="0" applyBorder="0" applyAlignment="0" applyProtection="0"/>
  </cellStyleXfs>
  <cellXfs count="1019">
    <xf numFmtId="0" fontId="0" fillId="0" borderId="0" xfId="0"/>
    <xf numFmtId="0" fontId="5" fillId="0" borderId="0" xfId="0" applyFont="1"/>
    <xf numFmtId="0" fontId="5" fillId="0" borderId="0" xfId="0" applyFont="1" applyAlignment="1">
      <alignment horizontal="center"/>
    </xf>
    <xf numFmtId="0" fontId="5" fillId="0" borderId="0" xfId="0" applyFont="1" applyBorder="1" applyAlignment="1">
      <alignment horizontal="center"/>
    </xf>
    <xf numFmtId="3" fontId="5" fillId="0" borderId="0" xfId="0" applyNumberFormat="1" applyFont="1" applyFill="1" applyBorder="1" applyAlignment="1">
      <alignment horizontal="center"/>
    </xf>
    <xf numFmtId="0" fontId="5" fillId="0" borderId="0" xfId="0" applyFont="1" applyBorder="1" applyAlignment="1"/>
    <xf numFmtId="0" fontId="5" fillId="0" borderId="0" xfId="0" applyFont="1" applyFill="1" applyAlignment="1">
      <alignment horizontal="center"/>
    </xf>
    <xf numFmtId="0" fontId="13" fillId="0" borderId="0" xfId="0" applyFont="1" applyAlignment="1">
      <alignment horizontal="center"/>
    </xf>
    <xf numFmtId="0" fontId="5" fillId="0" borderId="0" xfId="0" applyFont="1" applyFill="1" applyBorder="1" applyAlignment="1">
      <alignment horizontal="center"/>
    </xf>
    <xf numFmtId="3" fontId="5" fillId="0" borderId="11" xfId="46" applyNumberFormat="1" applyFont="1" applyFill="1" applyBorder="1" applyAlignment="1">
      <alignment horizontal="right"/>
    </xf>
    <xf numFmtId="3" fontId="5" fillId="0" borderId="0" xfId="46" applyNumberFormat="1" applyFont="1" applyFill="1" applyBorder="1" applyAlignment="1">
      <alignment horizontal="right"/>
    </xf>
    <xf numFmtId="3" fontId="6" fillId="0" borderId="9" xfId="46" applyNumberFormat="1" applyFont="1" applyFill="1" applyBorder="1" applyAlignment="1">
      <alignment horizontal="right"/>
    </xf>
    <xf numFmtId="3" fontId="5" fillId="0" borderId="12" xfId="46" applyNumberFormat="1" applyFont="1" applyFill="1" applyBorder="1" applyAlignment="1">
      <alignment horizontal="right"/>
    </xf>
    <xf numFmtId="3" fontId="6" fillId="0" borderId="13" xfId="46" applyNumberFormat="1" applyFont="1" applyFill="1" applyBorder="1" applyAlignment="1">
      <alignment horizontal="right"/>
    </xf>
    <xf numFmtId="167" fontId="5" fillId="0" borderId="0" xfId="0" applyNumberFormat="1" applyFont="1" applyBorder="1" applyAlignment="1">
      <alignment horizontal="right"/>
    </xf>
    <xf numFmtId="167" fontId="5" fillId="0" borderId="11" xfId="0" applyNumberFormat="1" applyFont="1" applyBorder="1" applyAlignment="1">
      <alignment horizontal="right"/>
    </xf>
    <xf numFmtId="167" fontId="5" fillId="0" borderId="12" xfId="0" applyNumberFormat="1" applyFont="1" applyBorder="1" applyAlignment="1">
      <alignment horizontal="right"/>
    </xf>
    <xf numFmtId="3" fontId="5" fillId="0" borderId="0" xfId="0" applyNumberFormat="1" applyFont="1" applyBorder="1" applyAlignment="1">
      <alignment horizontal="right"/>
    </xf>
    <xf numFmtId="4" fontId="5" fillId="0" borderId="0" xfId="0" applyNumberFormat="1" applyFont="1" applyBorder="1" applyAlignment="1">
      <alignment horizontal="right"/>
    </xf>
    <xf numFmtId="0" fontId="5" fillId="0" borderId="0" xfId="0" applyFont="1" applyAlignment="1"/>
    <xf numFmtId="0" fontId="6" fillId="0" borderId="0" xfId="0" applyFont="1" applyAlignment="1"/>
    <xf numFmtId="0" fontId="13" fillId="0" borderId="0" xfId="0" applyFont="1" applyBorder="1" applyAlignment="1"/>
    <xf numFmtId="0" fontId="13" fillId="0" borderId="0" xfId="0" applyFont="1" applyAlignment="1"/>
    <xf numFmtId="0" fontId="13" fillId="0" borderId="0" xfId="0" applyFont="1" applyFill="1" applyAlignment="1"/>
    <xf numFmtId="0" fontId="13" fillId="0" borderId="0" xfId="0" applyFont="1" applyFill="1" applyBorder="1" applyAlignment="1">
      <alignment horizontal="center"/>
    </xf>
    <xf numFmtId="0" fontId="5" fillId="0" borderId="0" xfId="0" applyFont="1" applyFill="1" applyAlignment="1"/>
    <xf numFmtId="3" fontId="5" fillId="0" borderId="11" xfId="0" applyNumberFormat="1" applyFont="1" applyBorder="1" applyAlignment="1">
      <alignment horizontal="right"/>
    </xf>
    <xf numFmtId="3" fontId="5" fillId="0" borderId="12" xfId="0" applyNumberFormat="1" applyFont="1" applyBorder="1" applyAlignment="1">
      <alignment horizontal="right"/>
    </xf>
    <xf numFmtId="0" fontId="19" fillId="0" borderId="0" xfId="0" applyFont="1" applyAlignment="1"/>
    <xf numFmtId="0" fontId="5" fillId="0" borderId="9" xfId="0" applyFont="1" applyFill="1" applyBorder="1" applyAlignment="1"/>
    <xf numFmtId="0" fontId="5" fillId="0" borderId="0" xfId="0" applyFont="1" applyFill="1" applyBorder="1" applyAlignment="1"/>
    <xf numFmtId="0" fontId="5" fillId="0" borderId="14" xfId="0" applyFont="1" applyFill="1" applyBorder="1" applyAlignment="1"/>
    <xf numFmtId="0" fontId="7" fillId="0" borderId="0" xfId="0" applyFont="1" applyFill="1" applyBorder="1" applyAlignment="1"/>
    <xf numFmtId="0" fontId="5" fillId="0" borderId="12" xfId="0" applyFont="1" applyFill="1" applyBorder="1" applyAlignment="1"/>
    <xf numFmtId="0" fontId="5" fillId="0" borderId="13" xfId="0" applyFont="1" applyFill="1" applyBorder="1" applyAlignment="1"/>
    <xf numFmtId="0" fontId="6" fillId="0" borderId="0" xfId="0" applyFont="1"/>
    <xf numFmtId="0" fontId="6" fillId="0" borderId="0" xfId="0" applyFont="1" applyFill="1" applyBorder="1" applyAlignment="1">
      <alignment horizontal="right"/>
    </xf>
    <xf numFmtId="0" fontId="13" fillId="0" borderId="0" xfId="0" applyFont="1" applyFill="1" applyBorder="1" applyAlignment="1">
      <alignment horizontal="right"/>
    </xf>
    <xf numFmtId="0" fontId="13" fillId="0" borderId="0" xfId="0" applyFont="1" applyFill="1" applyAlignment="1">
      <alignment horizontal="right"/>
    </xf>
    <xf numFmtId="0" fontId="14" fillId="0" borderId="0" xfId="0" applyFont="1" applyBorder="1" applyAlignment="1">
      <alignment horizontal="left"/>
    </xf>
    <xf numFmtId="0" fontId="5" fillId="0" borderId="12" xfId="0" applyFont="1" applyFill="1" applyBorder="1" applyAlignment="1">
      <alignment horizontal="left"/>
    </xf>
    <xf numFmtId="0" fontId="6" fillId="0" borderId="13" xfId="0" applyFont="1" applyFill="1" applyBorder="1" applyAlignment="1"/>
    <xf numFmtId="0" fontId="6" fillId="0" borderId="0" xfId="0" applyFont="1" applyFill="1" applyBorder="1" applyAlignment="1"/>
    <xf numFmtId="0" fontId="5" fillId="0" borderId="0" xfId="0" applyFont="1" applyFill="1" applyAlignment="1">
      <alignment horizontal="right"/>
    </xf>
    <xf numFmtId="0" fontId="5" fillId="0" borderId="0" xfId="0" applyFont="1" applyFill="1" applyBorder="1" applyAlignment="1">
      <alignment horizontal="right"/>
    </xf>
    <xf numFmtId="167" fontId="5" fillId="0" borderId="0" xfId="46" applyNumberFormat="1" applyFont="1" applyFill="1" applyBorder="1" applyAlignment="1">
      <alignment horizontal="right"/>
    </xf>
    <xf numFmtId="167" fontId="6" fillId="0" borderId="0" xfId="46" applyNumberFormat="1" applyFont="1" applyFill="1" applyBorder="1" applyAlignment="1">
      <alignment horizontal="right"/>
    </xf>
    <xf numFmtId="4" fontId="5" fillId="0" borderId="0" xfId="46" applyNumberFormat="1" applyFont="1" applyFill="1" applyBorder="1" applyAlignment="1">
      <alignment horizontal="right"/>
    </xf>
    <xf numFmtId="4" fontId="5" fillId="0" borderId="0" xfId="0" applyNumberFormat="1" applyFont="1" applyFill="1" applyBorder="1" applyAlignment="1">
      <alignment horizontal="right"/>
    </xf>
    <xf numFmtId="167" fontId="5" fillId="0" borderId="0" xfId="0" applyNumberFormat="1" applyFont="1" applyFill="1" applyBorder="1" applyAlignment="1">
      <alignment horizontal="right"/>
    </xf>
    <xf numFmtId="167" fontId="12" fillId="0" borderId="0" xfId="0" applyNumberFormat="1" applyFont="1" applyFill="1" applyBorder="1" applyAlignment="1">
      <alignment horizontal="right"/>
    </xf>
    <xf numFmtId="0" fontId="5" fillId="0" borderId="0" xfId="0" applyFont="1" applyFill="1" applyBorder="1" applyAlignment="1">
      <alignment horizontal="left"/>
    </xf>
    <xf numFmtId="167" fontId="5" fillId="0" borderId="11" xfId="0" applyNumberFormat="1" applyFont="1" applyFill="1" applyBorder="1" applyAlignment="1">
      <alignment horizontal="right"/>
    </xf>
    <xf numFmtId="167" fontId="5" fillId="0" borderId="12" xfId="0" applyNumberFormat="1" applyFont="1" applyFill="1" applyBorder="1" applyAlignment="1">
      <alignment horizontal="right"/>
    </xf>
    <xf numFmtId="0" fontId="6" fillId="0" borderId="12" xfId="0" applyFont="1" applyFill="1" applyBorder="1" applyAlignment="1">
      <alignment horizontal="left" wrapText="1"/>
    </xf>
    <xf numFmtId="0" fontId="6" fillId="0" borderId="13" xfId="0" applyFont="1" applyFill="1" applyBorder="1" applyAlignment="1">
      <alignment horizontal="left" wrapText="1"/>
    </xf>
    <xf numFmtId="169" fontId="5" fillId="0" borderId="0" xfId="46" applyNumberFormat="1" applyFont="1" applyFill="1" applyBorder="1" applyAlignment="1">
      <alignment horizontal="right"/>
    </xf>
    <xf numFmtId="167" fontId="5" fillId="0" borderId="11" xfId="46" applyNumberFormat="1" applyFont="1" applyFill="1" applyBorder="1" applyAlignment="1">
      <alignment horizontal="right"/>
    </xf>
    <xf numFmtId="167" fontId="7" fillId="0" borderId="0" xfId="0" applyNumberFormat="1" applyFont="1" applyFill="1" applyBorder="1" applyAlignment="1">
      <alignment horizontal="right"/>
    </xf>
    <xf numFmtId="167" fontId="7" fillId="0" borderId="0" xfId="46" applyNumberFormat="1" applyFont="1" applyFill="1" applyBorder="1" applyAlignment="1">
      <alignment horizontal="right"/>
    </xf>
    <xf numFmtId="167" fontId="7" fillId="0" borderId="12" xfId="0" applyNumberFormat="1" applyFont="1" applyFill="1" applyBorder="1" applyAlignment="1">
      <alignment horizontal="right"/>
    </xf>
    <xf numFmtId="49" fontId="5" fillId="0" borderId="0" xfId="0" applyNumberFormat="1" applyFont="1" applyAlignment="1"/>
    <xf numFmtId="49" fontId="5" fillId="0" borderId="0" xfId="0" applyNumberFormat="1" applyFont="1" applyAlignment="1">
      <alignment horizontal="center"/>
    </xf>
    <xf numFmtId="49" fontId="13" fillId="0" borderId="0" xfId="0" applyNumberFormat="1" applyFont="1" applyAlignment="1"/>
    <xf numFmtId="49" fontId="6" fillId="0" borderId="0" xfId="0" applyNumberFormat="1" applyFont="1" applyFill="1" applyAlignment="1">
      <alignment horizontal="justify"/>
    </xf>
    <xf numFmtId="49" fontId="17" fillId="0" borderId="0" xfId="0" applyNumberFormat="1" applyFont="1" applyFill="1" applyAlignment="1">
      <alignment horizontal="center"/>
    </xf>
    <xf numFmtId="49" fontId="9" fillId="0" borderId="0" xfId="0" applyNumberFormat="1" applyFont="1" applyAlignment="1"/>
    <xf numFmtId="49" fontId="13" fillId="0" borderId="0" xfId="0" applyNumberFormat="1" applyFont="1" applyAlignment="1">
      <alignment horizontal="center"/>
    </xf>
    <xf numFmtId="49" fontId="5" fillId="0" borderId="0" xfId="0" applyNumberFormat="1" applyFont="1" applyFill="1" applyAlignment="1"/>
    <xf numFmtId="49" fontId="5" fillId="0" borderId="11" xfId="0" applyNumberFormat="1" applyFont="1" applyFill="1" applyBorder="1" applyAlignment="1">
      <alignment horizontal="center"/>
    </xf>
    <xf numFmtId="49" fontId="7" fillId="0" borderId="0" xfId="0" applyNumberFormat="1" applyFont="1" applyFill="1" applyBorder="1" applyAlignment="1"/>
    <xf numFmtId="49" fontId="7" fillId="0" borderId="0" xfId="0" applyNumberFormat="1" applyFont="1" applyFill="1" applyBorder="1" applyAlignment="1">
      <alignment horizontal="center"/>
    </xf>
    <xf numFmtId="49" fontId="5" fillId="0" borderId="12" xfId="0" applyNumberFormat="1" applyFont="1" applyFill="1" applyBorder="1" applyAlignment="1">
      <alignment horizontal="left" indent="1"/>
    </xf>
    <xf numFmtId="49" fontId="6" fillId="0" borderId="14" xfId="0" applyNumberFormat="1" applyFont="1" applyFill="1" applyBorder="1" applyAlignment="1">
      <alignment horizontal="left"/>
    </xf>
    <xf numFmtId="49" fontId="6" fillId="0" borderId="12" xfId="0" applyNumberFormat="1" applyFont="1" applyFill="1" applyBorder="1" applyAlignment="1">
      <alignment horizontal="left"/>
    </xf>
    <xf numFmtId="0" fontId="7" fillId="0" borderId="0" xfId="0" applyFont="1" applyBorder="1"/>
    <xf numFmtId="0" fontId="7" fillId="0" borderId="0" xfId="0" applyFont="1"/>
    <xf numFmtId="167" fontId="5" fillId="0" borderId="0" xfId="0" applyNumberFormat="1" applyFont="1" applyAlignment="1">
      <alignment horizontal="center"/>
    </xf>
    <xf numFmtId="0" fontId="5" fillId="0" borderId="0" xfId="0" applyFont="1" applyFill="1"/>
    <xf numFmtId="0" fontId="6" fillId="0" borderId="12" xfId="0" applyFont="1" applyBorder="1" applyAlignment="1">
      <alignment horizontal="left" wrapText="1"/>
    </xf>
    <xf numFmtId="0" fontId="6" fillId="0" borderId="12" xfId="0" applyFont="1" applyBorder="1" applyAlignment="1">
      <alignment wrapText="1"/>
    </xf>
    <xf numFmtId="0" fontId="6" fillId="0" borderId="12" xfId="0" applyFont="1" applyFill="1" applyBorder="1" applyAlignment="1">
      <alignment wrapText="1"/>
    </xf>
    <xf numFmtId="0" fontId="5" fillId="0" borderId="12" xfId="0" applyFont="1" applyBorder="1" applyAlignment="1">
      <alignment horizontal="left" wrapText="1" indent="1"/>
    </xf>
    <xf numFmtId="0" fontId="5" fillId="0" borderId="12" xfId="0" applyFont="1" applyFill="1" applyBorder="1" applyAlignment="1">
      <alignment horizontal="left" wrapText="1" indent="1"/>
    </xf>
    <xf numFmtId="0" fontId="5" fillId="0" borderId="13" xfId="0" applyFont="1" applyFill="1" applyBorder="1" applyAlignment="1">
      <alignment horizontal="left" wrapText="1" indent="1"/>
    </xf>
    <xf numFmtId="167" fontId="6" fillId="0" borderId="0" xfId="0" applyNumberFormat="1" applyFont="1" applyFill="1" applyBorder="1" applyAlignment="1">
      <alignment horizontal="center"/>
    </xf>
    <xf numFmtId="167" fontId="5" fillId="0" borderId="9" xfId="46" applyNumberFormat="1" applyFont="1" applyFill="1" applyBorder="1" applyAlignment="1">
      <alignment horizontal="right"/>
    </xf>
    <xf numFmtId="167" fontId="5" fillId="0" borderId="9" xfId="0" applyNumberFormat="1" applyFont="1" applyFill="1" applyBorder="1" applyAlignment="1">
      <alignment horizontal="right"/>
    </xf>
    <xf numFmtId="0" fontId="5" fillId="0" borderId="0" xfId="0" applyFont="1" applyFill="1" applyBorder="1" applyAlignment="1">
      <alignment horizontal="left" wrapText="1" indent="1"/>
    </xf>
    <xf numFmtId="0" fontId="13" fillId="0" borderId="0" xfId="0" applyFont="1" applyAlignment="1">
      <alignment vertical="top"/>
    </xf>
    <xf numFmtId="0" fontId="19" fillId="0" borderId="0" xfId="0" applyFont="1" applyAlignment="1">
      <alignment horizontal="center"/>
    </xf>
    <xf numFmtId="0" fontId="19" fillId="0" borderId="0" xfId="0" applyFont="1"/>
    <xf numFmtId="0" fontId="5" fillId="0" borderId="0" xfId="0" applyFont="1" applyFill="1" applyAlignment="1">
      <alignment vertical="top"/>
    </xf>
    <xf numFmtId="167" fontId="5" fillId="0" borderId="12" xfId="46" applyNumberFormat="1" applyFont="1" applyFill="1" applyBorder="1" applyAlignment="1">
      <alignment horizontal="right"/>
    </xf>
    <xf numFmtId="3" fontId="5" fillId="0" borderId="11" xfId="0" applyNumberFormat="1" applyFont="1" applyFill="1" applyBorder="1" applyAlignment="1">
      <alignment horizontal="right"/>
    </xf>
    <xf numFmtId="3" fontId="5" fillId="0" borderId="0" xfId="0" applyNumberFormat="1" applyFont="1" applyFill="1" applyBorder="1" applyAlignment="1">
      <alignment horizontal="right"/>
    </xf>
    <xf numFmtId="3" fontId="5" fillId="0" borderId="9" xfId="0" applyNumberFormat="1" applyFont="1" applyBorder="1" applyAlignment="1">
      <alignment horizontal="right"/>
    </xf>
    <xf numFmtId="3" fontId="5" fillId="0" borderId="12" xfId="0" applyNumberFormat="1" applyFont="1" applyFill="1" applyBorder="1" applyAlignment="1">
      <alignment horizontal="right"/>
    </xf>
    <xf numFmtId="167" fontId="5" fillId="0" borderId="16" xfId="0" applyNumberFormat="1" applyFont="1" applyFill="1" applyBorder="1" applyAlignment="1">
      <alignment horizontal="right"/>
    </xf>
    <xf numFmtId="3" fontId="5" fillId="0" borderId="16" xfId="0" applyNumberFormat="1" applyFont="1" applyBorder="1" applyAlignment="1">
      <alignment horizontal="right"/>
    </xf>
    <xf numFmtId="49" fontId="5" fillId="0" borderId="0" xfId="0" applyNumberFormat="1" applyFont="1" applyBorder="1" applyAlignment="1">
      <alignment horizontal="right"/>
    </xf>
    <xf numFmtId="49" fontId="5" fillId="0" borderId="0" xfId="0" applyNumberFormat="1" applyFont="1" applyFill="1" applyBorder="1" applyAlignment="1">
      <alignment horizontal="left" indent="1"/>
    </xf>
    <xf numFmtId="0" fontId="3" fillId="0" borderId="0" xfId="0" applyFont="1" applyFill="1" applyAlignment="1">
      <alignment wrapText="1"/>
    </xf>
    <xf numFmtId="0" fontId="23" fillId="0" borderId="0" xfId="0" applyFont="1" applyFill="1" applyBorder="1" applyAlignment="1">
      <alignment wrapText="1"/>
    </xf>
    <xf numFmtId="0" fontId="3" fillId="0" borderId="0" xfId="0" applyFont="1" applyFill="1" applyBorder="1" applyAlignment="1">
      <alignment wrapText="1"/>
    </xf>
    <xf numFmtId="3" fontId="5" fillId="0" borderId="9" xfId="0" applyNumberFormat="1" applyFont="1" applyFill="1" applyBorder="1" applyAlignment="1">
      <alignment horizontal="right"/>
    </xf>
    <xf numFmtId="3" fontId="5" fillId="0" borderId="0" xfId="0" applyNumberFormat="1" applyFont="1" applyFill="1" applyBorder="1" applyAlignment="1">
      <alignment horizontal="right" vertical="top"/>
    </xf>
    <xf numFmtId="3" fontId="5" fillId="0" borderId="0" xfId="46" applyNumberFormat="1" applyFont="1" applyFill="1" applyBorder="1" applyAlignment="1">
      <alignment horizontal="right" vertical="top"/>
    </xf>
    <xf numFmtId="49" fontId="6" fillId="0" borderId="12" xfId="0" applyNumberFormat="1" applyFont="1" applyBorder="1" applyAlignment="1">
      <alignment horizontal="left" wrapText="1"/>
    </xf>
    <xf numFmtId="49" fontId="5" fillId="0" borderId="12" xfId="0" applyNumberFormat="1" applyFont="1" applyBorder="1" applyAlignment="1">
      <alignment horizontal="left" wrapText="1" indent="1"/>
    </xf>
    <xf numFmtId="49" fontId="6" fillId="0" borderId="12" xfId="0" applyNumberFormat="1" applyFont="1" applyBorder="1" applyAlignment="1">
      <alignment wrapText="1"/>
    </xf>
    <xf numFmtId="49" fontId="5" fillId="0" borderId="12" xfId="0" applyNumberFormat="1" applyFont="1" applyBorder="1" applyAlignment="1">
      <alignment horizontal="left" vertical="top" wrapText="1" indent="1"/>
    </xf>
    <xf numFmtId="49" fontId="5" fillId="0" borderId="12" xfId="0" applyNumberFormat="1" applyFont="1" applyFill="1" applyBorder="1" applyAlignment="1">
      <alignment horizontal="left" vertical="top" wrapText="1" indent="1"/>
    </xf>
    <xf numFmtId="49" fontId="6" fillId="0" borderId="12" xfId="0" applyNumberFormat="1" applyFont="1" applyFill="1" applyBorder="1" applyAlignment="1">
      <alignment horizontal="left" wrapText="1"/>
    </xf>
    <xf numFmtId="49" fontId="5" fillId="0" borderId="12" xfId="0" applyNumberFormat="1" applyFont="1" applyFill="1" applyBorder="1" applyAlignment="1">
      <alignment horizontal="left" wrapText="1" indent="1"/>
    </xf>
    <xf numFmtId="49" fontId="6" fillId="0" borderId="12" xfId="0" applyNumberFormat="1" applyFont="1" applyFill="1" applyBorder="1" applyAlignment="1">
      <alignment wrapText="1"/>
    </xf>
    <xf numFmtId="49" fontId="5" fillId="0" borderId="13" xfId="0" applyNumberFormat="1" applyFont="1" applyFill="1" applyBorder="1" applyAlignment="1">
      <alignment horizontal="left" wrapText="1" indent="1"/>
    </xf>
    <xf numFmtId="49" fontId="11" fillId="0" borderId="0" xfId="0" applyNumberFormat="1" applyFont="1" applyFill="1" applyAlignment="1">
      <alignment horizontal="center" wrapText="1"/>
    </xf>
    <xf numFmtId="49" fontId="5" fillId="0" borderId="0" xfId="0" applyNumberFormat="1" applyFont="1" applyFill="1" applyBorder="1" applyAlignment="1">
      <alignment wrapText="1"/>
    </xf>
    <xf numFmtId="49" fontId="5" fillId="0" borderId="0" xfId="0" applyNumberFormat="1" applyFont="1" applyFill="1" applyAlignment="1">
      <alignment wrapText="1"/>
    </xf>
    <xf numFmtId="49" fontId="5" fillId="0" borderId="0" xfId="0" applyNumberFormat="1" applyFont="1" applyBorder="1" applyAlignment="1"/>
    <xf numFmtId="3" fontId="5" fillId="0" borderId="11" xfId="48" applyNumberFormat="1" applyFont="1" applyFill="1" applyBorder="1" applyAlignment="1">
      <alignment horizontal="right"/>
    </xf>
    <xf numFmtId="167" fontId="5" fillId="0" borderId="11" xfId="48" applyNumberFormat="1" applyFont="1" applyFill="1" applyBorder="1" applyAlignment="1">
      <alignment horizontal="right"/>
    </xf>
    <xf numFmtId="167" fontId="5" fillId="0" borderId="0" xfId="48" applyNumberFormat="1" applyFont="1" applyFill="1" applyBorder="1" applyAlignment="1">
      <alignment horizontal="right"/>
    </xf>
    <xf numFmtId="167" fontId="5" fillId="0" borderId="12" xfId="48" applyNumberFormat="1" applyFont="1" applyFill="1" applyBorder="1" applyAlignment="1">
      <alignment horizontal="right"/>
    </xf>
    <xf numFmtId="3" fontId="5" fillId="0" borderId="0" xfId="48" applyNumberFormat="1" applyFont="1" applyFill="1" applyBorder="1" applyAlignment="1">
      <alignment horizontal="right"/>
    </xf>
    <xf numFmtId="3" fontId="5" fillId="0" borderId="12" xfId="48" applyNumberFormat="1" applyFont="1" applyFill="1" applyBorder="1" applyAlignment="1">
      <alignment horizontal="right"/>
    </xf>
    <xf numFmtId="167" fontId="5" fillId="0" borderId="15" xfId="0" applyNumberFormat="1" applyFont="1" applyFill="1" applyBorder="1" applyAlignment="1">
      <alignment horizontal="right"/>
    </xf>
    <xf numFmtId="1" fontId="5" fillId="0" borderId="0" xfId="0" applyNumberFormat="1" applyFont="1" applyFill="1" applyBorder="1" applyAlignment="1">
      <alignment horizontal="right"/>
    </xf>
    <xf numFmtId="3" fontId="5" fillId="0" borderId="15" xfId="48" applyNumberFormat="1" applyFont="1" applyFill="1" applyBorder="1" applyAlignment="1">
      <alignment horizontal="right"/>
    </xf>
    <xf numFmtId="49" fontId="5" fillId="0" borderId="0" xfId="0" applyNumberFormat="1" applyFont="1" applyFill="1" applyAlignment="1">
      <alignment horizontal="center" wrapText="1"/>
    </xf>
    <xf numFmtId="0" fontId="13" fillId="0" borderId="0" xfId="0" applyFont="1" applyAlignment="1">
      <alignment horizontal="justify" wrapText="1"/>
    </xf>
    <xf numFmtId="0" fontId="5" fillId="0" borderId="0" xfId="0" applyFont="1" applyAlignment="1">
      <alignment horizontal="justify" wrapText="1"/>
    </xf>
    <xf numFmtId="0" fontId="6" fillId="0" borderId="0" xfId="0" applyFont="1" applyBorder="1"/>
    <xf numFmtId="0" fontId="5" fillId="0" borderId="0" xfId="0" applyFont="1" applyBorder="1"/>
    <xf numFmtId="49" fontId="13" fillId="0" borderId="0" xfId="0" applyNumberFormat="1" applyFont="1" applyFill="1" applyBorder="1" applyAlignment="1"/>
    <xf numFmtId="169" fontId="5" fillId="0" borderId="11" xfId="0" applyNumberFormat="1" applyFont="1" applyFill="1" applyBorder="1" applyAlignment="1">
      <alignment horizontal="right"/>
    </xf>
    <xf numFmtId="169" fontId="5" fillId="0" borderId="0" xfId="0" applyNumberFormat="1" applyFont="1" applyFill="1" applyBorder="1" applyAlignment="1">
      <alignment horizontal="right"/>
    </xf>
    <xf numFmtId="169" fontId="5" fillId="0" borderId="12" xfId="0" applyNumberFormat="1" applyFont="1" applyFill="1" applyBorder="1" applyAlignment="1">
      <alignment horizontal="right"/>
    </xf>
    <xf numFmtId="169" fontId="5" fillId="0" borderId="11" xfId="46" applyNumberFormat="1" applyFont="1" applyFill="1" applyBorder="1" applyAlignment="1">
      <alignment horizontal="right"/>
    </xf>
    <xf numFmtId="49" fontId="5" fillId="0" borderId="12" xfId="0" applyNumberFormat="1" applyFont="1" applyFill="1" applyBorder="1" applyAlignment="1">
      <alignment horizontal="left"/>
    </xf>
    <xf numFmtId="49" fontId="7" fillId="0" borderId="12" xfId="0" applyNumberFormat="1" applyFont="1" applyFill="1" applyBorder="1" applyAlignment="1">
      <alignment horizontal="left"/>
    </xf>
    <xf numFmtId="49" fontId="5" fillId="0" borderId="12" xfId="0" applyNumberFormat="1" applyFont="1" applyFill="1" applyBorder="1" applyAlignment="1">
      <alignment horizontal="center"/>
    </xf>
    <xf numFmtId="167" fontId="5" fillId="0" borderId="0" xfId="0" applyNumberFormat="1" applyFont="1" applyFill="1" applyBorder="1" applyAlignment="1">
      <alignment horizontal="center"/>
    </xf>
    <xf numFmtId="167" fontId="5" fillId="0" borderId="12" xfId="0" applyNumberFormat="1" applyFont="1" applyFill="1" applyBorder="1" applyAlignment="1">
      <alignment horizontal="center"/>
    </xf>
    <xf numFmtId="167" fontId="7" fillId="0" borderId="0" xfId="0" applyNumberFormat="1" applyFont="1" applyFill="1" applyBorder="1" applyAlignment="1"/>
    <xf numFmtId="0" fontId="13" fillId="0" borderId="0" xfId="0" applyFont="1" applyFill="1" applyAlignment="1">
      <alignment horizontal="justify" wrapText="1"/>
    </xf>
    <xf numFmtId="0" fontId="13" fillId="0" borderId="0" xfId="0" applyFont="1" applyFill="1" applyBorder="1" applyAlignment="1">
      <alignment horizontal="left"/>
    </xf>
    <xf numFmtId="0" fontId="13" fillId="0" borderId="0" xfId="0" applyFont="1" applyFill="1" applyBorder="1" applyAlignment="1"/>
    <xf numFmtId="4"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12" xfId="0" applyNumberFormat="1" applyFont="1" applyFill="1" applyBorder="1" applyAlignment="1">
      <alignment horizontal="right"/>
    </xf>
    <xf numFmtId="4" fontId="7" fillId="0" borderId="12" xfId="0" applyNumberFormat="1" applyFont="1" applyFill="1" applyBorder="1" applyAlignment="1">
      <alignment horizontal="right"/>
    </xf>
    <xf numFmtId="167" fontId="7" fillId="0" borderId="12" xfId="46" applyNumberFormat="1" applyFont="1" applyFill="1" applyBorder="1" applyAlignment="1">
      <alignment horizontal="right"/>
    </xf>
    <xf numFmtId="4" fontId="7" fillId="0" borderId="0" xfId="46" applyNumberFormat="1" applyFont="1" applyFill="1" applyBorder="1" applyAlignment="1">
      <alignment horizontal="right"/>
    </xf>
    <xf numFmtId="4" fontId="7" fillId="0" borderId="12" xfId="46" applyNumberFormat="1" applyFont="1" applyFill="1" applyBorder="1" applyAlignment="1">
      <alignment horizontal="right"/>
    </xf>
    <xf numFmtId="173" fontId="6" fillId="0" borderId="16" xfId="0" applyNumberFormat="1" applyFont="1" applyFill="1" applyBorder="1" applyAlignment="1">
      <alignment horizontal="center"/>
    </xf>
    <xf numFmtId="3" fontId="18" fillId="0" borderId="9" xfId="0" applyNumberFormat="1" applyFont="1" applyFill="1" applyBorder="1" applyAlignment="1">
      <alignment horizontal="right"/>
    </xf>
    <xf numFmtId="3" fontId="18" fillId="0" borderId="13" xfId="0" applyNumberFormat="1" applyFont="1" applyFill="1" applyBorder="1" applyAlignment="1">
      <alignment horizontal="right"/>
    </xf>
    <xf numFmtId="167" fontId="6" fillId="0" borderId="9" xfId="46" applyNumberFormat="1" applyFont="1" applyFill="1" applyBorder="1" applyAlignment="1">
      <alignment horizontal="right"/>
    </xf>
    <xf numFmtId="4" fontId="6" fillId="0" borderId="9" xfId="46" applyNumberFormat="1" applyFont="1" applyFill="1" applyBorder="1" applyAlignment="1">
      <alignment horizontal="right"/>
    </xf>
    <xf numFmtId="167" fontId="18" fillId="0" borderId="9" xfId="0" applyNumberFormat="1" applyFont="1" applyFill="1" applyBorder="1" applyAlignment="1">
      <alignment horizontal="right"/>
    </xf>
    <xf numFmtId="167" fontId="18" fillId="0" borderId="13" xfId="0" applyNumberFormat="1" applyFont="1" applyFill="1" applyBorder="1" applyAlignment="1">
      <alignment horizontal="right"/>
    </xf>
    <xf numFmtId="167" fontId="21" fillId="0" borderId="9" xfId="0" applyNumberFormat="1" applyFont="1" applyFill="1" applyBorder="1" applyAlignment="1">
      <alignment horizontal="right"/>
    </xf>
    <xf numFmtId="3" fontId="18" fillId="0" borderId="0" xfId="0" applyNumberFormat="1" applyFont="1" applyFill="1" applyBorder="1" applyAlignment="1">
      <alignment horizontal="right"/>
    </xf>
    <xf numFmtId="167" fontId="21" fillId="0" borderId="13" xfId="0" applyNumberFormat="1" applyFont="1" applyFill="1" applyBorder="1" applyAlignment="1">
      <alignment horizontal="right"/>
    </xf>
    <xf numFmtId="167" fontId="20" fillId="0" borderId="9" xfId="46" applyNumberFormat="1" applyFont="1" applyFill="1" applyBorder="1" applyAlignment="1">
      <alignment horizontal="right"/>
    </xf>
    <xf numFmtId="4" fontId="5" fillId="0" borderId="12" xfId="46" applyNumberFormat="1" applyFont="1" applyFill="1" applyBorder="1" applyAlignment="1">
      <alignment horizontal="right"/>
    </xf>
    <xf numFmtId="4" fontId="5" fillId="0" borderId="12" xfId="0" applyNumberFormat="1" applyFont="1" applyFill="1" applyBorder="1" applyAlignment="1">
      <alignment horizontal="right"/>
    </xf>
    <xf numFmtId="4" fontId="18" fillId="0" borderId="9" xfId="0" applyNumberFormat="1" applyFont="1" applyFill="1" applyBorder="1" applyAlignment="1">
      <alignment horizontal="right"/>
    </xf>
    <xf numFmtId="4" fontId="18" fillId="0" borderId="13" xfId="0" applyNumberFormat="1" applyFont="1" applyFill="1" applyBorder="1" applyAlignment="1">
      <alignment horizontal="right"/>
    </xf>
    <xf numFmtId="4" fontId="20" fillId="0" borderId="9" xfId="46" applyNumberFormat="1" applyFont="1" applyFill="1" applyBorder="1" applyAlignment="1">
      <alignment horizontal="right"/>
    </xf>
    <xf numFmtId="4" fontId="21" fillId="0" borderId="9" xfId="0" applyNumberFormat="1" applyFont="1" applyFill="1" applyBorder="1" applyAlignment="1">
      <alignment horizontal="right"/>
    </xf>
    <xf numFmtId="4" fontId="6" fillId="0" borderId="13" xfId="46" applyNumberFormat="1" applyFont="1" applyFill="1" applyBorder="1" applyAlignment="1">
      <alignment horizontal="right"/>
    </xf>
    <xf numFmtId="4" fontId="6" fillId="0" borderId="0" xfId="46" applyNumberFormat="1" applyFont="1" applyFill="1" applyBorder="1" applyAlignment="1">
      <alignment horizontal="right"/>
    </xf>
    <xf numFmtId="49" fontId="6" fillId="0" borderId="0" xfId="0" applyNumberFormat="1" applyFont="1" applyBorder="1" applyAlignment="1">
      <alignment horizontal="center"/>
    </xf>
    <xf numFmtId="167" fontId="5" fillId="0" borderId="11" xfId="0" applyNumberFormat="1" applyFont="1" applyFill="1" applyBorder="1" applyAlignment="1">
      <alignment horizontal="center"/>
    </xf>
    <xf numFmtId="3" fontId="5" fillId="0" borderId="13" xfId="0" applyNumberFormat="1" applyFont="1" applyBorder="1" applyAlignment="1">
      <alignment horizontal="right"/>
    </xf>
    <xf numFmtId="3" fontId="5" fillId="0" borderId="11" xfId="0" applyNumberFormat="1" applyFont="1" applyFill="1" applyBorder="1" applyAlignment="1">
      <alignment horizontal="right" vertical="top"/>
    </xf>
    <xf numFmtId="0" fontId="6" fillId="0" borderId="0" xfId="0" applyFont="1" applyBorder="1" applyAlignment="1">
      <alignment horizontal="center"/>
    </xf>
    <xf numFmtId="173" fontId="6" fillId="0" borderId="9" xfId="0" applyNumberFormat="1" applyFont="1" applyFill="1" applyBorder="1" applyAlignment="1">
      <alignment horizontal="center"/>
    </xf>
    <xf numFmtId="173" fontId="6" fillId="0" borderId="13" xfId="0" applyNumberFormat="1" applyFont="1" applyFill="1" applyBorder="1" applyAlignment="1">
      <alignment horizontal="center"/>
    </xf>
    <xf numFmtId="173" fontId="6" fillId="0" borderId="0" xfId="0" applyNumberFormat="1" applyFont="1" applyFill="1" applyBorder="1" applyAlignment="1">
      <alignment horizontal="center"/>
    </xf>
    <xf numFmtId="167" fontId="6" fillId="0" borderId="0" xfId="0" applyNumberFormat="1" applyFont="1" applyFill="1" applyBorder="1" applyAlignment="1">
      <alignment horizontal="right"/>
    </xf>
    <xf numFmtId="0" fontId="3" fillId="0" borderId="0" xfId="0" applyFont="1" applyFill="1" applyAlignment="1">
      <alignment horizontal="right"/>
    </xf>
    <xf numFmtId="171" fontId="5" fillId="0" borderId="0" xfId="46" applyNumberFormat="1" applyFont="1" applyFill="1" applyBorder="1" applyAlignment="1">
      <alignment horizontal="right"/>
    </xf>
    <xf numFmtId="171" fontId="5" fillId="0" borderId="12" xfId="46" applyNumberFormat="1" applyFont="1" applyFill="1" applyBorder="1" applyAlignment="1">
      <alignment horizontal="right"/>
    </xf>
    <xf numFmtId="171" fontId="6" fillId="0" borderId="9" xfId="46" applyNumberFormat="1" applyFont="1" applyFill="1" applyBorder="1" applyAlignment="1">
      <alignment horizontal="right"/>
    </xf>
    <xf numFmtId="171" fontId="6" fillId="0" borderId="13" xfId="46" applyNumberFormat="1" applyFont="1" applyFill="1" applyBorder="1" applyAlignment="1">
      <alignment horizontal="right"/>
    </xf>
    <xf numFmtId="3" fontId="12" fillId="0" borderId="0" xfId="0" applyNumberFormat="1" applyFont="1" applyFill="1" applyBorder="1" applyAlignment="1">
      <alignment horizontal="right"/>
    </xf>
    <xf numFmtId="0" fontId="5" fillId="0" borderId="9" xfId="0" applyFont="1" applyFill="1" applyBorder="1" applyAlignment="1">
      <alignment horizontal="right"/>
    </xf>
    <xf numFmtId="0" fontId="13" fillId="0" borderId="14" xfId="0" applyFont="1" applyFill="1" applyBorder="1" applyAlignment="1">
      <alignment horizontal="center"/>
    </xf>
    <xf numFmtId="0" fontId="13" fillId="0" borderId="13" xfId="0" applyFont="1" applyFill="1" applyBorder="1" applyAlignment="1">
      <alignment horizontal="center"/>
    </xf>
    <xf numFmtId="4" fontId="21" fillId="0" borderId="13" xfId="0" applyNumberFormat="1" applyFont="1" applyFill="1" applyBorder="1" applyAlignment="1">
      <alignment horizontal="right"/>
    </xf>
    <xf numFmtId="0" fontId="5" fillId="0" borderId="14" xfId="0" applyFont="1" applyFill="1" applyBorder="1" applyAlignment="1">
      <alignment horizontal="center"/>
    </xf>
    <xf numFmtId="173" fontId="6" fillId="0" borderId="9" xfId="0" applyNumberFormat="1" applyFont="1" applyBorder="1" applyAlignment="1">
      <alignment horizontal="center"/>
    </xf>
    <xf numFmtId="173" fontId="6" fillId="0" borderId="13" xfId="0" applyNumberFormat="1" applyFont="1" applyBorder="1" applyAlignment="1">
      <alignment horizontal="center"/>
    </xf>
    <xf numFmtId="0" fontId="6" fillId="24" borderId="0" xfId="0" applyFont="1" applyFill="1" applyBorder="1"/>
    <xf numFmtId="0" fontId="11" fillId="24" borderId="0" xfId="0" applyFont="1" applyFill="1" applyAlignment="1">
      <alignment horizontal="center"/>
    </xf>
    <xf numFmtId="0" fontId="5" fillId="24" borderId="0" xfId="0" applyFont="1" applyFill="1" applyAlignment="1">
      <alignment horizontal="center"/>
    </xf>
    <xf numFmtId="0" fontId="9" fillId="0" borderId="0" xfId="0" applyFont="1" applyFill="1" applyBorder="1"/>
    <xf numFmtId="0" fontId="19" fillId="0" borderId="0" xfId="0" applyFont="1" applyFill="1" applyAlignment="1">
      <alignment horizontal="center"/>
    </xf>
    <xf numFmtId="173" fontId="6" fillId="0" borderId="0" xfId="0" applyNumberFormat="1" applyFont="1" applyBorder="1" applyAlignment="1">
      <alignment horizontal="center"/>
    </xf>
    <xf numFmtId="4" fontId="5" fillId="0" borderId="11" xfId="48" applyNumberFormat="1" applyFont="1" applyFill="1" applyBorder="1" applyAlignment="1">
      <alignment horizontal="right"/>
    </xf>
    <xf numFmtId="4" fontId="5" fillId="0" borderId="0" xfId="48" applyNumberFormat="1" applyFont="1" applyFill="1" applyBorder="1" applyAlignment="1">
      <alignment horizontal="right"/>
    </xf>
    <xf numFmtId="4" fontId="5" fillId="0" borderId="12" xfId="48" applyNumberFormat="1" applyFont="1" applyFill="1" applyBorder="1" applyAlignment="1">
      <alignment horizontal="right"/>
    </xf>
    <xf numFmtId="4" fontId="5" fillId="0" borderId="11" xfId="0" applyNumberFormat="1" applyFont="1" applyFill="1" applyBorder="1" applyAlignment="1">
      <alignment horizontal="right"/>
    </xf>
    <xf numFmtId="170" fontId="5" fillId="0" borderId="11" xfId="0" applyNumberFormat="1" applyFont="1" applyFill="1" applyBorder="1" applyAlignment="1">
      <alignment horizontal="right"/>
    </xf>
    <xf numFmtId="170" fontId="5" fillId="0" borderId="0" xfId="0" applyNumberFormat="1" applyFont="1" applyFill="1" applyBorder="1" applyAlignment="1">
      <alignment horizontal="right"/>
    </xf>
    <xf numFmtId="0" fontId="13" fillId="27" borderId="0" xfId="0" applyFont="1" applyFill="1" applyAlignment="1"/>
    <xf numFmtId="3" fontId="5" fillId="0" borderId="9" xfId="48" applyNumberFormat="1" applyFont="1" applyFill="1" applyBorder="1" applyAlignment="1">
      <alignment horizontal="right"/>
    </xf>
    <xf numFmtId="49" fontId="5" fillId="0" borderId="12" xfId="0" applyNumberFormat="1" applyFont="1" applyFill="1" applyBorder="1" applyAlignment="1">
      <alignment horizontal="left" vertical="center" wrapText="1" indent="1"/>
    </xf>
    <xf numFmtId="170" fontId="5" fillId="0" borderId="11" xfId="48" applyNumberFormat="1" applyFont="1" applyFill="1" applyBorder="1" applyAlignment="1">
      <alignment horizontal="right"/>
    </xf>
    <xf numFmtId="170" fontId="5" fillId="0" borderId="0" xfId="48" applyNumberFormat="1" applyFont="1" applyFill="1" applyBorder="1" applyAlignment="1">
      <alignment horizontal="right"/>
    </xf>
    <xf numFmtId="170" fontId="5" fillId="0" borderId="12" xfId="48" applyNumberFormat="1" applyFont="1" applyFill="1" applyBorder="1" applyAlignment="1">
      <alignment horizontal="right"/>
    </xf>
    <xf numFmtId="0" fontId="5" fillId="28" borderId="0" xfId="0" applyFont="1" applyFill="1" applyAlignment="1"/>
    <xf numFmtId="49" fontId="5" fillId="0" borderId="0" xfId="48" applyNumberFormat="1" applyFont="1" applyFill="1" applyBorder="1" applyAlignment="1">
      <alignment horizontal="center" vertical="top" wrapText="1"/>
    </xf>
    <xf numFmtId="49" fontId="22" fillId="0" borderId="0"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49" fontId="5" fillId="0" borderId="0" xfId="0" applyNumberFormat="1" applyFont="1" applyFill="1" applyBorder="1" applyAlignment="1">
      <alignment horizontal="center" wrapText="1"/>
    </xf>
    <xf numFmtId="49" fontId="5" fillId="0" borderId="0" xfId="48" applyNumberFormat="1" applyFont="1" applyFill="1" applyBorder="1" applyAlignment="1">
      <alignment horizontal="center" wrapText="1"/>
    </xf>
    <xf numFmtId="49" fontId="5" fillId="0" borderId="0" xfId="46" applyNumberFormat="1" applyFont="1" applyFill="1" applyBorder="1" applyAlignment="1">
      <alignment horizontal="center" vertical="top"/>
    </xf>
    <xf numFmtId="49" fontId="5" fillId="0" borderId="0" xfId="0" applyNumberFormat="1" applyFont="1" applyFill="1" applyBorder="1" applyAlignment="1">
      <alignment horizontal="center" vertical="top" wrapText="1"/>
    </xf>
    <xf numFmtId="49" fontId="5" fillId="0" borderId="0" xfId="46"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5" fillId="0" borderId="0" xfId="46" applyNumberFormat="1" applyFont="1" applyFill="1" applyBorder="1" applyAlignment="1">
      <alignment horizontal="center" vertical="top" wrapText="1"/>
    </xf>
    <xf numFmtId="49" fontId="5" fillId="0" borderId="16" xfId="46" applyNumberFormat="1" applyFont="1" applyFill="1" applyBorder="1" applyAlignment="1">
      <alignment horizontal="center" wrapText="1"/>
    </xf>
    <xf numFmtId="49" fontId="5" fillId="0" borderId="9" xfId="46" applyNumberFormat="1" applyFont="1" applyFill="1" applyBorder="1" applyAlignment="1">
      <alignment horizontal="center" wrapText="1"/>
    </xf>
    <xf numFmtId="49" fontId="5" fillId="0" borderId="9" xfId="0" applyNumberFormat="1" applyFont="1" applyFill="1" applyBorder="1" applyAlignment="1">
      <alignment horizontal="center" wrapText="1"/>
    </xf>
    <xf numFmtId="49" fontId="5" fillId="0" borderId="11" xfId="48" applyNumberFormat="1" applyFont="1" applyFill="1" applyBorder="1" applyAlignment="1">
      <alignment horizontal="center" wrapText="1"/>
    </xf>
    <xf numFmtId="49" fontId="22" fillId="0" borderId="11" xfId="46" applyNumberFormat="1" applyFont="1" applyFill="1" applyBorder="1" applyAlignment="1">
      <alignment horizontal="center" wrapText="1"/>
    </xf>
    <xf numFmtId="49" fontId="5" fillId="0" borderId="11" xfId="46" applyNumberFormat="1" applyFont="1" applyFill="1" applyBorder="1" applyAlignment="1">
      <alignment horizontal="center" vertical="top" wrapText="1"/>
    </xf>
    <xf numFmtId="49" fontId="5" fillId="0" borderId="11" xfId="46" applyNumberFormat="1" applyFont="1" applyFill="1" applyBorder="1" applyAlignment="1">
      <alignment horizontal="center" wrapText="1"/>
    </xf>
    <xf numFmtId="49" fontId="0" fillId="0" borderId="11" xfId="46" applyNumberFormat="1" applyFont="1" applyFill="1" applyBorder="1" applyAlignment="1">
      <alignment horizontal="center" wrapText="1"/>
    </xf>
    <xf numFmtId="49" fontId="7" fillId="0" borderId="0" xfId="0" applyNumberFormat="1" applyFont="1" applyFill="1" applyBorder="1" applyAlignment="1">
      <alignment horizontal="center" wrapText="1"/>
    </xf>
    <xf numFmtId="49" fontId="5" fillId="0" borderId="11" xfId="48" applyNumberFormat="1" applyFont="1" applyFill="1" applyBorder="1" applyAlignment="1">
      <alignment horizontal="center" vertical="top" wrapText="1"/>
    </xf>
    <xf numFmtId="49" fontId="5" fillId="0" borderId="13" xfId="0" applyNumberFormat="1" applyFont="1" applyFill="1" applyBorder="1" applyAlignment="1">
      <alignment horizontal="left" vertical="top" wrapText="1" indent="1"/>
    </xf>
    <xf numFmtId="4" fontId="6" fillId="0" borderId="12" xfId="46" applyNumberFormat="1" applyFont="1" applyFill="1" applyBorder="1" applyAlignment="1">
      <alignment horizontal="right"/>
    </xf>
    <xf numFmtId="4" fontId="5" fillId="0" borderId="11" xfId="46" applyNumberFormat="1" applyFont="1" applyFill="1" applyBorder="1" applyAlignment="1">
      <alignment horizontal="right"/>
    </xf>
    <xf numFmtId="4" fontId="5" fillId="0" borderId="12" xfId="0" applyNumberFormat="1" applyFont="1" applyBorder="1" applyAlignment="1">
      <alignment horizontal="right"/>
    </xf>
    <xf numFmtId="4" fontId="5" fillId="0" borderId="9" xfId="0" applyNumberFormat="1" applyFont="1" applyBorder="1" applyAlignment="1">
      <alignment horizontal="right"/>
    </xf>
    <xf numFmtId="0" fontId="5" fillId="0" borderId="12" xfId="0" applyFont="1" applyBorder="1" applyAlignment="1">
      <alignment horizontal="left" vertical="top" wrapText="1" indent="1"/>
    </xf>
    <xf numFmtId="49" fontId="5" fillId="0" borderId="11" xfId="0" applyNumberFormat="1" applyFont="1" applyFill="1" applyBorder="1" applyAlignment="1">
      <alignment horizontal="center" vertical="top" wrapText="1"/>
    </xf>
    <xf numFmtId="0" fontId="9" fillId="0" borderId="0" xfId="0" applyFont="1" applyFill="1" applyBorder="1" applyAlignment="1">
      <alignment horizontal="left"/>
    </xf>
    <xf numFmtId="49" fontId="0" fillId="0" borderId="0" xfId="46"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10" fillId="0" borderId="0" xfId="0" applyFont="1" applyFill="1" applyAlignment="1">
      <alignment wrapText="1"/>
    </xf>
    <xf numFmtId="0" fontId="10" fillId="0" borderId="0" xfId="0" applyFont="1" applyFill="1" applyBorder="1" applyAlignment="1">
      <alignment wrapText="1"/>
    </xf>
    <xf numFmtId="49" fontId="5" fillId="0" borderId="9" xfId="46" applyNumberFormat="1" applyFont="1" applyFill="1" applyBorder="1" applyAlignment="1">
      <alignment horizontal="center" vertical="top" wrapText="1"/>
    </xf>
    <xf numFmtId="49" fontId="5" fillId="0" borderId="9" xfId="0" applyNumberFormat="1" applyFont="1" applyFill="1" applyBorder="1" applyAlignment="1">
      <alignment horizontal="center" vertical="top" wrapText="1"/>
    </xf>
    <xf numFmtId="0" fontId="10" fillId="0" borderId="0" xfId="0" applyFont="1" applyAlignment="1">
      <alignment wrapText="1"/>
    </xf>
    <xf numFmtId="167" fontId="5" fillId="0" borderId="16" xfId="48" applyNumberFormat="1" applyFont="1" applyFill="1" applyBorder="1" applyAlignment="1">
      <alignment horizontal="right"/>
    </xf>
    <xf numFmtId="167" fontId="5" fillId="0" borderId="9" xfId="48" applyNumberFormat="1" applyFont="1" applyFill="1" applyBorder="1" applyAlignment="1">
      <alignment horizontal="right"/>
    </xf>
    <xf numFmtId="167" fontId="5" fillId="0" borderId="13" xfId="48" applyNumberFormat="1" applyFont="1" applyFill="1" applyBorder="1" applyAlignment="1">
      <alignment horizontal="right"/>
    </xf>
    <xf numFmtId="3" fontId="5" fillId="0" borderId="16" xfId="48" applyNumberFormat="1" applyFont="1" applyFill="1" applyBorder="1" applyAlignment="1">
      <alignment horizontal="right"/>
    </xf>
    <xf numFmtId="3" fontId="5" fillId="0" borderId="13" xfId="48" applyNumberFormat="1" applyFont="1" applyFill="1" applyBorder="1" applyAlignment="1">
      <alignment horizontal="right"/>
    </xf>
    <xf numFmtId="167" fontId="5" fillId="0" borderId="13" xfId="0" applyNumberFormat="1" applyFont="1" applyFill="1" applyBorder="1" applyAlignment="1">
      <alignment horizontal="right"/>
    </xf>
    <xf numFmtId="3" fontId="5" fillId="0" borderId="16" xfId="0" applyNumberFormat="1" applyFont="1" applyFill="1" applyBorder="1" applyAlignment="1">
      <alignment horizontal="right"/>
    </xf>
    <xf numFmtId="0" fontId="7" fillId="0" borderId="0" xfId="0" applyFont="1" applyFill="1" applyBorder="1" applyAlignment="1">
      <alignment horizontal="left"/>
    </xf>
    <xf numFmtId="49" fontId="7" fillId="0" borderId="0" xfId="0" applyNumberFormat="1" applyFont="1" applyFill="1" applyBorder="1" applyAlignment="1">
      <alignment wrapText="1"/>
    </xf>
    <xf numFmtId="49" fontId="5" fillId="0" borderId="0" xfId="48" applyNumberFormat="1" applyFont="1" applyFill="1" applyBorder="1" applyAlignment="1">
      <alignment horizontal="center" vertical="center" wrapText="1"/>
    </xf>
    <xf numFmtId="0" fontId="5" fillId="0" borderId="12" xfId="0" applyFont="1" applyFill="1" applyBorder="1" applyAlignment="1">
      <alignment horizontal="left" vertical="top" wrapText="1" indent="1"/>
    </xf>
    <xf numFmtId="49" fontId="0" fillId="0" borderId="0" xfId="48" applyNumberFormat="1" applyFont="1" applyFill="1" applyBorder="1" applyAlignment="1">
      <alignment horizontal="center" vertical="top" wrapText="1"/>
    </xf>
    <xf numFmtId="49" fontId="16" fillId="0" borderId="0" xfId="0" applyNumberFormat="1" applyFont="1" applyFill="1" applyBorder="1" applyAlignment="1">
      <alignment horizontal="center"/>
    </xf>
    <xf numFmtId="49" fontId="0" fillId="0" borderId="0" xfId="46" applyNumberFormat="1" applyFont="1" applyFill="1" applyBorder="1" applyAlignment="1">
      <alignment horizontal="center"/>
    </xf>
    <xf numFmtId="49" fontId="16" fillId="0" borderId="0" xfId="48" applyNumberFormat="1" applyFont="1" applyFill="1" applyBorder="1" applyAlignment="1">
      <alignment horizontal="center" wrapText="1"/>
    </xf>
    <xf numFmtId="49" fontId="3" fillId="0" borderId="0" xfId="48" applyNumberFormat="1" applyFont="1" applyFill="1" applyBorder="1" applyAlignment="1">
      <alignment horizontal="center" vertical="top" wrapText="1"/>
    </xf>
    <xf numFmtId="49" fontId="6" fillId="0" borderId="0" xfId="0" applyNumberFormat="1" applyFont="1" applyFill="1" applyBorder="1" applyAlignment="1">
      <alignment wrapText="1"/>
    </xf>
    <xf numFmtId="49" fontId="3" fillId="0" borderId="0" xfId="0" applyNumberFormat="1" applyFont="1" applyFill="1" applyBorder="1" applyAlignment="1">
      <alignment horizontal="center" vertical="top" wrapText="1"/>
    </xf>
    <xf numFmtId="170" fontId="5" fillId="0" borderId="0" xfId="46" applyNumberFormat="1" applyFont="1" applyFill="1" applyBorder="1" applyAlignment="1">
      <alignment horizontal="right"/>
    </xf>
    <xf numFmtId="170" fontId="5" fillId="0" borderId="12" xfId="46" applyNumberFormat="1" applyFont="1" applyFill="1" applyBorder="1" applyAlignment="1">
      <alignment horizontal="right"/>
    </xf>
    <xf numFmtId="2" fontId="5" fillId="0" borderId="11" xfId="48" applyNumberFormat="1" applyFont="1" applyFill="1" applyBorder="1" applyAlignment="1">
      <alignment horizontal="right"/>
    </xf>
    <xf numFmtId="2" fontId="5" fillId="0" borderId="0" xfId="48" applyNumberFormat="1" applyFont="1" applyFill="1" applyBorder="1" applyAlignment="1">
      <alignment horizontal="right"/>
    </xf>
    <xf numFmtId="2" fontId="5" fillId="0" borderId="12" xfId="48" applyNumberFormat="1" applyFont="1" applyFill="1" applyBorder="1" applyAlignment="1">
      <alignment horizontal="right"/>
    </xf>
    <xf numFmtId="4" fontId="5" fillId="0" borderId="0" xfId="0" applyNumberFormat="1" applyFont="1" applyFill="1" applyAlignment="1">
      <alignment horizontal="right"/>
    </xf>
    <xf numFmtId="49" fontId="3" fillId="0" borderId="0" xfId="46" applyNumberFormat="1" applyFont="1" applyFill="1" applyBorder="1" applyAlignment="1">
      <alignment horizontal="center" wrapText="1"/>
    </xf>
    <xf numFmtId="0" fontId="25" fillId="0" borderId="0" xfId="0" applyFont="1"/>
    <xf numFmtId="0" fontId="25" fillId="0" borderId="0" xfId="0" applyFont="1" applyBorder="1" applyAlignment="1">
      <alignment horizontal="left"/>
    </xf>
    <xf numFmtId="0" fontId="6" fillId="0" borderId="0" xfId="0" applyFont="1" applyFill="1" applyBorder="1" applyAlignment="1">
      <alignment horizontal="left"/>
    </xf>
    <xf numFmtId="0" fontId="25" fillId="0" borderId="0" xfId="0" applyFont="1" applyFill="1" applyBorder="1" applyAlignment="1"/>
    <xf numFmtId="0" fontId="25" fillId="0" borderId="0" xfId="0" applyFont="1" applyAlignment="1">
      <alignment horizontal="right"/>
    </xf>
    <xf numFmtId="0" fontId="25" fillId="0" borderId="0" xfId="0" applyFont="1" applyBorder="1" applyAlignment="1">
      <alignment horizontal="right"/>
    </xf>
    <xf numFmtId="0" fontId="25" fillId="0" borderId="9" xfId="0" applyFont="1" applyBorder="1" applyAlignment="1">
      <alignment horizontal="left"/>
    </xf>
    <xf numFmtId="0" fontId="25" fillId="0" borderId="9" xfId="0" applyFont="1" applyBorder="1" applyAlignment="1">
      <alignment horizontal="right"/>
    </xf>
    <xf numFmtId="0" fontId="25" fillId="0" borderId="14" xfId="0" applyFont="1" applyBorder="1" applyAlignment="1">
      <alignment horizontal="center"/>
    </xf>
    <xf numFmtId="0" fontId="25" fillId="0" borderId="13" xfId="0" applyFont="1" applyBorder="1" applyAlignment="1">
      <alignment horizontal="center"/>
    </xf>
    <xf numFmtId="173" fontId="26" fillId="0" borderId="9" xfId="0" applyNumberFormat="1" applyFont="1" applyFill="1" applyBorder="1" applyAlignment="1">
      <alignment horizontal="center"/>
    </xf>
    <xf numFmtId="173" fontId="26" fillId="0" borderId="13" xfId="0" applyNumberFormat="1" applyFont="1" applyFill="1" applyBorder="1" applyAlignment="1">
      <alignment horizontal="center"/>
    </xf>
    <xf numFmtId="0" fontId="25" fillId="0" borderId="12" xfId="0" applyFont="1" applyFill="1" applyBorder="1" applyAlignment="1">
      <alignment horizontal="left"/>
    </xf>
    <xf numFmtId="3" fontId="25" fillId="0" borderId="15" xfId="46" applyNumberFormat="1" applyFont="1" applyFill="1" applyBorder="1" applyAlignment="1">
      <alignment horizontal="right"/>
    </xf>
    <xf numFmtId="3" fontId="25" fillId="0" borderId="14" xfId="46" applyNumberFormat="1" applyFont="1" applyFill="1" applyBorder="1" applyAlignment="1">
      <alignment horizontal="right"/>
    </xf>
    <xf numFmtId="167" fontId="25" fillId="0" borderId="0" xfId="0" applyNumberFormat="1" applyFont="1" applyBorder="1" applyAlignment="1">
      <alignment horizontal="right"/>
    </xf>
    <xf numFmtId="0" fontId="25" fillId="0" borderId="12" xfId="0" applyFont="1" applyBorder="1" applyAlignment="1">
      <alignment horizontal="left"/>
    </xf>
    <xf numFmtId="3" fontId="25" fillId="0" borderId="0" xfId="46" applyNumberFormat="1" applyFont="1" applyFill="1" applyBorder="1" applyAlignment="1">
      <alignment horizontal="right"/>
    </xf>
    <xf numFmtId="3" fontId="25" fillId="0" borderId="12" xfId="46" applyNumberFormat="1" applyFont="1" applyFill="1" applyBorder="1" applyAlignment="1">
      <alignment horizontal="right"/>
    </xf>
    <xf numFmtId="0" fontId="26" fillId="0" borderId="13" xfId="0" applyFont="1" applyBorder="1" applyAlignment="1"/>
    <xf numFmtId="3" fontId="26" fillId="0" borderId="9" xfId="46" applyNumberFormat="1" applyFont="1" applyFill="1" applyBorder="1" applyAlignment="1">
      <alignment horizontal="right"/>
    </xf>
    <xf numFmtId="3" fontId="26" fillId="0" borderId="13" xfId="46" applyNumberFormat="1" applyFont="1" applyFill="1" applyBorder="1" applyAlignment="1">
      <alignment horizontal="right"/>
    </xf>
    <xf numFmtId="167" fontId="26" fillId="0" borderId="9" xfId="46" applyNumberFormat="1" applyFont="1" applyBorder="1" applyAlignment="1">
      <alignment horizontal="right"/>
    </xf>
    <xf numFmtId="0" fontId="26" fillId="0" borderId="0" xfId="0" applyFont="1" applyBorder="1" applyAlignment="1">
      <alignment horizontal="left"/>
    </xf>
    <xf numFmtId="3" fontId="25" fillId="0" borderId="0" xfId="0" applyNumberFormat="1" applyFont="1" applyBorder="1" applyAlignment="1">
      <alignment horizontal="right"/>
    </xf>
    <xf numFmtId="0" fontId="29" fillId="0" borderId="9" xfId="0" applyFont="1" applyBorder="1" applyAlignment="1">
      <alignment horizontal="left"/>
    </xf>
    <xf numFmtId="3" fontId="25" fillId="0" borderId="0" xfId="46" applyNumberFormat="1" applyFont="1" applyBorder="1" applyAlignment="1">
      <alignment horizontal="right"/>
    </xf>
    <xf numFmtId="171" fontId="25" fillId="0" borderId="15" xfId="46" applyNumberFormat="1" applyFont="1" applyFill="1" applyBorder="1" applyAlignment="1">
      <alignment horizontal="right"/>
    </xf>
    <xf numFmtId="171" fontId="25" fillId="0" borderId="14" xfId="46" applyNumberFormat="1" applyFont="1" applyFill="1" applyBorder="1" applyAlignment="1">
      <alignment horizontal="right"/>
    </xf>
    <xf numFmtId="171" fontId="25" fillId="0" borderId="0" xfId="46" applyNumberFormat="1" applyFont="1" applyFill="1" applyBorder="1" applyAlignment="1">
      <alignment horizontal="right"/>
    </xf>
    <xf numFmtId="171" fontId="25" fillId="0" borderId="12" xfId="46" applyNumberFormat="1" applyFont="1" applyFill="1" applyBorder="1" applyAlignment="1">
      <alignment horizontal="right"/>
    </xf>
    <xf numFmtId="4" fontId="25" fillId="0" borderId="0" xfId="46" applyNumberFormat="1" applyFont="1" applyFill="1" applyBorder="1" applyAlignment="1">
      <alignment horizontal="right"/>
    </xf>
    <xf numFmtId="4" fontId="25" fillId="0" borderId="12" xfId="46" applyNumberFormat="1" applyFont="1" applyFill="1" applyBorder="1" applyAlignment="1">
      <alignment horizontal="right"/>
    </xf>
    <xf numFmtId="171" fontId="25" fillId="0" borderId="0" xfId="0" applyNumberFormat="1" applyFont="1" applyBorder="1" applyAlignment="1">
      <alignment horizontal="right"/>
    </xf>
    <xf numFmtId="0" fontId="26" fillId="0" borderId="13" xfId="0" applyFont="1" applyBorder="1" applyAlignment="1">
      <alignment horizontal="left"/>
    </xf>
    <xf numFmtId="171" fontId="26" fillId="0" borderId="9" xfId="46" applyNumberFormat="1" applyFont="1" applyFill="1" applyBorder="1" applyAlignment="1">
      <alignment horizontal="right"/>
    </xf>
    <xf numFmtId="171" fontId="26" fillId="0" borderId="13" xfId="46" applyNumberFormat="1" applyFont="1" applyFill="1" applyBorder="1" applyAlignment="1">
      <alignment horizontal="right"/>
    </xf>
    <xf numFmtId="171" fontId="26" fillId="0" borderId="9" xfId="46" applyNumberFormat="1" applyFont="1" applyBorder="1" applyAlignment="1">
      <alignment horizontal="right"/>
    </xf>
    <xf numFmtId="0" fontId="25" fillId="0" borderId="0" xfId="0" applyFont="1" applyBorder="1" applyAlignment="1"/>
    <xf numFmtId="0" fontId="29" fillId="0" borderId="0" xfId="0" applyFont="1" applyBorder="1" applyAlignment="1">
      <alignment horizontal="left"/>
    </xf>
    <xf numFmtId="4" fontId="25" fillId="0" borderId="15" xfId="46" applyNumberFormat="1" applyFont="1" applyFill="1" applyBorder="1" applyAlignment="1">
      <alignment horizontal="right"/>
    </xf>
    <xf numFmtId="4" fontId="25" fillId="0" borderId="14" xfId="46" applyNumberFormat="1" applyFont="1" applyFill="1" applyBorder="1" applyAlignment="1">
      <alignment horizontal="right"/>
    </xf>
    <xf numFmtId="0" fontId="26" fillId="0" borderId="12" xfId="0" applyFont="1" applyFill="1" applyBorder="1" applyAlignment="1">
      <alignment horizontal="left" wrapText="1"/>
    </xf>
    <xf numFmtId="4" fontId="26" fillId="0" borderId="0" xfId="46" applyNumberFormat="1" applyFont="1" applyFill="1" applyBorder="1" applyAlignment="1">
      <alignment horizontal="right"/>
    </xf>
    <xf numFmtId="4" fontId="26" fillId="0" borderId="12" xfId="46" applyNumberFormat="1" applyFont="1" applyFill="1" applyBorder="1" applyAlignment="1">
      <alignment horizontal="right"/>
    </xf>
    <xf numFmtId="167" fontId="26" fillId="0" borderId="0" xfId="46" applyNumberFormat="1" applyFont="1" applyBorder="1" applyAlignment="1">
      <alignment horizontal="right"/>
    </xf>
    <xf numFmtId="0" fontId="26" fillId="0" borderId="13" xfId="0" applyFont="1" applyFill="1" applyBorder="1" applyAlignment="1">
      <alignment horizontal="left" wrapText="1"/>
    </xf>
    <xf numFmtId="4" fontId="26" fillId="0" borderId="9" xfId="46" applyNumberFormat="1" applyFont="1" applyFill="1" applyBorder="1" applyAlignment="1">
      <alignment horizontal="right"/>
    </xf>
    <xf numFmtId="4" fontId="26" fillId="0" borderId="13" xfId="46" applyNumberFormat="1" applyFont="1" applyFill="1" applyBorder="1" applyAlignment="1">
      <alignment horizontal="right"/>
    </xf>
    <xf numFmtId="2" fontId="25" fillId="0" borderId="0" xfId="0" applyNumberFormat="1" applyFont="1" applyAlignment="1">
      <alignment horizontal="right"/>
    </xf>
    <xf numFmtId="167" fontId="25" fillId="0" borderId="0" xfId="46" applyNumberFormat="1" applyFont="1" applyFill="1" applyBorder="1" applyAlignment="1">
      <alignment horizontal="right"/>
    </xf>
    <xf numFmtId="167" fontId="25" fillId="0" borderId="15" xfId="46" applyNumberFormat="1" applyFont="1" applyFill="1" applyBorder="1" applyAlignment="1">
      <alignment horizontal="right"/>
    </xf>
    <xf numFmtId="4" fontId="25" fillId="0" borderId="0" xfId="0" applyNumberFormat="1" applyFont="1" applyBorder="1" applyAlignment="1">
      <alignment horizontal="right"/>
    </xf>
    <xf numFmtId="4" fontId="26" fillId="0" borderId="9" xfId="46" applyNumberFormat="1" applyFont="1" applyBorder="1" applyAlignment="1">
      <alignment horizontal="right"/>
    </xf>
    <xf numFmtId="3" fontId="25" fillId="0" borderId="0" xfId="0" applyNumberFormat="1" applyFont="1" applyAlignment="1">
      <alignment horizontal="right"/>
    </xf>
    <xf numFmtId="0" fontId="30" fillId="0" borderId="0" xfId="0" applyFont="1" applyAlignment="1">
      <alignment horizontal="right"/>
    </xf>
    <xf numFmtId="0" fontId="30" fillId="0" borderId="0" xfId="0" applyFont="1" applyBorder="1" applyAlignment="1">
      <alignment horizontal="right"/>
    </xf>
    <xf numFmtId="0" fontId="30" fillId="0" borderId="0" xfId="0" applyFont="1" applyBorder="1" applyAlignment="1">
      <alignment horizontal="left"/>
    </xf>
    <xf numFmtId="0" fontId="30" fillId="0" borderId="14" xfId="0" applyFont="1" applyBorder="1" applyAlignment="1">
      <alignment horizontal="center"/>
    </xf>
    <xf numFmtId="0" fontId="30" fillId="0" borderId="12" xfId="0" applyFont="1" applyBorder="1" applyAlignment="1">
      <alignment horizontal="center"/>
    </xf>
    <xf numFmtId="0" fontId="26" fillId="0" borderId="0" xfId="0" applyFont="1" applyFill="1" applyBorder="1" applyAlignment="1">
      <alignment horizontal="center"/>
    </xf>
    <xf numFmtId="0" fontId="30" fillId="0" borderId="13" xfId="0" applyFont="1" applyBorder="1" applyAlignment="1">
      <alignment horizontal="center"/>
    </xf>
    <xf numFmtId="0" fontId="25" fillId="0" borderId="12" xfId="0" applyFont="1" applyBorder="1" applyAlignment="1">
      <alignment horizontal="center"/>
    </xf>
    <xf numFmtId="0" fontId="32" fillId="0" borderId="0" xfId="0" applyFont="1" applyBorder="1" applyAlignment="1">
      <alignment horizontal="left"/>
    </xf>
    <xf numFmtId="3" fontId="33" fillId="0" borderId="0" xfId="0" applyNumberFormat="1" applyFont="1" applyBorder="1" applyAlignment="1">
      <alignment horizontal="right"/>
    </xf>
    <xf numFmtId="167" fontId="33" fillId="0" borderId="0" xfId="0" applyNumberFormat="1" applyFont="1" applyBorder="1" applyAlignment="1">
      <alignment horizontal="right"/>
    </xf>
    <xf numFmtId="0" fontId="29" fillId="0" borderId="14" xfId="0" applyFont="1" applyBorder="1" applyAlignment="1">
      <alignment horizontal="center"/>
    </xf>
    <xf numFmtId="4" fontId="25" fillId="0" borderId="0" xfId="0" applyNumberFormat="1" applyFont="1" applyAlignment="1">
      <alignment horizontal="right"/>
    </xf>
    <xf numFmtId="0" fontId="26" fillId="0" borderId="14" xfId="0" applyFont="1" applyBorder="1" applyAlignment="1">
      <alignment horizontal="center"/>
    </xf>
    <xf numFmtId="3" fontId="25" fillId="0" borderId="0" xfId="0" applyNumberFormat="1" applyFont="1" applyFill="1" applyBorder="1" applyAlignment="1">
      <alignment horizontal="right"/>
    </xf>
    <xf numFmtId="0" fontId="26" fillId="0" borderId="0" xfId="0" applyFont="1" applyBorder="1" applyAlignment="1">
      <alignment horizontal="right"/>
    </xf>
    <xf numFmtId="3" fontId="25" fillId="0" borderId="15" xfId="46" applyNumberFormat="1" applyFont="1" applyBorder="1" applyAlignment="1">
      <alignment horizontal="right"/>
    </xf>
    <xf numFmtId="3" fontId="25" fillId="0" borderId="14" xfId="46" applyNumberFormat="1" applyFont="1" applyBorder="1" applyAlignment="1">
      <alignment horizontal="right"/>
    </xf>
    <xf numFmtId="3" fontId="25" fillId="0" borderId="12" xfId="46" applyNumberFormat="1" applyFont="1" applyBorder="1" applyAlignment="1">
      <alignment horizontal="right"/>
    </xf>
    <xf numFmtId="3" fontId="25" fillId="0" borderId="12" xfId="0" applyNumberFormat="1" applyFont="1" applyBorder="1" applyAlignment="1">
      <alignment horizontal="right"/>
    </xf>
    <xf numFmtId="3" fontId="25" fillId="0" borderId="12" xfId="0" applyNumberFormat="1" applyFont="1" applyFill="1" applyBorder="1" applyAlignment="1">
      <alignment horizontal="right"/>
    </xf>
    <xf numFmtId="3" fontId="34" fillId="0" borderId="9" xfId="0" applyNumberFormat="1" applyFont="1" applyBorder="1" applyAlignment="1">
      <alignment horizontal="right"/>
    </xf>
    <xf numFmtId="3" fontId="34" fillId="0" borderId="9" xfId="0" applyNumberFormat="1" applyFont="1" applyFill="1" applyBorder="1" applyAlignment="1">
      <alignment horizontal="right"/>
    </xf>
    <xf numFmtId="3" fontId="34" fillId="0" borderId="13" xfId="0" applyNumberFormat="1" applyFont="1" applyFill="1" applyBorder="1" applyAlignment="1">
      <alignment horizontal="right"/>
    </xf>
    <xf numFmtId="167" fontId="25" fillId="0" borderId="0" xfId="46" applyNumberFormat="1" applyFont="1" applyBorder="1" applyAlignment="1">
      <alignment horizontal="right"/>
    </xf>
    <xf numFmtId="167" fontId="33" fillId="0" borderId="0" xfId="0" applyNumberFormat="1" applyFont="1" applyFill="1" applyBorder="1" applyAlignment="1">
      <alignment horizontal="right"/>
    </xf>
    <xf numFmtId="3" fontId="33" fillId="0" borderId="0" xfId="0" applyNumberFormat="1" applyFont="1" applyFill="1" applyBorder="1" applyAlignment="1">
      <alignment horizontal="right"/>
    </xf>
    <xf numFmtId="0" fontId="26" fillId="0" borderId="0" xfId="0" applyFont="1" applyFill="1" applyAlignment="1">
      <alignment horizontal="right"/>
    </xf>
    <xf numFmtId="0" fontId="26" fillId="0" borderId="0" xfId="0" applyFont="1" applyFill="1" applyBorder="1" applyAlignment="1">
      <alignment horizontal="right"/>
    </xf>
    <xf numFmtId="0" fontId="25" fillId="0" borderId="0" xfId="0" applyFont="1" applyBorder="1" applyAlignment="1">
      <alignment horizontal="center"/>
    </xf>
    <xf numFmtId="0" fontId="25" fillId="0" borderId="0" xfId="0" applyFont="1" applyAlignment="1">
      <alignment horizontal="center"/>
    </xf>
    <xf numFmtId="173" fontId="26" fillId="0" borderId="0" xfId="0" applyNumberFormat="1" applyFont="1" applyFill="1" applyBorder="1" applyAlignment="1">
      <alignment horizontal="center"/>
    </xf>
    <xf numFmtId="167" fontId="25" fillId="0" borderId="15" xfId="46" applyNumberFormat="1" applyFont="1" applyBorder="1" applyAlignment="1">
      <alignment horizontal="right"/>
    </xf>
    <xf numFmtId="167" fontId="26" fillId="0" borderId="9" xfId="46" applyNumberFormat="1" applyFont="1" applyFill="1" applyBorder="1" applyAlignment="1">
      <alignment horizontal="right"/>
    </xf>
    <xf numFmtId="0" fontId="29" fillId="0" borderId="0" xfId="0" applyFont="1" applyBorder="1" applyAlignment="1"/>
    <xf numFmtId="0" fontId="25" fillId="0" borderId="0" xfId="0" applyFont="1" applyFill="1" applyAlignment="1">
      <alignment horizontal="right"/>
    </xf>
    <xf numFmtId="0" fontId="25" fillId="0" borderId="9" xfId="0" applyFont="1" applyBorder="1" applyAlignment="1"/>
    <xf numFmtId="0" fontId="25" fillId="0" borderId="12" xfId="0" applyFont="1" applyFill="1" applyBorder="1" applyAlignment="1"/>
    <xf numFmtId="0" fontId="25" fillId="0" borderId="12" xfId="0" applyFont="1" applyBorder="1" applyAlignment="1"/>
    <xf numFmtId="0" fontId="25" fillId="0" borderId="0" xfId="0" applyFont="1" applyFill="1" applyBorder="1" applyAlignment="1">
      <alignment horizontal="right"/>
    </xf>
    <xf numFmtId="0" fontId="26" fillId="0" borderId="13" xfId="0" applyFont="1" applyFill="1" applyBorder="1" applyAlignment="1"/>
    <xf numFmtId="0" fontId="30" fillId="0" borderId="9" xfId="0" applyFont="1" applyBorder="1" applyAlignment="1"/>
    <xf numFmtId="167" fontId="25" fillId="0" borderId="14" xfId="46" applyNumberFormat="1" applyFont="1" applyBorder="1" applyAlignment="1">
      <alignment horizontal="right"/>
    </xf>
    <xf numFmtId="167" fontId="25" fillId="0" borderId="12" xfId="46" applyNumberFormat="1" applyFont="1" applyBorder="1" applyAlignment="1">
      <alignment horizontal="right"/>
    </xf>
    <xf numFmtId="167" fontId="25" fillId="0" borderId="0" xfId="0" applyNumberFormat="1" applyFont="1" applyFill="1" applyBorder="1" applyAlignment="1">
      <alignment horizontal="right"/>
    </xf>
    <xf numFmtId="167" fontId="25" fillId="0" borderId="12" xfId="0" applyNumberFormat="1" applyFont="1" applyFill="1" applyBorder="1" applyAlignment="1">
      <alignment horizontal="right"/>
    </xf>
    <xf numFmtId="167" fontId="25" fillId="0" borderId="12" xfId="46" applyNumberFormat="1" applyFont="1" applyFill="1" applyBorder="1" applyAlignment="1">
      <alignment horizontal="right"/>
    </xf>
    <xf numFmtId="167" fontId="34" fillId="0" borderId="9" xfId="0" applyNumberFormat="1" applyFont="1" applyBorder="1" applyAlignment="1">
      <alignment horizontal="right"/>
    </xf>
    <xf numFmtId="167" fontId="34" fillId="0" borderId="13" xfId="0" applyNumberFormat="1" applyFont="1" applyBorder="1" applyAlignment="1">
      <alignment horizontal="right"/>
    </xf>
    <xf numFmtId="167" fontId="25" fillId="0" borderId="12" xfId="0" applyNumberFormat="1" applyFont="1" applyBorder="1" applyAlignment="1">
      <alignment horizontal="right"/>
    </xf>
    <xf numFmtId="167" fontId="29" fillId="0" borderId="15" xfId="46" applyNumberFormat="1" applyFont="1" applyBorder="1" applyAlignment="1">
      <alignment horizontal="right"/>
    </xf>
    <xf numFmtId="167" fontId="29" fillId="0" borderId="0" xfId="46" applyNumberFormat="1" applyFont="1" applyBorder="1" applyAlignment="1">
      <alignment horizontal="right"/>
    </xf>
    <xf numFmtId="167" fontId="29" fillId="0" borderId="0" xfId="0" applyNumberFormat="1" applyFont="1" applyFill="1" applyBorder="1" applyAlignment="1">
      <alignment horizontal="right"/>
    </xf>
    <xf numFmtId="167" fontId="29" fillId="0" borderId="0" xfId="0" applyNumberFormat="1" applyFont="1" applyBorder="1" applyAlignment="1">
      <alignment horizontal="right"/>
    </xf>
    <xf numFmtId="167" fontId="29" fillId="0" borderId="0" xfId="46" applyNumberFormat="1" applyFont="1" applyFill="1" applyBorder="1" applyAlignment="1">
      <alignment horizontal="right"/>
    </xf>
    <xf numFmtId="167" fontId="35" fillId="0" borderId="9" xfId="0" applyNumberFormat="1" applyFont="1" applyBorder="1" applyAlignment="1">
      <alignment horizontal="right"/>
    </xf>
    <xf numFmtId="167" fontId="29" fillId="0" borderId="14" xfId="46" applyNumberFormat="1" applyFont="1" applyBorder="1" applyAlignment="1">
      <alignment horizontal="right"/>
    </xf>
    <xf numFmtId="167" fontId="29" fillId="0" borderId="12" xfId="0" applyNumberFormat="1" applyFont="1" applyBorder="1" applyAlignment="1">
      <alignment horizontal="right"/>
    </xf>
    <xf numFmtId="167" fontId="29" fillId="0" borderId="12" xfId="0" applyNumberFormat="1" applyFont="1" applyFill="1" applyBorder="1" applyAlignment="1">
      <alignment horizontal="right"/>
    </xf>
    <xf numFmtId="167" fontId="29" fillId="0" borderId="12" xfId="46" applyNumberFormat="1" applyFont="1" applyBorder="1" applyAlignment="1">
      <alignment horizontal="right"/>
    </xf>
    <xf numFmtId="167" fontId="35" fillId="0" borderId="13" xfId="0" applyNumberFormat="1" applyFont="1" applyBorder="1" applyAlignment="1">
      <alignment horizontal="right"/>
    </xf>
    <xf numFmtId="167" fontId="34" fillId="0" borderId="9" xfId="0" applyNumberFormat="1" applyFont="1" applyFill="1" applyBorder="1" applyAlignment="1">
      <alignment horizontal="right"/>
    </xf>
    <xf numFmtId="167" fontId="34" fillId="0" borderId="13" xfId="0" applyNumberFormat="1" applyFont="1" applyFill="1" applyBorder="1" applyAlignment="1">
      <alignment horizontal="right"/>
    </xf>
    <xf numFmtId="0" fontId="30" fillId="0" borderId="14" xfId="0" applyFont="1" applyFill="1" applyBorder="1" applyAlignment="1">
      <alignment horizontal="center"/>
    </xf>
    <xf numFmtId="0" fontId="30" fillId="0" borderId="13" xfId="0" applyFont="1" applyFill="1" applyBorder="1" applyAlignment="1">
      <alignment horizontal="center"/>
    </xf>
    <xf numFmtId="167" fontId="25" fillId="0" borderId="14" xfId="46" applyNumberFormat="1" applyFont="1" applyFill="1" applyBorder="1" applyAlignment="1">
      <alignment horizontal="right"/>
    </xf>
    <xf numFmtId="167" fontId="35" fillId="0" borderId="9" xfId="0" applyNumberFormat="1" applyFont="1" applyFill="1" applyBorder="1" applyAlignment="1">
      <alignment horizontal="right"/>
    </xf>
    <xf numFmtId="167" fontId="29" fillId="0" borderId="12" xfId="46" applyNumberFormat="1" applyFont="1" applyFill="1" applyBorder="1" applyAlignment="1">
      <alignment horizontal="right"/>
    </xf>
    <xf numFmtId="0" fontId="29" fillId="0" borderId="0" xfId="0" applyFont="1" applyFill="1" applyBorder="1" applyAlignment="1"/>
    <xf numFmtId="0" fontId="25" fillId="0" borderId="14" xfId="0" applyFont="1" applyFill="1" applyBorder="1" applyAlignment="1"/>
    <xf numFmtId="0" fontId="25" fillId="0" borderId="13" xfId="0" applyFont="1" applyBorder="1" applyAlignment="1"/>
    <xf numFmtId="0" fontId="26" fillId="0" borderId="0" xfId="0" applyFont="1" applyBorder="1" applyAlignment="1"/>
    <xf numFmtId="168" fontId="25" fillId="0" borderId="0" xfId="63" applyNumberFormat="1" applyFont="1" applyBorder="1" applyAlignment="1">
      <alignment horizontal="right"/>
    </xf>
    <xf numFmtId="3" fontId="34" fillId="0" borderId="13" xfId="0" applyNumberFormat="1" applyFont="1" applyBorder="1" applyAlignment="1">
      <alignment horizontal="right"/>
    </xf>
    <xf numFmtId="3" fontId="26" fillId="0" borderId="9" xfId="46" applyNumberFormat="1" applyFont="1" applyBorder="1" applyAlignment="1">
      <alignment horizontal="right"/>
    </xf>
    <xf numFmtId="0" fontId="25" fillId="0" borderId="14" xfId="0" applyFont="1" applyFill="1" applyBorder="1" applyAlignment="1">
      <alignment horizontal="center"/>
    </xf>
    <xf numFmtId="0" fontId="31" fillId="0" borderId="0" xfId="0" applyFont="1" applyBorder="1" applyAlignment="1">
      <alignment horizontal="justify"/>
    </xf>
    <xf numFmtId="0" fontId="25" fillId="0" borderId="14" xfId="0" applyFont="1" applyBorder="1" applyAlignment="1"/>
    <xf numFmtId="170" fontId="25" fillId="0" borderId="0" xfId="46" applyNumberFormat="1" applyFont="1" applyBorder="1" applyAlignment="1">
      <alignment horizontal="right"/>
    </xf>
    <xf numFmtId="170" fontId="26" fillId="0" borderId="9" xfId="46" applyNumberFormat="1" applyFont="1" applyBorder="1" applyAlignment="1">
      <alignment horizontal="right"/>
    </xf>
    <xf numFmtId="167" fontId="29" fillId="0" borderId="15" xfId="46" applyNumberFormat="1" applyFont="1" applyFill="1" applyBorder="1" applyAlignment="1">
      <alignment horizontal="right"/>
    </xf>
    <xf numFmtId="167" fontId="29" fillId="0" borderId="14" xfId="46" applyNumberFormat="1" applyFont="1" applyFill="1" applyBorder="1" applyAlignment="1">
      <alignment horizontal="right"/>
    </xf>
    <xf numFmtId="167" fontId="29" fillId="0" borderId="15" xfId="0" applyNumberFormat="1" applyFont="1" applyFill="1" applyBorder="1" applyAlignment="1">
      <alignment horizontal="right"/>
    </xf>
    <xf numFmtId="167" fontId="35" fillId="0" borderId="13" xfId="0" applyNumberFormat="1" applyFont="1" applyFill="1" applyBorder="1" applyAlignment="1">
      <alignment horizontal="right"/>
    </xf>
    <xf numFmtId="0" fontId="25" fillId="0" borderId="9" xfId="0" applyFont="1" applyFill="1" applyBorder="1" applyAlignment="1"/>
    <xf numFmtId="0" fontId="25" fillId="0" borderId="9" xfId="0" applyFont="1" applyFill="1" applyBorder="1" applyAlignment="1">
      <alignment horizontal="right"/>
    </xf>
    <xf numFmtId="0" fontId="25" fillId="0" borderId="13" xfId="0" applyFont="1" applyFill="1" applyBorder="1" applyAlignment="1"/>
    <xf numFmtId="3" fontId="29" fillId="0" borderId="15" xfId="46" applyNumberFormat="1" applyFont="1" applyBorder="1" applyAlignment="1">
      <alignment horizontal="right"/>
    </xf>
    <xf numFmtId="3" fontId="29" fillId="0" borderId="0" xfId="46" applyNumberFormat="1" applyFont="1" applyBorder="1" applyAlignment="1">
      <alignment horizontal="right"/>
    </xf>
    <xf numFmtId="3" fontId="29" fillId="0" borderId="0" xfId="0" applyNumberFormat="1" applyFont="1" applyBorder="1" applyAlignment="1">
      <alignment horizontal="right"/>
    </xf>
    <xf numFmtId="3" fontId="27" fillId="0" borderId="9" xfId="46" applyNumberFormat="1" applyFont="1" applyBorder="1" applyAlignment="1">
      <alignment horizontal="right"/>
    </xf>
    <xf numFmtId="3" fontId="29" fillId="0" borderId="14" xfId="46" applyNumberFormat="1" applyFont="1" applyBorder="1" applyAlignment="1">
      <alignment horizontal="right"/>
    </xf>
    <xf numFmtId="3" fontId="29" fillId="0" borderId="15" xfId="0" applyNumberFormat="1" applyFont="1" applyBorder="1" applyAlignment="1">
      <alignment horizontal="right"/>
    </xf>
    <xf numFmtId="3" fontId="29" fillId="0" borderId="0" xfId="0" applyNumberFormat="1" applyFont="1" applyFill="1" applyBorder="1" applyAlignment="1">
      <alignment horizontal="right"/>
    </xf>
    <xf numFmtId="3" fontId="29" fillId="0" borderId="12" xfId="0" applyNumberFormat="1" applyFont="1" applyFill="1" applyBorder="1" applyAlignment="1">
      <alignment horizontal="right"/>
    </xf>
    <xf numFmtId="3" fontId="29" fillId="0" borderId="12" xfId="0" applyNumberFormat="1" applyFont="1" applyBorder="1" applyAlignment="1">
      <alignment horizontal="right"/>
    </xf>
    <xf numFmtId="3" fontId="29" fillId="0" borderId="12" xfId="46" applyNumberFormat="1" applyFont="1" applyBorder="1" applyAlignment="1">
      <alignment horizontal="right"/>
    </xf>
    <xf numFmtId="3" fontId="35" fillId="0" borderId="9" xfId="0" applyNumberFormat="1" applyFont="1" applyBorder="1" applyAlignment="1">
      <alignment horizontal="right"/>
    </xf>
    <xf numFmtId="3" fontId="35" fillId="0" borderId="13" xfId="0" applyNumberFormat="1" applyFont="1" applyBorder="1" applyAlignment="1">
      <alignment horizontal="right"/>
    </xf>
    <xf numFmtId="4" fontId="25" fillId="0" borderId="15" xfId="46" applyNumberFormat="1" applyFont="1" applyBorder="1" applyAlignment="1">
      <alignment horizontal="right"/>
    </xf>
    <xf numFmtId="4" fontId="25" fillId="0" borderId="0" xfId="46" applyNumberFormat="1" applyFont="1" applyBorder="1" applyAlignment="1">
      <alignment horizontal="right"/>
    </xf>
    <xf numFmtId="0" fontId="25" fillId="0" borderId="0" xfId="0" applyFont="1" applyFill="1" applyBorder="1" applyAlignment="1">
      <alignment horizontal="left"/>
    </xf>
    <xf numFmtId="4" fontId="25" fillId="0" borderId="12" xfId="0" applyNumberFormat="1" applyFont="1" applyFill="1" applyBorder="1" applyAlignment="1">
      <alignment horizontal="right"/>
    </xf>
    <xf numFmtId="4" fontId="25" fillId="0" borderId="0" xfId="0" applyNumberFormat="1" applyFont="1" applyFill="1" applyBorder="1" applyAlignment="1">
      <alignment horizontal="right"/>
    </xf>
    <xf numFmtId="4" fontId="34" fillId="0" borderId="9" xfId="0" applyNumberFormat="1" applyFont="1" applyFill="1" applyBorder="1" applyAlignment="1">
      <alignment horizontal="right"/>
    </xf>
    <xf numFmtId="4" fontId="34" fillId="0" borderId="13" xfId="0" applyNumberFormat="1" applyFont="1" applyFill="1" applyBorder="1" applyAlignment="1">
      <alignment horizontal="right"/>
    </xf>
    <xf numFmtId="0" fontId="26" fillId="0" borderId="0" xfId="0" applyFont="1" applyFill="1" applyBorder="1" applyAlignment="1"/>
    <xf numFmtId="3" fontId="34" fillId="0" borderId="0" xfId="0" applyNumberFormat="1" applyFont="1" applyFill="1" applyBorder="1" applyAlignment="1">
      <alignment horizontal="right"/>
    </xf>
    <xf numFmtId="4" fontId="29" fillId="0" borderId="15" xfId="46" applyNumberFormat="1" applyFont="1" applyFill="1" applyBorder="1" applyAlignment="1">
      <alignment horizontal="right"/>
    </xf>
    <xf numFmtId="4" fontId="29" fillId="0" borderId="0" xfId="46" applyNumberFormat="1" applyFont="1" applyFill="1" applyBorder="1" applyAlignment="1">
      <alignment horizontal="right"/>
    </xf>
    <xf numFmtId="4" fontId="29" fillId="0" borderId="0" xfId="0" applyNumberFormat="1" applyFont="1" applyBorder="1" applyAlignment="1">
      <alignment horizontal="right"/>
    </xf>
    <xf numFmtId="4" fontId="29" fillId="0" borderId="0" xfId="0" applyNumberFormat="1" applyFont="1" applyFill="1" applyBorder="1" applyAlignment="1">
      <alignment horizontal="right"/>
    </xf>
    <xf numFmtId="4" fontId="27" fillId="0" borderId="9" xfId="46" applyNumberFormat="1" applyFont="1" applyFill="1" applyBorder="1" applyAlignment="1">
      <alignment horizontal="right"/>
    </xf>
    <xf numFmtId="4" fontId="29" fillId="0" borderId="14" xfId="46" applyNumberFormat="1" applyFont="1" applyFill="1" applyBorder="1" applyAlignment="1">
      <alignment horizontal="right"/>
    </xf>
    <xf numFmtId="4" fontId="29" fillId="0" borderId="12" xfId="0" applyNumberFormat="1" applyFont="1" applyFill="1" applyBorder="1" applyAlignment="1">
      <alignment horizontal="right"/>
    </xf>
    <xf numFmtId="4" fontId="29" fillId="0" borderId="12" xfId="46" applyNumberFormat="1" applyFont="1" applyFill="1" applyBorder="1" applyAlignment="1">
      <alignment horizontal="right"/>
    </xf>
    <xf numFmtId="4" fontId="35" fillId="0" borderId="9" xfId="0" applyNumberFormat="1" applyFont="1" applyFill="1" applyBorder="1" applyAlignment="1">
      <alignment horizontal="right"/>
    </xf>
    <xf numFmtId="4" fontId="35" fillId="0" borderId="13" xfId="0" applyNumberFormat="1" applyFont="1" applyFill="1" applyBorder="1" applyAlignment="1">
      <alignment horizontal="right"/>
    </xf>
    <xf numFmtId="167" fontId="25" fillId="0" borderId="11" xfId="46" applyNumberFormat="1" applyFont="1" applyFill="1" applyBorder="1" applyAlignment="1">
      <alignment horizontal="right"/>
    </xf>
    <xf numFmtId="167" fontId="27" fillId="0" borderId="9" xfId="46" applyNumberFormat="1" applyFont="1" applyFill="1" applyBorder="1" applyAlignment="1">
      <alignment horizontal="right"/>
    </xf>
    <xf numFmtId="0" fontId="30" fillId="0" borderId="0" xfId="0" applyFont="1" applyFill="1" applyAlignment="1">
      <alignment horizontal="right"/>
    </xf>
    <xf numFmtId="0" fontId="30" fillId="0" borderId="0" xfId="0" applyFont="1" applyFill="1" applyBorder="1" applyAlignment="1">
      <alignment horizontal="right"/>
    </xf>
    <xf numFmtId="167" fontId="25" fillId="0" borderId="17" xfId="46" applyNumberFormat="1" applyFont="1" applyFill="1" applyBorder="1" applyAlignment="1">
      <alignment horizontal="right"/>
    </xf>
    <xf numFmtId="4" fontId="25" fillId="0" borderId="0" xfId="0" applyNumberFormat="1" applyFont="1" applyFill="1" applyAlignment="1">
      <alignment horizontal="right"/>
    </xf>
    <xf numFmtId="0" fontId="30" fillId="0" borderId="0" xfId="0" applyFont="1" applyFill="1" applyBorder="1" applyAlignment="1">
      <alignment horizontal="left"/>
    </xf>
    <xf numFmtId="0" fontId="26" fillId="24" borderId="0" xfId="0" applyFont="1" applyFill="1" applyBorder="1" applyAlignment="1">
      <alignment horizontal="justify"/>
    </xf>
    <xf numFmtId="0" fontId="28" fillId="0" borderId="0" xfId="0" applyFont="1" applyBorder="1" applyAlignment="1">
      <alignment horizontal="justify"/>
    </xf>
    <xf numFmtId="0" fontId="26" fillId="0" borderId="15" xfId="0" applyFont="1" applyFill="1" applyBorder="1" applyAlignment="1">
      <alignment horizontal="center"/>
    </xf>
    <xf numFmtId="0" fontId="26" fillId="0" borderId="14" xfId="0" applyFont="1" applyFill="1" applyBorder="1" applyAlignment="1">
      <alignment horizontal="center"/>
    </xf>
    <xf numFmtId="0" fontId="28" fillId="0" borderId="0" xfId="0" applyFont="1" applyBorder="1" applyAlignment="1">
      <alignment horizontal="left"/>
    </xf>
    <xf numFmtId="3" fontId="25" fillId="0" borderId="0" xfId="46" applyNumberFormat="1" applyFont="1" applyFill="1" applyBorder="1" applyAlignment="1">
      <alignment horizontal="left"/>
    </xf>
    <xf numFmtId="2" fontId="25" fillId="0" borderId="0" xfId="46" applyNumberFormat="1" applyFont="1" applyFill="1" applyBorder="1" applyAlignment="1">
      <alignment horizontal="left"/>
    </xf>
    <xf numFmtId="0" fontId="26" fillId="0" borderId="0" xfId="0" applyFont="1" applyFill="1" applyBorder="1" applyAlignment="1">
      <alignment horizontal="justify"/>
    </xf>
    <xf numFmtId="0" fontId="28" fillId="0" borderId="0" xfId="0" applyFont="1" applyFill="1" applyBorder="1" applyAlignment="1">
      <alignment horizontal="justify"/>
    </xf>
    <xf numFmtId="14" fontId="25" fillId="0" borderId="0" xfId="0" applyNumberFormat="1" applyFont="1" applyFill="1" applyBorder="1" applyAlignment="1">
      <alignment horizontal="left"/>
    </xf>
    <xf numFmtId="14" fontId="25" fillId="0" borderId="0" xfId="0" applyNumberFormat="1" applyFont="1" applyFill="1" applyBorder="1" applyAlignment="1">
      <alignment horizontal="right"/>
    </xf>
    <xf numFmtId="2" fontId="25" fillId="0" borderId="0" xfId="0" applyNumberFormat="1" applyFont="1" applyFill="1" applyBorder="1" applyAlignment="1">
      <alignment horizontal="left"/>
    </xf>
    <xf numFmtId="167" fontId="26" fillId="0" borderId="0" xfId="46" applyNumberFormat="1" applyFont="1" applyFill="1" applyBorder="1" applyAlignment="1">
      <alignment horizontal="right"/>
    </xf>
    <xf numFmtId="0" fontId="26" fillId="0" borderId="15" xfId="0" applyFont="1" applyBorder="1" applyAlignment="1">
      <alignment horizontal="center"/>
    </xf>
    <xf numFmtId="0" fontId="30" fillId="0" borderId="15" xfId="0" applyFont="1" applyBorder="1" applyAlignment="1">
      <alignment horizontal="justify" wrapText="1"/>
    </xf>
    <xf numFmtId="0" fontId="31" fillId="0" borderId="15" xfId="0" applyFont="1" applyBorder="1" applyAlignment="1">
      <alignment horizontal="justify" wrapText="1"/>
    </xf>
    <xf numFmtId="0" fontId="31" fillId="0" borderId="9" xfId="0" applyFont="1" applyBorder="1" applyAlignment="1">
      <alignment horizontal="justify" wrapText="1"/>
    </xf>
    <xf numFmtId="0" fontId="30" fillId="0" borderId="9" xfId="0" applyFont="1" applyBorder="1" applyAlignment="1">
      <alignment horizontal="justify" wrapText="1"/>
    </xf>
    <xf numFmtId="0" fontId="26" fillId="0" borderId="12" xfId="0" applyFont="1" applyFill="1" applyBorder="1" applyAlignment="1">
      <alignment horizontal="center"/>
    </xf>
    <xf numFmtId="0" fontId="26" fillId="0" borderId="0" xfId="0" applyFont="1" applyBorder="1" applyAlignment="1">
      <alignment horizontal="center"/>
    </xf>
    <xf numFmtId="0" fontId="26" fillId="0" borderId="12" xfId="0" applyFont="1" applyBorder="1" applyAlignment="1">
      <alignment horizontal="center"/>
    </xf>
    <xf numFmtId="0" fontId="26" fillId="24" borderId="0" xfId="0" applyFont="1" applyFill="1" applyAlignment="1">
      <alignment horizontal="justify"/>
    </xf>
    <xf numFmtId="0" fontId="26" fillId="0" borderId="15" xfId="0" applyFont="1" applyBorder="1" applyAlignment="1">
      <alignment horizontal="center" wrapText="1"/>
    </xf>
    <xf numFmtId="0" fontId="30" fillId="0" borderId="15" xfId="0" applyFont="1" applyFill="1" applyBorder="1" applyAlignment="1">
      <alignment horizontal="justify" wrapText="1"/>
    </xf>
    <xf numFmtId="0" fontId="31" fillId="0" borderId="15" xfId="0" applyFont="1" applyFill="1" applyBorder="1" applyAlignment="1">
      <alignment horizontal="justify" wrapText="1"/>
    </xf>
    <xf numFmtId="0" fontId="31" fillId="0" borderId="9" xfId="0" applyFont="1" applyFill="1" applyBorder="1" applyAlignment="1">
      <alignment horizontal="justify" wrapText="1"/>
    </xf>
    <xf numFmtId="0" fontId="30" fillId="0" borderId="9" xfId="0" applyFont="1" applyFill="1" applyBorder="1" applyAlignment="1">
      <alignment horizontal="justify" wrapText="1"/>
    </xf>
    <xf numFmtId="0" fontId="27" fillId="0" borderId="15" xfId="0" applyFont="1" applyBorder="1" applyAlignment="1">
      <alignment horizontal="center"/>
    </xf>
    <xf numFmtId="0" fontId="27" fillId="0" borderId="14" xfId="0" applyFont="1" applyBorder="1" applyAlignment="1">
      <alignment horizontal="center"/>
    </xf>
    <xf numFmtId="0" fontId="28" fillId="0" borderId="0" xfId="0" applyFont="1" applyBorder="1" applyAlignment="1">
      <alignment horizontal="left" wrapText="1"/>
    </xf>
    <xf numFmtId="0" fontId="28" fillId="0" borderId="0" xfId="0" applyFont="1" applyFill="1" applyBorder="1" applyAlignment="1">
      <alignment horizontal="left"/>
    </xf>
    <xf numFmtId="0" fontId="28" fillId="0" borderId="0" xfId="0" applyFont="1" applyFill="1" applyBorder="1" applyAlignment="1"/>
    <xf numFmtId="0" fontId="25" fillId="0" borderId="0" xfId="0" applyFont="1" applyBorder="1" applyAlignment="1">
      <alignment horizontal="left" wrapText="1"/>
    </xf>
    <xf numFmtId="0" fontId="30" fillId="0" borderId="15" xfId="0" applyFont="1" applyBorder="1" applyAlignment="1">
      <alignment horizontal="left"/>
    </xf>
    <xf numFmtId="0" fontId="31" fillId="0" borderId="15" xfId="0" applyFont="1" applyBorder="1" applyAlignment="1">
      <alignment horizontal="left"/>
    </xf>
    <xf numFmtId="0" fontId="31" fillId="0" borderId="9" xfId="0" applyFont="1" applyBorder="1" applyAlignment="1">
      <alignment horizontal="justify"/>
    </xf>
    <xf numFmtId="0" fontId="30" fillId="0" borderId="9" xfId="0" applyFont="1" applyBorder="1" applyAlignment="1">
      <alignment horizontal="justify"/>
    </xf>
    <xf numFmtId="0" fontId="27" fillId="0" borderId="15" xfId="0" applyFont="1" applyFill="1" applyBorder="1" applyAlignment="1">
      <alignment horizontal="center"/>
    </xf>
    <xf numFmtId="0" fontId="27" fillId="0" borderId="14" xfId="0" applyFont="1" applyFill="1" applyBorder="1" applyAlignment="1">
      <alignment horizontal="center"/>
    </xf>
    <xf numFmtId="0" fontId="31" fillId="0" borderId="9" xfId="0" applyFont="1" applyFill="1" applyBorder="1" applyAlignment="1">
      <alignment horizontal="justify"/>
    </xf>
    <xf numFmtId="0" fontId="30" fillId="0" borderId="9" xfId="0" applyFont="1" applyFill="1" applyBorder="1" applyAlignment="1">
      <alignment horizontal="justify"/>
    </xf>
    <xf numFmtId="0" fontId="28" fillId="0" borderId="0" xfId="0" applyFont="1" applyFill="1" applyAlignment="1"/>
    <xf numFmtId="0" fontId="25" fillId="0" borderId="0" xfId="0" applyFont="1" applyFill="1" applyAlignment="1"/>
    <xf numFmtId="0" fontId="30" fillId="0" borderId="15" xfId="0" applyFont="1" applyFill="1" applyBorder="1" applyAlignment="1">
      <alignment horizontal="left"/>
    </xf>
    <xf numFmtId="0" fontId="26" fillId="0" borderId="15" xfId="0" applyFont="1" applyFill="1" applyBorder="1" applyAlignment="1">
      <alignment horizontal="center" wrapText="1"/>
    </xf>
    <xf numFmtId="0" fontId="26" fillId="0" borderId="14" xfId="0" applyFont="1" applyFill="1" applyBorder="1" applyAlignment="1">
      <alignment horizontal="center" wrapText="1"/>
    </xf>
    <xf numFmtId="165" fontId="26" fillId="0" borderId="0" xfId="49" applyFont="1" applyFill="1" applyBorder="1" applyAlignment="1">
      <alignment horizontal="center"/>
    </xf>
    <xf numFmtId="165" fontId="26" fillId="0" borderId="12" xfId="49" applyFont="1" applyFill="1" applyBorder="1" applyAlignment="1">
      <alignment horizontal="center"/>
    </xf>
    <xf numFmtId="0" fontId="26" fillId="0" borderId="15" xfId="0" applyFont="1" applyBorder="1" applyAlignment="1">
      <alignment horizontal="left"/>
    </xf>
    <xf numFmtId="0" fontId="26" fillId="0" borderId="12" xfId="0" applyFont="1" applyBorder="1" applyAlignment="1"/>
    <xf numFmtId="3" fontId="34" fillId="0" borderId="0" xfId="0" applyNumberFormat="1" applyFont="1" applyBorder="1" applyAlignment="1">
      <alignment horizontal="right"/>
    </xf>
    <xf numFmtId="173" fontId="26" fillId="0" borderId="16" xfId="0" applyNumberFormat="1" applyFont="1" applyFill="1" applyBorder="1" applyAlignment="1">
      <alignment horizontal="center"/>
    </xf>
    <xf numFmtId="167" fontId="25" fillId="0" borderId="17" xfId="46" applyNumberFormat="1" applyFont="1" applyBorder="1" applyAlignment="1">
      <alignment horizontal="right"/>
    </xf>
    <xf numFmtId="167" fontId="25" fillId="0" borderId="11" xfId="46" applyNumberFormat="1" applyFont="1" applyBorder="1" applyAlignment="1">
      <alignment horizontal="right"/>
    </xf>
    <xf numFmtId="0" fontId="31" fillId="0" borderId="14" xfId="0" applyFont="1" applyFill="1" applyBorder="1" applyAlignment="1">
      <alignment horizontal="justify" wrapText="1"/>
    </xf>
    <xf numFmtId="0" fontId="31" fillId="0" borderId="13" xfId="0" applyFont="1" applyFill="1" applyBorder="1" applyAlignment="1">
      <alignment horizontal="justify" wrapText="1"/>
    </xf>
    <xf numFmtId="1" fontId="25" fillId="0" borderId="0" xfId="0" applyNumberFormat="1" applyFont="1" applyAlignment="1">
      <alignment horizontal="right"/>
    </xf>
    <xf numFmtId="173" fontId="25" fillId="0" borderId="0" xfId="0" applyNumberFormat="1" applyFont="1" applyAlignment="1">
      <alignment horizontal="right"/>
    </xf>
    <xf numFmtId="0" fontId="36" fillId="0" borderId="15" xfId="0" applyFont="1" applyBorder="1" applyAlignment="1">
      <alignment horizontal="justify" wrapText="1"/>
    </xf>
    <xf numFmtId="0" fontId="29" fillId="0" borderId="0" xfId="0" applyFont="1" applyAlignment="1">
      <alignment horizontal="right"/>
    </xf>
    <xf numFmtId="0" fontId="25" fillId="0" borderId="13" xfId="0" applyFont="1" applyBorder="1" applyAlignment="1">
      <alignment horizontal="right"/>
    </xf>
    <xf numFmtId="0" fontId="25" fillId="0" borderId="12" xfId="0" applyFont="1" applyBorder="1" applyAlignment="1">
      <alignment horizontal="right"/>
    </xf>
    <xf numFmtId="173" fontId="25" fillId="0" borderId="0" xfId="0" applyNumberFormat="1" applyFont="1"/>
    <xf numFmtId="3" fontId="25" fillId="0" borderId="0" xfId="63" applyNumberFormat="1" applyFont="1" applyBorder="1" applyAlignment="1">
      <alignment horizontal="right"/>
    </xf>
    <xf numFmtId="167" fontId="26" fillId="0" borderId="13" xfId="46" applyNumberFormat="1" applyFont="1" applyBorder="1" applyAlignment="1">
      <alignment horizontal="right"/>
    </xf>
    <xf numFmtId="169" fontId="25" fillId="0" borderId="0" xfId="0" applyNumberFormat="1" applyFont="1" applyAlignment="1">
      <alignment horizontal="right"/>
    </xf>
    <xf numFmtId="4" fontId="25" fillId="0" borderId="0" xfId="0" applyNumberFormat="1" applyFont="1"/>
    <xf numFmtId="14" fontId="25" fillId="0" borderId="0" xfId="0" applyNumberFormat="1" applyFont="1"/>
    <xf numFmtId="167" fontId="25" fillId="0" borderId="0" xfId="0" applyNumberFormat="1" applyFont="1" applyAlignment="1">
      <alignment horizontal="right"/>
    </xf>
    <xf numFmtId="171" fontId="5" fillId="0" borderId="11" xfId="46" applyNumberFormat="1" applyFont="1" applyFill="1" applyBorder="1" applyAlignment="1">
      <alignment horizontal="right"/>
    </xf>
    <xf numFmtId="0" fontId="13" fillId="0" borderId="12" xfId="0" applyFont="1" applyFill="1" applyBorder="1" applyAlignment="1">
      <alignment horizontal="left"/>
    </xf>
    <xf numFmtId="173" fontId="26" fillId="0" borderId="12" xfId="0" applyNumberFormat="1" applyFont="1" applyFill="1" applyBorder="1" applyAlignment="1">
      <alignment horizontal="center"/>
    </xf>
    <xf numFmtId="0" fontId="30" fillId="0" borderId="12" xfId="0" applyFont="1" applyFill="1" applyBorder="1" applyAlignment="1">
      <alignment horizontal="center"/>
    </xf>
    <xf numFmtId="0" fontId="30" fillId="0" borderId="12" xfId="0" applyFont="1" applyBorder="1" applyAlignment="1">
      <alignment horizontal="left"/>
    </xf>
    <xf numFmtId="167" fontId="3" fillId="0" borderId="0" xfId="0" applyNumberFormat="1" applyFont="1" applyBorder="1" applyAlignment="1">
      <alignment horizontal="right"/>
    </xf>
    <xf numFmtId="4" fontId="34" fillId="0" borderId="0" xfId="0" applyNumberFormat="1" applyFont="1" applyFill="1" applyBorder="1" applyAlignment="1">
      <alignment horizontal="right"/>
    </xf>
    <xf numFmtId="4" fontId="27" fillId="0" borderId="0" xfId="46" applyNumberFormat="1" applyFont="1" applyFill="1" applyBorder="1" applyAlignment="1">
      <alignment horizontal="right"/>
    </xf>
    <xf numFmtId="0" fontId="28" fillId="26" borderId="0" xfId="0" applyFont="1" applyFill="1" applyAlignment="1"/>
    <xf numFmtId="0" fontId="25" fillId="26" borderId="0" xfId="0" applyFont="1" applyFill="1" applyAlignment="1"/>
    <xf numFmtId="0" fontId="25" fillId="26" borderId="0" xfId="0" applyFont="1" applyFill="1"/>
    <xf numFmtId="0" fontId="25" fillId="0" borderId="0" xfId="0" applyFont="1" applyBorder="1"/>
    <xf numFmtId="3" fontId="26" fillId="0" borderId="0" xfId="46" applyNumberFormat="1" applyFont="1" applyFill="1" applyBorder="1" applyAlignment="1">
      <alignment horizontal="right"/>
    </xf>
    <xf numFmtId="174" fontId="25" fillId="0" borderId="0" xfId="0" applyNumberFormat="1" applyFont="1"/>
    <xf numFmtId="174" fontId="25" fillId="0" borderId="0" xfId="0" applyNumberFormat="1" applyFont="1" applyAlignment="1">
      <alignment horizontal="right"/>
    </xf>
    <xf numFmtId="3" fontId="26" fillId="0" borderId="12" xfId="46" applyNumberFormat="1" applyFont="1" applyFill="1" applyBorder="1" applyAlignment="1">
      <alignment horizontal="right"/>
    </xf>
    <xf numFmtId="49" fontId="5" fillId="0" borderId="0" xfId="0" applyNumberFormat="1" applyFont="1" applyFill="1" applyBorder="1" applyAlignment="1">
      <alignment horizontal="left" wrapText="1"/>
    </xf>
    <xf numFmtId="49" fontId="5" fillId="0" borderId="0" xfId="0" applyNumberFormat="1" applyFont="1" applyFill="1" applyBorder="1" applyAlignment="1">
      <alignment horizontal="left" wrapText="1" indent="1"/>
    </xf>
    <xf numFmtId="173" fontId="6" fillId="0" borderId="12" xfId="0" applyNumberFormat="1" applyFont="1" applyBorder="1" applyAlignment="1">
      <alignment horizontal="center"/>
    </xf>
    <xf numFmtId="49" fontId="0" fillId="0" borderId="0" xfId="46" applyNumberFormat="1" applyFont="1" applyFill="1" applyBorder="1" applyAlignment="1">
      <alignment horizontal="center" wrapText="1"/>
    </xf>
    <xf numFmtId="49" fontId="0" fillId="0" borderId="0" xfId="48" applyNumberFormat="1" applyFont="1" applyFill="1" applyBorder="1" applyAlignment="1">
      <alignment horizontal="center" vertical="center" wrapText="1"/>
    </xf>
    <xf numFmtId="49" fontId="6" fillId="0" borderId="0" xfId="0" applyNumberFormat="1" applyFont="1" applyFill="1" applyAlignment="1">
      <alignment wrapText="1"/>
    </xf>
    <xf numFmtId="49" fontId="5" fillId="0" borderId="15" xfId="0" applyNumberFormat="1" applyFont="1" applyFill="1" applyBorder="1" applyAlignment="1">
      <alignment horizontal="left" vertical="top" wrapText="1" indent="1"/>
    </xf>
    <xf numFmtId="49" fontId="5" fillId="0" borderId="0" xfId="0" applyNumberFormat="1" applyFont="1" applyFill="1" applyBorder="1" applyAlignment="1">
      <alignment horizontal="left" vertical="top" wrapText="1" indent="1"/>
    </xf>
    <xf numFmtId="49" fontId="6" fillId="0" borderId="0" xfId="0" applyNumberFormat="1" applyFont="1" applyFill="1" applyAlignment="1">
      <alignment horizontal="left" wrapText="1"/>
    </xf>
    <xf numFmtId="0" fontId="5" fillId="25" borderId="0" xfId="0" applyFont="1" applyFill="1"/>
    <xf numFmtId="0" fontId="6" fillId="0" borderId="12" xfId="0" applyFont="1" applyBorder="1" applyAlignment="1">
      <alignment horizontal="left" vertical="top"/>
    </xf>
    <xf numFmtId="0" fontId="5" fillId="0" borderId="15" xfId="0" applyFont="1" applyFill="1" applyBorder="1" applyAlignment="1">
      <alignment horizontal="left" wrapText="1" indent="1"/>
    </xf>
    <xf numFmtId="49" fontId="5" fillId="28" borderId="0" xfId="0" applyNumberFormat="1" applyFont="1" applyFill="1" applyAlignment="1"/>
    <xf numFmtId="49" fontId="13" fillId="28" borderId="0" xfId="0" applyNumberFormat="1" applyFont="1" applyFill="1" applyAlignment="1"/>
    <xf numFmtId="49" fontId="5" fillId="28" borderId="0" xfId="0" applyNumberFormat="1" applyFont="1" applyFill="1" applyBorder="1" applyAlignment="1">
      <alignment horizontal="right"/>
    </xf>
    <xf numFmtId="0" fontId="13" fillId="28" borderId="0" xfId="0" applyFont="1" applyFill="1" applyAlignment="1"/>
    <xf numFmtId="0" fontId="6" fillId="0" borderId="14" xfId="0" applyFont="1" applyBorder="1"/>
    <xf numFmtId="0" fontId="3" fillId="0" borderId="0" xfId="0" applyFont="1"/>
    <xf numFmtId="0" fontId="6" fillId="0" borderId="0" xfId="0" applyFont="1" applyFill="1" applyAlignment="1">
      <alignment horizontal="left"/>
    </xf>
    <xf numFmtId="0" fontId="6" fillId="0" borderId="0" xfId="0" applyFont="1" applyFill="1" applyAlignment="1">
      <alignment horizontal="left" wrapText="1"/>
    </xf>
    <xf numFmtId="0" fontId="0" fillId="0" borderId="0" xfId="0" applyFill="1" applyAlignment="1">
      <alignment horizontal="left"/>
    </xf>
    <xf numFmtId="169" fontId="5" fillId="0" borderId="15" xfId="0" applyNumberFormat="1" applyFont="1" applyFill="1" applyBorder="1" applyAlignment="1">
      <alignment horizontal="right"/>
    </xf>
    <xf numFmtId="3" fontId="5" fillId="0" borderId="15" xfId="0" applyNumberFormat="1" applyFont="1" applyFill="1" applyBorder="1" applyAlignment="1">
      <alignment horizontal="right"/>
    </xf>
    <xf numFmtId="3" fontId="5" fillId="0" borderId="15" xfId="46" applyNumberFormat="1" applyFont="1" applyFill="1" applyBorder="1" applyAlignment="1">
      <alignment horizontal="right"/>
    </xf>
    <xf numFmtId="167" fontId="5" fillId="0" borderId="15" xfId="46" applyNumberFormat="1" applyFont="1" applyFill="1" applyBorder="1" applyAlignment="1">
      <alignment horizontal="right"/>
    </xf>
    <xf numFmtId="0" fontId="5" fillId="0" borderId="9" xfId="0" applyFont="1" applyFill="1" applyBorder="1" applyAlignment="1">
      <alignment horizontal="left" wrapText="1" indent="1"/>
    </xf>
    <xf numFmtId="4" fontId="5" fillId="0" borderId="11" xfId="0" applyNumberFormat="1" applyFont="1" applyBorder="1" applyAlignment="1">
      <alignment horizontal="right"/>
    </xf>
    <xf numFmtId="1" fontId="5" fillId="0" borderId="0" xfId="48" applyNumberFormat="1" applyFont="1" applyFill="1" applyBorder="1" applyAlignment="1">
      <alignment horizontal="right"/>
    </xf>
    <xf numFmtId="0" fontId="10" fillId="0" borderId="0" xfId="0" applyFont="1" applyFill="1" applyBorder="1" applyAlignment="1">
      <alignment horizontal="justify"/>
    </xf>
    <xf numFmtId="167" fontId="5" fillId="0" borderId="11" xfId="0" applyNumberFormat="1" applyFont="1" applyFill="1" applyBorder="1" applyAlignment="1">
      <alignment horizontal="right" vertical="top"/>
    </xf>
    <xf numFmtId="167" fontId="5" fillId="0" borderId="0" xfId="0" applyNumberFormat="1" applyFont="1" applyFill="1" applyBorder="1" applyAlignment="1">
      <alignment horizontal="right" vertical="top"/>
    </xf>
    <xf numFmtId="49" fontId="6" fillId="0" borderId="15" xfId="0" applyNumberFormat="1" applyFont="1" applyFill="1" applyBorder="1" applyAlignment="1">
      <alignment horizontal="center" vertical="top" wrapText="1"/>
    </xf>
    <xf numFmtId="49" fontId="7" fillId="0" borderId="0" xfId="0" applyNumberFormat="1" applyFont="1" applyFill="1" applyBorder="1" applyAlignment="1">
      <alignment horizontal="left"/>
    </xf>
    <xf numFmtId="49" fontId="7" fillId="0" borderId="0" xfId="0" applyNumberFormat="1" applyFont="1" applyFill="1" applyAlignment="1">
      <alignment horizontal="center"/>
    </xf>
    <xf numFmtId="49" fontId="6" fillId="0" borderId="18" xfId="0" applyNumberFormat="1" applyFont="1" applyFill="1" applyBorder="1" applyAlignment="1">
      <alignment horizontal="left" vertical="top"/>
    </xf>
    <xf numFmtId="49" fontId="6" fillId="0" borderId="19" xfId="0" applyNumberFormat="1" applyFont="1" applyFill="1" applyBorder="1" applyAlignment="1">
      <alignment horizontal="center" vertical="top"/>
    </xf>
    <xf numFmtId="49" fontId="6" fillId="0" borderId="20" xfId="0" applyNumberFormat="1" applyFont="1" applyFill="1" applyBorder="1" applyAlignment="1">
      <alignment horizontal="center" vertical="top" wrapText="1"/>
    </xf>
    <xf numFmtId="49" fontId="5" fillId="0" borderId="15" xfId="0" applyNumberFormat="1" applyFont="1" applyFill="1" applyBorder="1" applyAlignment="1">
      <alignment horizontal="left" indent="1"/>
    </xf>
    <xf numFmtId="49" fontId="6" fillId="0" borderId="11" xfId="0" applyNumberFormat="1" applyFont="1" applyFill="1" applyBorder="1" applyAlignment="1">
      <alignment horizontal="center" vertical="top"/>
    </xf>
    <xf numFmtId="49" fontId="6" fillId="0" borderId="0" xfId="0" applyNumberFormat="1" applyFont="1" applyFill="1" applyBorder="1" applyAlignment="1">
      <alignment horizontal="center" vertical="top" wrapText="1"/>
    </xf>
    <xf numFmtId="3" fontId="23" fillId="0" borderId="0" xfId="0" applyNumberFormat="1" applyFont="1" applyFill="1" applyBorder="1" applyAlignment="1"/>
    <xf numFmtId="49" fontId="13" fillId="0" borderId="0" xfId="0" applyNumberFormat="1" applyFont="1" applyFill="1" applyAlignment="1"/>
    <xf numFmtId="49" fontId="13" fillId="0" borderId="0" xfId="0" applyNumberFormat="1" applyFont="1" applyFill="1" applyAlignment="1">
      <alignment horizontal="center"/>
    </xf>
    <xf numFmtId="49" fontId="13" fillId="0" borderId="0" xfId="0" applyNumberFormat="1" applyFont="1" applyFill="1" applyBorder="1" applyAlignment="1">
      <alignment horizontal="center"/>
    </xf>
    <xf numFmtId="0" fontId="23" fillId="0" borderId="0" xfId="0" applyFont="1" applyFill="1" applyAlignment="1">
      <alignment horizontal="left"/>
    </xf>
    <xf numFmtId="49" fontId="13" fillId="0" borderId="0" xfId="0" applyNumberFormat="1" applyFont="1" applyFill="1" applyBorder="1" applyAlignment="1">
      <alignment horizontal="left"/>
    </xf>
    <xf numFmtId="0" fontId="13" fillId="0" borderId="0" xfId="0" applyFont="1" applyFill="1" applyAlignment="1">
      <alignment horizontal="center"/>
    </xf>
    <xf numFmtId="0" fontId="13" fillId="0" borderId="0" xfId="0" applyFont="1" applyFill="1" applyBorder="1" applyAlignment="1">
      <alignment horizontal="justify"/>
    </xf>
    <xf numFmtId="49" fontId="7" fillId="0" borderId="0" xfId="0" applyNumberFormat="1" applyFont="1" applyFill="1" applyAlignment="1">
      <alignment wrapText="1"/>
    </xf>
    <xf numFmtId="49" fontId="6" fillId="0" borderId="18" xfId="0" applyNumberFormat="1" applyFont="1" applyFill="1" applyBorder="1" applyAlignment="1">
      <alignment horizontal="left" vertical="top" wrapText="1"/>
    </xf>
    <xf numFmtId="49" fontId="13" fillId="0" borderId="0" xfId="0" applyNumberFormat="1" applyFont="1" applyFill="1" applyBorder="1" applyAlignment="1">
      <alignment horizontal="justify" vertical="top" wrapText="1"/>
    </xf>
    <xf numFmtId="49" fontId="6" fillId="0" borderId="12" xfId="0" applyNumberFormat="1" applyFont="1" applyFill="1" applyBorder="1" applyAlignment="1">
      <alignment horizontal="left" vertical="top" wrapText="1"/>
    </xf>
    <xf numFmtId="49" fontId="3" fillId="0" borderId="11" xfId="0" applyNumberFormat="1" applyFont="1" applyFill="1" applyBorder="1" applyAlignment="1">
      <alignment horizontal="center" vertical="top" wrapText="1"/>
    </xf>
    <xf numFmtId="49" fontId="13" fillId="0" borderId="15" xfId="0" applyNumberFormat="1" applyFont="1" applyFill="1" applyBorder="1" applyAlignment="1">
      <alignment horizontal="justify" vertical="top" wrapText="1"/>
    </xf>
    <xf numFmtId="49" fontId="7" fillId="0" borderId="0" xfId="0" applyNumberFormat="1" applyFont="1" applyFill="1" applyBorder="1" applyAlignment="1">
      <alignment horizontal="left" wrapText="1" indent="1"/>
    </xf>
    <xf numFmtId="49" fontId="7" fillId="0" borderId="0"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4" fontId="5" fillId="0" borderId="9" xfId="0" applyNumberFormat="1" applyFont="1" applyFill="1" applyBorder="1" applyAlignment="1">
      <alignment horizontal="right"/>
    </xf>
    <xf numFmtId="169" fontId="5" fillId="0" borderId="9" xfId="0" applyNumberFormat="1" applyFont="1" applyFill="1" applyBorder="1" applyAlignment="1">
      <alignment horizontal="right"/>
    </xf>
    <xf numFmtId="3" fontId="5" fillId="0" borderId="9" xfId="46" applyNumberFormat="1" applyFont="1" applyFill="1" applyBorder="1" applyAlignment="1">
      <alignment horizontal="right"/>
    </xf>
    <xf numFmtId="167" fontId="5" fillId="0" borderId="15" xfId="48" applyNumberFormat="1" applyFont="1" applyFill="1" applyBorder="1" applyAlignment="1">
      <alignment horizontal="right"/>
    </xf>
    <xf numFmtId="0" fontId="7" fillId="0" borderId="9" xfId="0" applyFont="1" applyBorder="1"/>
    <xf numFmtId="0" fontId="14" fillId="0" borderId="0" xfId="0" applyFont="1" applyBorder="1" applyAlignment="1">
      <alignment horizontal="left" wrapText="1"/>
    </xf>
    <xf numFmtId="0" fontId="0" fillId="0" borderId="0" xfId="0" applyFill="1"/>
    <xf numFmtId="4" fontId="5" fillId="0" borderId="15" xfId="0" applyNumberFormat="1" applyFont="1" applyBorder="1" applyAlignment="1">
      <alignment horizontal="right"/>
    </xf>
    <xf numFmtId="49" fontId="5" fillId="0" borderId="9" xfId="0" applyNumberFormat="1" applyFont="1" applyFill="1" applyBorder="1" applyAlignment="1">
      <alignment horizontal="left" vertical="top" wrapText="1" indent="1"/>
    </xf>
    <xf numFmtId="170" fontId="5" fillId="0" borderId="15" xfId="48" applyNumberFormat="1" applyFont="1" applyFill="1" applyBorder="1" applyAlignment="1">
      <alignment horizontal="right"/>
    </xf>
    <xf numFmtId="170" fontId="5" fillId="0" borderId="15" xfId="0" applyNumberFormat="1" applyFont="1" applyFill="1" applyBorder="1" applyAlignment="1">
      <alignment horizontal="right"/>
    </xf>
    <xf numFmtId="3" fontId="5" fillId="0" borderId="11" xfId="48" applyNumberFormat="1" applyFont="1" applyFill="1" applyBorder="1" applyAlignment="1">
      <alignment horizontal="right" vertical="top"/>
    </xf>
    <xf numFmtId="3" fontId="5" fillId="0" borderId="0" xfId="48" applyNumberFormat="1" applyFont="1" applyFill="1" applyBorder="1" applyAlignment="1">
      <alignment horizontal="right" vertical="top"/>
    </xf>
    <xf numFmtId="3" fontId="5" fillId="0" borderId="12" xfId="48" applyNumberFormat="1" applyFont="1" applyFill="1" applyBorder="1" applyAlignment="1">
      <alignment horizontal="right" vertical="top"/>
    </xf>
    <xf numFmtId="167" fontId="5" fillId="0" borderId="12" xfId="0" applyNumberFormat="1" applyFont="1" applyFill="1" applyBorder="1" applyAlignment="1">
      <alignment horizontal="right" vertical="top"/>
    </xf>
    <xf numFmtId="171" fontId="5" fillId="0" borderId="11" xfId="0" applyNumberFormat="1" applyFont="1" applyFill="1" applyBorder="1" applyAlignment="1">
      <alignment horizontal="right"/>
    </xf>
    <xf numFmtId="171" fontId="5" fillId="0" borderId="0" xfId="0" applyNumberFormat="1" applyFont="1" applyFill="1" applyBorder="1" applyAlignment="1">
      <alignment horizontal="right"/>
    </xf>
    <xf numFmtId="167" fontId="5" fillId="0" borderId="11" xfId="46" applyNumberFormat="1" applyFont="1" applyFill="1" applyBorder="1" applyAlignment="1">
      <alignment horizontal="right" vertical="top"/>
    </xf>
    <xf numFmtId="167" fontId="5" fillId="0" borderId="0" xfId="46" applyNumberFormat="1" applyFont="1" applyFill="1" applyBorder="1" applyAlignment="1">
      <alignment horizontal="right" vertical="top"/>
    </xf>
    <xf numFmtId="167" fontId="5" fillId="0" borderId="12" xfId="46" applyNumberFormat="1" applyFont="1" applyFill="1" applyBorder="1" applyAlignment="1">
      <alignment horizontal="right" vertical="top"/>
    </xf>
    <xf numFmtId="169" fontId="5" fillId="0" borderId="11" xfId="0" applyNumberFormat="1" applyFont="1" applyFill="1" applyBorder="1" applyAlignment="1">
      <alignment horizontal="right" vertical="top"/>
    </xf>
    <xf numFmtId="169" fontId="5" fillId="0" borderId="0" xfId="0" applyNumberFormat="1" applyFont="1" applyFill="1" applyBorder="1" applyAlignment="1">
      <alignment horizontal="right" vertical="top"/>
    </xf>
    <xf numFmtId="169" fontId="5" fillId="0" borderId="12" xfId="0" applyNumberFormat="1" applyFont="1" applyFill="1" applyBorder="1" applyAlignment="1">
      <alignment horizontal="right" vertical="top"/>
    </xf>
    <xf numFmtId="3" fontId="5" fillId="0" borderId="12" xfId="0" applyNumberFormat="1" applyFont="1" applyFill="1" applyBorder="1" applyAlignment="1">
      <alignment horizontal="right" vertical="top"/>
    </xf>
    <xf numFmtId="2" fontId="5" fillId="0" borderId="0" xfId="46" applyNumberFormat="1" applyFont="1" applyFill="1" applyBorder="1" applyAlignment="1">
      <alignment horizontal="right"/>
    </xf>
    <xf numFmtId="2" fontId="5" fillId="0" borderId="12" xfId="46" applyNumberFormat="1" applyFont="1" applyFill="1" applyBorder="1" applyAlignment="1">
      <alignment horizontal="right"/>
    </xf>
    <xf numFmtId="2" fontId="5" fillId="0" borderId="12" xfId="0" applyNumberFormat="1" applyFont="1" applyFill="1" applyBorder="1" applyAlignment="1">
      <alignment horizontal="right"/>
    </xf>
    <xf numFmtId="2" fontId="5" fillId="0" borderId="0" xfId="0" applyNumberFormat="1" applyFont="1" applyFill="1" applyBorder="1" applyAlignment="1">
      <alignment horizontal="right"/>
    </xf>
    <xf numFmtId="4" fontId="25" fillId="0" borderId="17" xfId="46" applyNumberFormat="1" applyFont="1" applyFill="1" applyBorder="1" applyAlignment="1">
      <alignment horizontal="right"/>
    </xf>
    <xf numFmtId="173" fontId="26" fillId="0" borderId="17" xfId="0" applyNumberFormat="1" applyFont="1" applyFill="1" applyBorder="1" applyAlignment="1">
      <alignment horizontal="center"/>
    </xf>
    <xf numFmtId="173" fontId="26" fillId="0" borderId="15" xfId="0" applyNumberFormat="1" applyFont="1" applyFill="1" applyBorder="1" applyAlignment="1">
      <alignment horizontal="center"/>
    </xf>
    <xf numFmtId="173" fontId="26" fillId="0" borderId="14" xfId="0" applyNumberFormat="1" applyFont="1" applyFill="1" applyBorder="1" applyAlignment="1">
      <alignment horizontal="center"/>
    </xf>
    <xf numFmtId="173" fontId="26" fillId="0" borderId="11" xfId="0" applyNumberFormat="1" applyFont="1" applyFill="1" applyBorder="1" applyAlignment="1">
      <alignment horizontal="center"/>
    </xf>
    <xf numFmtId="3" fontId="25" fillId="0" borderId="17" xfId="46" applyNumberFormat="1" applyFont="1" applyBorder="1" applyAlignment="1">
      <alignment horizontal="right"/>
    </xf>
    <xf numFmtId="167" fontId="34" fillId="0" borderId="15" xfId="0" applyNumberFormat="1" applyFont="1" applyBorder="1" applyAlignment="1">
      <alignment horizontal="right"/>
    </xf>
    <xf numFmtId="167" fontId="29" fillId="0" borderId="17" xfId="46" applyNumberFormat="1" applyFont="1" applyBorder="1" applyAlignment="1">
      <alignment horizontal="right"/>
    </xf>
    <xf numFmtId="170" fontId="25" fillId="0" borderId="11" xfId="46" applyNumberFormat="1" applyFont="1" applyBorder="1" applyAlignment="1">
      <alignment horizontal="right"/>
    </xf>
    <xf numFmtId="167" fontId="26" fillId="0" borderId="16" xfId="46" applyNumberFormat="1" applyFont="1" applyFill="1" applyBorder="1" applyAlignment="1">
      <alignment horizontal="right"/>
    </xf>
    <xf numFmtId="167" fontId="29" fillId="0" borderId="17" xfId="46" applyNumberFormat="1" applyFont="1" applyFill="1" applyBorder="1" applyAlignment="1">
      <alignment horizontal="right"/>
    </xf>
    <xf numFmtId="3" fontId="29" fillId="0" borderId="17" xfId="46" applyNumberFormat="1" applyFont="1" applyBorder="1" applyAlignment="1">
      <alignment horizontal="right"/>
    </xf>
    <xf numFmtId="4" fontId="29" fillId="0" borderId="17" xfId="46" applyNumberFormat="1" applyFont="1" applyFill="1" applyBorder="1" applyAlignment="1">
      <alignment horizontal="right"/>
    </xf>
    <xf numFmtId="3" fontId="25" fillId="0" borderId="17" xfId="46" applyNumberFormat="1" applyFont="1" applyFill="1" applyBorder="1" applyAlignment="1">
      <alignment horizontal="right"/>
    </xf>
    <xf numFmtId="0" fontId="25" fillId="0" borderId="12" xfId="0" applyFont="1" applyBorder="1"/>
    <xf numFmtId="2" fontId="5" fillId="0" borderId="0" xfId="0" applyNumberFormat="1" applyFont="1" applyFill="1" applyAlignment="1">
      <alignment horizontal="right"/>
    </xf>
    <xf numFmtId="49" fontId="3" fillId="0" borderId="0" xfId="46" applyNumberFormat="1" applyFont="1" applyFill="1" applyBorder="1" applyAlignment="1">
      <alignment horizontal="center" vertical="top" wrapText="1"/>
    </xf>
    <xf numFmtId="0" fontId="3" fillId="0" borderId="0" xfId="48" applyNumberFormat="1" applyFont="1" applyFill="1" applyBorder="1" applyAlignment="1">
      <alignment horizontal="center" vertical="top" wrapText="1"/>
    </xf>
    <xf numFmtId="167" fontId="6" fillId="0" borderId="13" xfId="46" applyNumberFormat="1" applyFont="1" applyFill="1" applyBorder="1" applyAlignment="1">
      <alignment horizontal="right"/>
    </xf>
    <xf numFmtId="170" fontId="5" fillId="0" borderId="11" xfId="46" applyNumberFormat="1" applyFont="1" applyFill="1" applyBorder="1" applyAlignment="1">
      <alignment horizontal="right"/>
    </xf>
    <xf numFmtId="170" fontId="5" fillId="0" borderId="12" xfId="0" applyNumberFormat="1" applyFont="1" applyFill="1" applyBorder="1" applyAlignment="1">
      <alignment horizontal="right"/>
    </xf>
    <xf numFmtId="4" fontId="5" fillId="0" borderId="11" xfId="46" applyNumberFormat="1" applyFont="1" applyFill="1" applyBorder="1" applyAlignment="1">
      <alignment horizontal="right" vertical="top"/>
    </xf>
    <xf numFmtId="4" fontId="5" fillId="0" borderId="0" xfId="46" applyNumberFormat="1" applyFont="1" applyFill="1" applyBorder="1" applyAlignment="1">
      <alignment horizontal="right" vertical="top"/>
    </xf>
    <xf numFmtId="4" fontId="5" fillId="0" borderId="12" xfId="46" applyNumberFormat="1" applyFont="1" applyFill="1" applyBorder="1" applyAlignment="1">
      <alignment horizontal="right" vertical="top"/>
    </xf>
    <xf numFmtId="4" fontId="5" fillId="0" borderId="0" xfId="48" applyNumberFormat="1" applyFont="1" applyFill="1" applyBorder="1" applyAlignment="1">
      <alignment horizontal="right" vertical="top"/>
    </xf>
    <xf numFmtId="167" fontId="5" fillId="0" borderId="16" xfId="0" applyNumberFormat="1" applyFont="1" applyBorder="1" applyAlignment="1">
      <alignment horizontal="right"/>
    </xf>
    <xf numFmtId="167" fontId="5" fillId="0" borderId="9" xfId="0" applyNumberFormat="1" applyFont="1" applyBorder="1" applyAlignment="1">
      <alignment horizontal="right"/>
    </xf>
    <xf numFmtId="167" fontId="5" fillId="0" borderId="13" xfId="0" applyNumberFormat="1" applyFont="1" applyBorder="1" applyAlignment="1">
      <alignment horizontal="right"/>
    </xf>
    <xf numFmtId="170" fontId="3" fillId="0" borderId="0" xfId="48" applyNumberFormat="1" applyFont="1" applyFill="1" applyBorder="1" applyAlignment="1">
      <alignment horizontal="right"/>
    </xf>
    <xf numFmtId="170" fontId="3" fillId="0" borderId="12" xfId="48" applyNumberFormat="1" applyFont="1" applyFill="1" applyBorder="1" applyAlignment="1">
      <alignment horizontal="right"/>
    </xf>
    <xf numFmtId="167" fontId="3" fillId="0" borderId="11" xfId="0" applyNumberFormat="1" applyFont="1" applyFill="1" applyBorder="1" applyAlignment="1">
      <alignment horizontal="right"/>
    </xf>
    <xf numFmtId="167" fontId="3" fillId="0" borderId="0" xfId="0" applyNumberFormat="1" applyFont="1" applyFill="1" applyBorder="1" applyAlignment="1">
      <alignment horizontal="right"/>
    </xf>
    <xf numFmtId="3" fontId="3" fillId="0" borderId="0" xfId="48" applyNumberFormat="1" applyFont="1" applyFill="1" applyBorder="1" applyAlignment="1">
      <alignment horizontal="right"/>
    </xf>
    <xf numFmtId="4" fontId="3" fillId="0" borderId="0" xfId="48" applyNumberFormat="1" applyFont="1" applyFill="1" applyBorder="1" applyAlignment="1">
      <alignment horizontal="right"/>
    </xf>
    <xf numFmtId="4" fontId="3" fillId="0" borderId="12" xfId="48" applyNumberFormat="1" applyFont="1" applyFill="1" applyBorder="1" applyAlignment="1">
      <alignment horizontal="right"/>
    </xf>
    <xf numFmtId="167" fontId="3" fillId="0" borderId="11" xfId="48" applyNumberFormat="1" applyFont="1" applyFill="1" applyBorder="1" applyAlignment="1">
      <alignment horizontal="right"/>
    </xf>
    <xf numFmtId="167" fontId="3" fillId="0" borderId="0" xfId="48" applyNumberFormat="1" applyFont="1" applyFill="1" applyBorder="1" applyAlignment="1">
      <alignment horizontal="right"/>
    </xf>
    <xf numFmtId="167" fontId="3" fillId="0" borderId="12" xfId="48" applyNumberFormat="1" applyFont="1" applyFill="1" applyBorder="1" applyAlignment="1">
      <alignment horizontal="right"/>
    </xf>
    <xf numFmtId="4" fontId="3" fillId="0" borderId="11" xfId="48" applyNumberFormat="1" applyFont="1" applyFill="1" applyBorder="1" applyAlignment="1">
      <alignment horizontal="right"/>
    </xf>
    <xf numFmtId="4" fontId="3" fillId="0" borderId="11" xfId="0" applyNumberFormat="1" applyFont="1" applyFill="1" applyBorder="1" applyAlignment="1">
      <alignment horizontal="right"/>
    </xf>
    <xf numFmtId="4" fontId="3" fillId="0" borderId="0" xfId="0" applyNumberFormat="1" applyFont="1" applyFill="1" applyBorder="1" applyAlignment="1">
      <alignment horizontal="right"/>
    </xf>
    <xf numFmtId="167" fontId="3" fillId="0" borderId="11" xfId="48" applyNumberFormat="1" applyFont="1" applyFill="1" applyBorder="1" applyAlignment="1">
      <alignment horizontal="right" vertical="top"/>
    </xf>
    <xf numFmtId="167" fontId="3" fillId="0" borderId="0" xfId="48" applyNumberFormat="1" applyFont="1" applyFill="1" applyBorder="1" applyAlignment="1">
      <alignment horizontal="right" vertical="top"/>
    </xf>
    <xf numFmtId="167" fontId="3" fillId="0" borderId="12" xfId="48" applyNumberFormat="1" applyFont="1" applyFill="1" applyBorder="1" applyAlignment="1">
      <alignment horizontal="right" vertical="top"/>
    </xf>
    <xf numFmtId="170" fontId="3" fillId="0" borderId="11" xfId="48" applyNumberFormat="1" applyFont="1" applyFill="1" applyBorder="1" applyAlignment="1">
      <alignment horizontal="right"/>
    </xf>
    <xf numFmtId="167" fontId="3" fillId="0" borderId="12" xfId="0" applyNumberFormat="1" applyFont="1" applyFill="1" applyBorder="1" applyAlignment="1">
      <alignment horizontal="right"/>
    </xf>
    <xf numFmtId="167" fontId="3" fillId="0" borderId="11" xfId="0" applyNumberFormat="1" applyFont="1" applyBorder="1" applyAlignment="1">
      <alignment horizontal="right"/>
    </xf>
    <xf numFmtId="167" fontId="3" fillId="0" borderId="12" xfId="0" applyNumberFormat="1" applyFont="1" applyBorder="1" applyAlignment="1">
      <alignment horizontal="right"/>
    </xf>
    <xf numFmtId="167" fontId="3" fillId="0" borderId="16" xfId="48" applyNumberFormat="1" applyFont="1" applyFill="1" applyBorder="1" applyAlignment="1">
      <alignment horizontal="right"/>
    </xf>
    <xf numFmtId="167" fontId="3" fillId="0" borderId="9" xfId="48" applyNumberFormat="1" applyFont="1" applyFill="1" applyBorder="1" applyAlignment="1">
      <alignment horizontal="right"/>
    </xf>
    <xf numFmtId="167" fontId="3" fillId="0" borderId="13" xfId="48" applyNumberFormat="1" applyFont="1" applyFill="1" applyBorder="1" applyAlignment="1">
      <alignment horizontal="right"/>
    </xf>
    <xf numFmtId="3" fontId="3" fillId="0" borderId="11" xfId="0" applyNumberFormat="1" applyFont="1" applyFill="1" applyBorder="1" applyAlignment="1">
      <alignment horizontal="right"/>
    </xf>
    <xf numFmtId="4" fontId="3" fillId="0" borderId="16" xfId="48" applyNumberFormat="1" applyFont="1" applyFill="1" applyBorder="1" applyAlignment="1">
      <alignment horizontal="right"/>
    </xf>
    <xf numFmtId="4" fontId="3" fillId="0" borderId="9" xfId="48" applyNumberFormat="1" applyFont="1" applyFill="1" applyBorder="1" applyAlignment="1">
      <alignment horizontal="right"/>
    </xf>
    <xf numFmtId="4" fontId="3" fillId="0" borderId="13" xfId="48" applyNumberFormat="1" applyFont="1" applyFill="1" applyBorder="1" applyAlignment="1">
      <alignment horizontal="right"/>
    </xf>
    <xf numFmtId="3" fontId="3" fillId="0" borderId="11" xfId="48" applyNumberFormat="1" applyFont="1" applyFill="1" applyBorder="1" applyAlignment="1">
      <alignment horizontal="right"/>
    </xf>
    <xf numFmtId="3" fontId="3" fillId="0" borderId="0" xfId="0" applyNumberFormat="1" applyFont="1" applyFill="1" applyBorder="1" applyAlignment="1">
      <alignment horizontal="right"/>
    </xf>
    <xf numFmtId="167" fontId="3" fillId="0" borderId="16" xfId="0" applyNumberFormat="1" applyFont="1" applyFill="1" applyBorder="1" applyAlignment="1">
      <alignment horizontal="right"/>
    </xf>
    <xf numFmtId="167" fontId="3" fillId="0" borderId="9" xfId="0" applyNumberFormat="1" applyFont="1" applyFill="1" applyBorder="1" applyAlignment="1">
      <alignment horizontal="right"/>
    </xf>
    <xf numFmtId="3" fontId="3" fillId="0" borderId="12" xfId="0" applyNumberFormat="1" applyFont="1" applyFill="1" applyBorder="1" applyAlignment="1">
      <alignment horizontal="right"/>
    </xf>
    <xf numFmtId="3" fontId="3" fillId="0" borderId="11" xfId="46" applyNumberFormat="1" applyFont="1" applyFill="1" applyBorder="1" applyAlignment="1">
      <alignment horizontal="right"/>
    </xf>
    <xf numFmtId="3" fontId="3" fillId="0" borderId="0" xfId="46" applyNumberFormat="1" applyFont="1" applyFill="1" applyBorder="1" applyAlignment="1">
      <alignment horizontal="right"/>
    </xf>
    <xf numFmtId="3" fontId="3" fillId="0" borderId="11" xfId="0" applyNumberFormat="1" applyFont="1" applyBorder="1" applyAlignment="1">
      <alignment horizontal="right"/>
    </xf>
    <xf numFmtId="3" fontId="3" fillId="0" borderId="0" xfId="0" applyNumberFormat="1" applyFont="1" applyBorder="1" applyAlignment="1">
      <alignment horizontal="right"/>
    </xf>
    <xf numFmtId="3" fontId="3" fillId="0" borderId="12" xfId="0" applyNumberFormat="1" applyFont="1" applyBorder="1" applyAlignment="1">
      <alignment horizontal="right"/>
    </xf>
    <xf numFmtId="3" fontId="3" fillId="0" borderId="12" xfId="46" applyNumberFormat="1" applyFont="1" applyFill="1" applyBorder="1" applyAlignment="1">
      <alignment horizontal="right"/>
    </xf>
    <xf numFmtId="167" fontId="3" fillId="0" borderId="11" xfId="46" applyNumberFormat="1" applyFont="1" applyFill="1" applyBorder="1" applyAlignment="1">
      <alignment horizontal="right"/>
    </xf>
    <xf numFmtId="167" fontId="3" fillId="0" borderId="0" xfId="46" applyNumberFormat="1" applyFont="1" applyFill="1" applyBorder="1" applyAlignment="1">
      <alignment horizontal="right"/>
    </xf>
    <xf numFmtId="167" fontId="3" fillId="0" borderId="12" xfId="46" applyNumberFormat="1" applyFont="1" applyFill="1" applyBorder="1" applyAlignment="1">
      <alignment horizontal="right"/>
    </xf>
    <xf numFmtId="3" fontId="3" fillId="0" borderId="12" xfId="48" applyNumberFormat="1" applyFont="1" applyFill="1" applyBorder="1" applyAlignment="1">
      <alignment horizontal="right"/>
    </xf>
    <xf numFmtId="167" fontId="3" fillId="0" borderId="11" xfId="0" applyNumberFormat="1" applyFont="1" applyFill="1" applyBorder="1" applyAlignment="1">
      <alignment horizontal="right" vertical="top"/>
    </xf>
    <xf numFmtId="167" fontId="3" fillId="0" borderId="0" xfId="0" applyNumberFormat="1" applyFont="1" applyFill="1" applyBorder="1" applyAlignment="1">
      <alignment horizontal="right" vertical="top"/>
    </xf>
    <xf numFmtId="3" fontId="3" fillId="0" borderId="16" xfId="48" applyNumberFormat="1" applyFont="1" applyFill="1" applyBorder="1" applyAlignment="1">
      <alignment horizontal="right"/>
    </xf>
    <xf numFmtId="3" fontId="3" fillId="0" borderId="9" xfId="48" applyNumberFormat="1" applyFont="1" applyFill="1" applyBorder="1" applyAlignment="1">
      <alignment horizontal="right"/>
    </xf>
    <xf numFmtId="3" fontId="3" fillId="0" borderId="13" xfId="48" applyNumberFormat="1" applyFont="1" applyFill="1" applyBorder="1" applyAlignment="1">
      <alignment horizontal="right"/>
    </xf>
    <xf numFmtId="167" fontId="0" fillId="0" borderId="0" xfId="0" applyNumberFormat="1" applyFont="1" applyFill="1" applyBorder="1" applyAlignment="1">
      <alignment horizontal="right"/>
    </xf>
    <xf numFmtId="3" fontId="0" fillId="0" borderId="0" xfId="0" applyNumberFormat="1" applyFont="1" applyFill="1" applyBorder="1" applyAlignment="1">
      <alignment horizontal="right"/>
    </xf>
    <xf numFmtId="3" fontId="5" fillId="0" borderId="0" xfId="0" applyNumberFormat="1" applyFont="1"/>
    <xf numFmtId="49" fontId="0"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top" wrapText="1"/>
    </xf>
    <xf numFmtId="0" fontId="0" fillId="0" borderId="12" xfId="0" applyFont="1" applyBorder="1" applyAlignment="1">
      <alignment horizontal="left" wrapText="1" indent="1"/>
    </xf>
    <xf numFmtId="3" fontId="0" fillId="0" borderId="0" xfId="0" applyNumberFormat="1" applyFont="1" applyFill="1" applyBorder="1" applyAlignment="1">
      <alignment horizontal="right"/>
    </xf>
    <xf numFmtId="0" fontId="0" fillId="0" borderId="0" xfId="0"/>
    <xf numFmtId="3" fontId="0" fillId="0" borderId="0" xfId="0" applyNumberFormat="1" applyFont="1" applyFill="1" applyBorder="1" applyAlignment="1">
      <alignment horizontal="right"/>
    </xf>
    <xf numFmtId="49" fontId="0" fillId="0" borderId="0" xfId="46" applyNumberFormat="1" applyFont="1" applyFill="1" applyBorder="1" applyAlignment="1">
      <alignment horizontal="center" vertical="top"/>
    </xf>
    <xf numFmtId="49" fontId="0" fillId="0" borderId="0" xfId="48" applyNumberFormat="1" applyFont="1" applyFill="1" applyBorder="1" applyAlignment="1">
      <alignment horizontal="center" wrapText="1"/>
    </xf>
    <xf numFmtId="4" fontId="3" fillId="0" borderId="0" xfId="0" applyNumberFormat="1" applyFont="1" applyFill="1" applyBorder="1" applyAlignment="1">
      <alignment horizontal="right"/>
    </xf>
    <xf numFmtId="167" fontId="3" fillId="0" borderId="0" xfId="0" applyNumberFormat="1" applyFont="1" applyFill="1" applyBorder="1" applyAlignment="1">
      <alignment horizontal="right"/>
    </xf>
    <xf numFmtId="3" fontId="0" fillId="0" borderId="0" xfId="0" applyNumberFormat="1" applyFont="1" applyFill="1" applyBorder="1" applyAlignment="1">
      <alignment horizontal="right"/>
    </xf>
    <xf numFmtId="0" fontId="0" fillId="0" borderId="0" xfId="0"/>
    <xf numFmtId="49" fontId="0" fillId="0" borderId="12" xfId="0" applyNumberFormat="1" applyFont="1" applyFill="1" applyBorder="1" applyAlignment="1">
      <alignment horizontal="left" wrapText="1" indent="1"/>
    </xf>
    <xf numFmtId="0" fontId="0" fillId="0" borderId="12" xfId="0" applyFont="1" applyFill="1" applyBorder="1" applyAlignment="1"/>
    <xf numFmtId="0" fontId="0" fillId="0" borderId="12" xfId="0" applyFont="1" applyFill="1" applyBorder="1" applyAlignment="1">
      <alignment horizontal="left"/>
    </xf>
    <xf numFmtId="49" fontId="0" fillId="0" borderId="12" xfId="0" applyNumberFormat="1" applyFont="1" applyFill="1" applyBorder="1" applyAlignment="1">
      <alignment horizontal="left" indent="1"/>
    </xf>
    <xf numFmtId="49" fontId="0" fillId="0" borderId="11" xfId="0" applyNumberFormat="1" applyFont="1" applyFill="1" applyBorder="1" applyAlignment="1">
      <alignment horizontal="center"/>
    </xf>
    <xf numFmtId="0" fontId="0" fillId="0" borderId="12" xfId="0" applyFont="1" applyFill="1" applyBorder="1" applyAlignment="1">
      <alignment horizontal="left" wrapText="1" indent="1"/>
    </xf>
    <xf numFmtId="49" fontId="0" fillId="0" borderId="13" xfId="0" applyNumberFormat="1" applyFont="1" applyFill="1" applyBorder="1" applyAlignment="1">
      <alignment horizontal="left" wrapText="1" indent="1"/>
    </xf>
    <xf numFmtId="0" fontId="6" fillId="0" borderId="0" xfId="0" applyFont="1" applyBorder="1" applyAlignment="1">
      <alignment horizontal="center"/>
    </xf>
    <xf numFmtId="49" fontId="0" fillId="0" borderId="0" xfId="0" applyNumberFormat="1" applyFont="1" applyFill="1" applyBorder="1" applyAlignment="1">
      <alignment horizontal="center" wrapText="1"/>
    </xf>
    <xf numFmtId="2" fontId="0" fillId="0" borderId="12" xfId="0" applyNumberFormat="1" applyFont="1" applyFill="1" applyBorder="1" applyAlignment="1">
      <alignment horizontal="right"/>
    </xf>
    <xf numFmtId="49" fontId="0" fillId="0" borderId="12" xfId="0" applyNumberFormat="1" applyFont="1" applyBorder="1" applyAlignment="1">
      <alignment horizontal="left" vertical="top" wrapText="1" indent="1"/>
    </xf>
    <xf numFmtId="49" fontId="0" fillId="0" borderId="0" xfId="48" applyNumberFormat="1" applyFont="1" applyFill="1" applyBorder="1" applyAlignment="1">
      <alignment horizontal="center"/>
    </xf>
    <xf numFmtId="49" fontId="0" fillId="0" borderId="0" xfId="0" applyNumberFormat="1" applyFont="1" applyFill="1" applyBorder="1" applyAlignment="1">
      <alignment horizontal="center"/>
    </xf>
    <xf numFmtId="2" fontId="25" fillId="0" borderId="0" xfId="0" applyNumberFormat="1" applyFont="1" applyBorder="1" applyAlignment="1">
      <alignment horizontal="right"/>
    </xf>
    <xf numFmtId="49" fontId="0" fillId="0" borderId="0" xfId="0" applyNumberFormat="1" applyFont="1" applyFill="1" applyBorder="1" applyAlignment="1">
      <alignment horizontal="center" vertical="top" wrapText="1"/>
    </xf>
    <xf numFmtId="49" fontId="0" fillId="29" borderId="12" xfId="0" applyNumberFormat="1" applyFont="1" applyFill="1" applyBorder="1" applyAlignment="1">
      <alignment horizontal="left" vertical="top" wrapText="1" indent="1"/>
    </xf>
    <xf numFmtId="49" fontId="0" fillId="29" borderId="0" xfId="48" applyNumberFormat="1" applyFont="1" applyFill="1" applyBorder="1" applyAlignment="1">
      <alignment horizontal="center" vertical="top" wrapText="1"/>
    </xf>
    <xf numFmtId="49" fontId="0" fillId="29" borderId="0" xfId="0" applyNumberFormat="1" applyFont="1" applyFill="1" applyBorder="1" applyAlignment="1">
      <alignment horizontal="center" vertical="top" wrapText="1"/>
    </xf>
    <xf numFmtId="49" fontId="5" fillId="29" borderId="0" xfId="48" applyNumberFormat="1" applyFont="1" applyFill="1" applyBorder="1" applyAlignment="1">
      <alignment horizontal="center" wrapText="1"/>
    </xf>
    <xf numFmtId="49" fontId="0" fillId="29" borderId="0" xfId="46" applyNumberFormat="1" applyFont="1" applyFill="1" applyBorder="1" applyAlignment="1">
      <alignment horizontal="center" vertical="top" wrapText="1"/>
    </xf>
    <xf numFmtId="49" fontId="5" fillId="29" borderId="0" xfId="0" applyNumberFormat="1" applyFont="1" applyFill="1" applyBorder="1" applyAlignment="1">
      <alignment horizontal="center" vertical="top" wrapText="1"/>
    </xf>
    <xf numFmtId="49" fontId="5" fillId="29" borderId="0" xfId="46" applyNumberFormat="1" applyFont="1" applyFill="1" applyBorder="1" applyAlignment="1">
      <alignment horizontal="center" vertical="top" wrapText="1"/>
    </xf>
    <xf numFmtId="0" fontId="0" fillId="0" borderId="12" xfId="0" applyFont="1" applyFill="1" applyBorder="1" applyAlignment="1">
      <alignment horizontal="left" vertical="top" wrapText="1" indent="1"/>
    </xf>
    <xf numFmtId="49" fontId="5" fillId="0" borderId="0" xfId="0" applyNumberFormat="1" applyFont="1" applyFill="1" applyBorder="1" applyAlignment="1">
      <alignment horizontal="center" vertical="center" wrapText="1"/>
    </xf>
    <xf numFmtId="49" fontId="0" fillId="0" borderId="0" xfId="46" applyNumberFormat="1" applyFont="1" applyFill="1" applyBorder="1" applyAlignment="1">
      <alignment horizontal="center" vertical="center" wrapText="1"/>
    </xf>
    <xf numFmtId="167" fontId="3" fillId="0" borderId="13" xfId="0" applyNumberFormat="1" applyFont="1" applyFill="1" applyBorder="1" applyAlignment="1">
      <alignment horizontal="right"/>
    </xf>
    <xf numFmtId="49" fontId="0" fillId="0" borderId="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top"/>
    </xf>
    <xf numFmtId="49" fontId="0" fillId="0" borderId="11" xfId="46" applyNumberFormat="1" applyFont="1" applyFill="1" applyBorder="1" applyAlignment="1">
      <alignment horizontal="center" vertical="top" wrapText="1"/>
    </xf>
    <xf numFmtId="0" fontId="5" fillId="29" borderId="12" xfId="0" applyFont="1" applyFill="1" applyBorder="1" applyAlignment="1">
      <alignment horizontal="left" wrapText="1" indent="1"/>
    </xf>
    <xf numFmtId="49" fontId="5" fillId="29" borderId="12" xfId="0" applyNumberFormat="1" applyFont="1" applyFill="1" applyBorder="1" applyAlignment="1">
      <alignment horizontal="left" vertical="top" wrapText="1" indent="1"/>
    </xf>
    <xf numFmtId="4" fontId="5" fillId="0" borderId="12" xfId="48" applyNumberFormat="1" applyFont="1" applyFill="1" applyBorder="1" applyAlignment="1">
      <alignment horizontal="right" vertical="top"/>
    </xf>
    <xf numFmtId="49" fontId="5" fillId="29" borderId="12" xfId="0" applyNumberFormat="1" applyFont="1" applyFill="1" applyBorder="1" applyAlignment="1">
      <alignment horizontal="left" vertical="center" wrapText="1" indent="1"/>
    </xf>
    <xf numFmtId="49" fontId="0" fillId="0" borderId="12" xfId="0" applyNumberFormat="1" applyFont="1" applyFill="1" applyBorder="1" applyAlignment="1">
      <alignment horizontal="left" vertical="center" wrapText="1" indent="1"/>
    </xf>
    <xf numFmtId="49" fontId="0" fillId="0" borderId="0" xfId="0" applyNumberFormat="1" applyFont="1" applyFill="1" applyBorder="1" applyAlignment="1">
      <alignment horizontal="center" vertical="top"/>
    </xf>
    <xf numFmtId="167" fontId="0" fillId="0" borderId="12" xfId="0" applyNumberFormat="1" applyFont="1" applyFill="1" applyBorder="1" applyAlignment="1">
      <alignment horizontal="right"/>
    </xf>
    <xf numFmtId="0" fontId="5" fillId="0" borderId="0" xfId="0" applyFont="1" applyFill="1" applyAlignment="1"/>
    <xf numFmtId="0" fontId="13" fillId="0" borderId="0" xfId="0" applyFont="1" applyFill="1" applyBorder="1" applyAlignment="1">
      <alignment horizontal="justify"/>
    </xf>
    <xf numFmtId="0" fontId="5" fillId="0" borderId="0" xfId="0" applyFont="1" applyFill="1" applyAlignment="1"/>
    <xf numFmtId="0" fontId="5" fillId="0" borderId="0" xfId="0" applyFont="1" applyFill="1" applyAlignment="1"/>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174" fontId="5" fillId="0" borderId="12" xfId="0" applyNumberFormat="1" applyFont="1" applyFill="1" applyBorder="1" applyAlignment="1">
      <alignment horizontal="left" vertical="top" wrapText="1" indent="1"/>
    </xf>
    <xf numFmtId="4" fontId="5" fillId="0" borderId="11" xfId="0" applyNumberFormat="1" applyFont="1" applyFill="1" applyBorder="1" applyAlignment="1">
      <alignment horizontal="right" vertical="top"/>
    </xf>
    <xf numFmtId="4" fontId="5" fillId="0" borderId="0" xfId="0" applyNumberFormat="1" applyFont="1" applyFill="1" applyBorder="1" applyAlignment="1">
      <alignment horizontal="right" vertical="top"/>
    </xf>
    <xf numFmtId="4" fontId="5" fillId="0" borderId="11" xfId="48" applyNumberFormat="1" applyFont="1" applyFill="1" applyBorder="1" applyAlignment="1">
      <alignment horizontal="right" vertical="top"/>
    </xf>
    <xf numFmtId="167" fontId="5" fillId="0" borderId="11" xfId="48" applyNumberFormat="1" applyFont="1" applyFill="1" applyBorder="1" applyAlignment="1">
      <alignment horizontal="right" vertical="top"/>
    </xf>
    <xf numFmtId="167" fontId="5" fillId="0" borderId="0" xfId="48" applyNumberFormat="1" applyFont="1" applyFill="1" applyBorder="1" applyAlignment="1">
      <alignment horizontal="right" vertical="top"/>
    </xf>
    <xf numFmtId="167" fontId="5" fillId="0" borderId="12" xfId="48" applyNumberFormat="1" applyFont="1" applyFill="1" applyBorder="1" applyAlignment="1">
      <alignment horizontal="right" vertical="top"/>
    </xf>
    <xf numFmtId="3" fontId="0" fillId="0" borderId="0" xfId="48" applyNumberFormat="1" applyFont="1" applyFill="1" applyBorder="1" applyAlignment="1">
      <alignment horizontal="center" vertical="top"/>
    </xf>
    <xf numFmtId="3" fontId="0" fillId="0" borderId="0" xfId="0" applyNumberFormat="1" applyFont="1" applyFill="1" applyBorder="1" applyAlignment="1">
      <alignment horizontal="center" vertical="top"/>
    </xf>
    <xf numFmtId="3" fontId="0" fillId="0" borderId="0" xfId="0" applyNumberFormat="1" applyFont="1" applyFill="1" applyBorder="1" applyAlignment="1">
      <alignment horizontal="center"/>
    </xf>
    <xf numFmtId="3" fontId="0" fillId="0" borderId="0" xfId="48" applyNumberFormat="1" applyFont="1" applyFill="1" applyBorder="1" applyAlignment="1">
      <alignment horizontal="center"/>
    </xf>
    <xf numFmtId="0" fontId="5" fillId="0" borderId="0" xfId="0" applyFont="1" applyFill="1" applyAlignment="1"/>
    <xf numFmtId="167" fontId="5" fillId="0" borderId="16" xfId="46" applyNumberFormat="1" applyFont="1" applyFill="1" applyBorder="1" applyAlignment="1">
      <alignment horizontal="right" vertical="top"/>
    </xf>
    <xf numFmtId="167" fontId="5" fillId="0" borderId="9" xfId="46" applyNumberFormat="1" applyFont="1" applyFill="1" applyBorder="1" applyAlignment="1">
      <alignment horizontal="right" vertical="top"/>
    </xf>
    <xf numFmtId="167" fontId="5" fillId="0" borderId="9" xfId="0" applyNumberFormat="1" applyFont="1" applyFill="1" applyBorder="1" applyAlignment="1">
      <alignment horizontal="right" vertical="top"/>
    </xf>
    <xf numFmtId="49" fontId="3" fillId="0" borderId="0" xfId="48" applyNumberFormat="1" applyFont="1" applyFill="1" applyBorder="1" applyAlignment="1">
      <alignment horizontal="center" wrapText="1"/>
    </xf>
    <xf numFmtId="0" fontId="3" fillId="0" borderId="12" xfId="59" applyFont="1" applyFill="1" applyBorder="1" applyAlignment="1">
      <alignment horizontal="left" vertical="top" wrapText="1" indent="1"/>
    </xf>
    <xf numFmtId="49" fontId="3" fillId="0" borderId="0" xfId="47" applyNumberFormat="1" applyFont="1" applyFill="1" applyBorder="1" applyAlignment="1">
      <alignment horizontal="center" vertical="top" wrapText="1"/>
    </xf>
    <xf numFmtId="49" fontId="3" fillId="0" borderId="0" xfId="59" applyNumberFormat="1" applyFont="1" applyFill="1" applyBorder="1" applyAlignment="1">
      <alignment horizontal="center" vertical="top" wrapText="1"/>
    </xf>
    <xf numFmtId="0" fontId="3" fillId="0" borderId="12" xfId="59" applyFont="1" applyFill="1" applyBorder="1" applyAlignment="1">
      <alignment horizontal="left" wrapText="1" indent="1"/>
    </xf>
    <xf numFmtId="49" fontId="3" fillId="0" borderId="11" xfId="48" applyNumberFormat="1" applyFont="1" applyFill="1" applyBorder="1" applyAlignment="1">
      <alignment horizontal="center" wrapText="1"/>
    </xf>
    <xf numFmtId="49" fontId="3" fillId="0" borderId="0" xfId="47" applyNumberFormat="1" applyFont="1" applyFill="1" applyBorder="1" applyAlignment="1">
      <alignment horizontal="center" vertical="top"/>
    </xf>
    <xf numFmtId="49" fontId="3" fillId="0" borderId="0" xfId="59" applyNumberFormat="1" applyFont="1" applyFill="1" applyBorder="1" applyAlignment="1">
      <alignment horizontal="center" wrapText="1"/>
    </xf>
    <xf numFmtId="49" fontId="0" fillId="0" borderId="16" xfId="46" applyNumberFormat="1" applyFont="1" applyFill="1" applyBorder="1" applyAlignment="1">
      <alignment horizontal="center" vertical="top" wrapText="1"/>
    </xf>
    <xf numFmtId="0" fontId="3" fillId="30" borderId="0" xfId="0" applyFont="1" applyFill="1" applyAlignment="1"/>
    <xf numFmtId="0" fontId="5" fillId="30" borderId="0" xfId="0" applyFont="1" applyFill="1" applyAlignment="1"/>
    <xf numFmtId="0" fontId="13" fillId="30" borderId="0" xfId="0" applyFont="1" applyFill="1" applyAlignment="1"/>
    <xf numFmtId="0" fontId="5" fillId="30" borderId="0" xfId="0" applyFont="1" applyFill="1"/>
    <xf numFmtId="49" fontId="0" fillId="0" borderId="0" xfId="47" applyNumberFormat="1" applyFont="1" applyFill="1" applyBorder="1" applyAlignment="1">
      <alignment horizontal="center" vertical="top" wrapText="1"/>
    </xf>
    <xf numFmtId="0" fontId="6" fillId="0" borderId="14" xfId="0" applyFont="1" applyFill="1" applyBorder="1" applyAlignment="1">
      <alignment horizontal="center"/>
    </xf>
    <xf numFmtId="49" fontId="6" fillId="0" borderId="15" xfId="0" applyNumberFormat="1" applyFont="1" applyFill="1" applyBorder="1" applyAlignment="1">
      <alignment horizontal="center" vertical="top" wrapText="1"/>
    </xf>
    <xf numFmtId="49" fontId="6" fillId="0" borderId="17" xfId="0" applyNumberFormat="1" applyFont="1" applyFill="1" applyBorder="1" applyAlignment="1">
      <alignment horizontal="center" vertical="top"/>
    </xf>
    <xf numFmtId="0" fontId="10" fillId="0" borderId="0" xfId="0" applyFont="1" applyFill="1" applyBorder="1" applyAlignment="1">
      <alignment horizontal="justify"/>
    </xf>
    <xf numFmtId="0" fontId="13" fillId="0" borderId="0" xfId="0" applyFont="1" applyFill="1" applyBorder="1" applyAlignment="1">
      <alignment horizontal="justify"/>
    </xf>
    <xf numFmtId="0" fontId="13" fillId="0" borderId="0" xfId="0" applyFont="1" applyFill="1" applyBorder="1" applyAlignment="1">
      <alignment horizontal="justify" wrapText="1"/>
    </xf>
    <xf numFmtId="49" fontId="5" fillId="0" borderId="0" xfId="0" applyNumberFormat="1" applyFont="1" applyFill="1" applyBorder="1" applyAlignment="1">
      <alignment horizontal="center"/>
    </xf>
    <xf numFmtId="49" fontId="13" fillId="0" borderId="0" xfId="0" applyNumberFormat="1" applyFont="1" applyFill="1" applyBorder="1" applyAlignment="1">
      <alignment horizontal="justify" wrapText="1"/>
    </xf>
    <xf numFmtId="49" fontId="0" fillId="0" borderId="0" xfId="0" applyNumberFormat="1" applyFont="1" applyFill="1" applyAlignment="1"/>
    <xf numFmtId="49" fontId="0" fillId="0" borderId="0" xfId="0" applyNumberFormat="1" applyFont="1" applyFill="1" applyAlignment="1">
      <alignment horizontal="center"/>
    </xf>
    <xf numFmtId="49" fontId="0" fillId="0" borderId="11" xfId="59" applyNumberFormat="1" applyFont="1" applyFill="1" applyBorder="1" applyAlignment="1">
      <alignment horizontal="center"/>
    </xf>
    <xf numFmtId="49" fontId="0" fillId="0" borderId="0" xfId="59" applyNumberFormat="1" applyFont="1" applyFill="1" applyBorder="1" applyAlignment="1">
      <alignment horizontal="center"/>
    </xf>
    <xf numFmtId="49" fontId="0" fillId="0" borderId="0" xfId="47" applyNumberFormat="1" applyFont="1" applyFill="1" applyBorder="1" applyAlignment="1">
      <alignment horizontal="center"/>
    </xf>
    <xf numFmtId="49" fontId="0" fillId="0" borderId="15" xfId="0" applyNumberFormat="1" applyFont="1" applyFill="1" applyBorder="1" applyAlignment="1">
      <alignment horizontal="center"/>
    </xf>
    <xf numFmtId="49" fontId="0" fillId="0" borderId="0" xfId="184" applyNumberFormat="1" applyFont="1" applyFill="1" applyBorder="1" applyAlignment="1">
      <alignment horizontal="center"/>
    </xf>
    <xf numFmtId="3" fontId="0" fillId="0" borderId="0" xfId="46" applyNumberFormat="1" applyFont="1" applyFill="1" applyBorder="1" applyAlignment="1">
      <alignment horizontal="center"/>
    </xf>
    <xf numFmtId="0" fontId="0" fillId="0" borderId="0" xfId="0" applyFont="1" applyFill="1" applyBorder="1" applyAlignment="1">
      <alignment horizontal="center"/>
    </xf>
    <xf numFmtId="49" fontId="0" fillId="0" borderId="9" xfId="0" applyNumberFormat="1" applyFont="1" applyFill="1" applyBorder="1" applyAlignment="1">
      <alignment horizontal="center"/>
    </xf>
    <xf numFmtId="49" fontId="0" fillId="0" borderId="9" xfId="0" applyNumberFormat="1" applyFont="1" applyFill="1" applyBorder="1" applyAlignment="1">
      <alignment horizontal="center" vertical="top" wrapText="1"/>
    </xf>
    <xf numFmtId="49" fontId="0" fillId="0" borderId="0" xfId="0" applyNumberFormat="1" applyFont="1" applyFill="1" applyBorder="1" applyAlignment="1">
      <alignment horizontal="center" vertical="center"/>
    </xf>
    <xf numFmtId="49" fontId="0" fillId="0" borderId="0" xfId="184" applyNumberFormat="1" applyFont="1" applyFill="1" applyBorder="1" applyAlignment="1">
      <alignment horizontal="center" vertical="center"/>
    </xf>
    <xf numFmtId="20" fontId="0" fillId="0" borderId="0" xfId="0" applyNumberFormat="1" applyFont="1" applyFill="1" applyBorder="1" applyAlignment="1">
      <alignment horizontal="center"/>
    </xf>
    <xf numFmtId="49" fontId="0" fillId="0" borderId="0" xfId="0" applyNumberFormat="1" applyFont="1" applyFill="1" applyBorder="1" applyAlignment="1">
      <alignment horizontal="left"/>
    </xf>
    <xf numFmtId="49" fontId="0" fillId="0" borderId="12" xfId="0" applyNumberFormat="1" applyFont="1" applyFill="1" applyBorder="1" applyAlignment="1">
      <alignment horizontal="left" indent="2"/>
    </xf>
    <xf numFmtId="49" fontId="0" fillId="0" borderId="15" xfId="0" applyNumberFormat="1" applyFont="1" applyFill="1" applyBorder="1" applyAlignment="1">
      <alignment horizontal="left" indent="1"/>
    </xf>
    <xf numFmtId="49" fontId="0" fillId="0" borderId="0" xfId="0" applyNumberFormat="1" applyFont="1" applyFill="1" applyBorder="1" applyAlignment="1">
      <alignment horizontal="left" indent="1"/>
    </xf>
    <xf numFmtId="49" fontId="0" fillId="29" borderId="12" xfId="0" applyNumberFormat="1" applyFont="1" applyFill="1" applyBorder="1" applyAlignment="1">
      <alignment horizontal="left" indent="1"/>
    </xf>
    <xf numFmtId="49" fontId="0" fillId="0" borderId="12" xfId="0" applyNumberFormat="1" applyFont="1" applyFill="1" applyBorder="1" applyAlignment="1">
      <alignment horizontal="left"/>
    </xf>
    <xf numFmtId="49" fontId="0" fillId="0" borderId="12" xfId="0" applyNumberFormat="1" applyFont="1" applyFill="1" applyBorder="1" applyAlignment="1">
      <alignment horizontal="left" vertical="top" indent="1"/>
    </xf>
    <xf numFmtId="0" fontId="5" fillId="0" borderId="9" xfId="0" applyFont="1" applyFill="1" applyBorder="1" applyAlignment="1">
      <alignment horizontal="left"/>
    </xf>
    <xf numFmtId="0" fontId="5" fillId="0" borderId="13" xfId="0" applyFont="1" applyFill="1" applyBorder="1" applyAlignment="1">
      <alignment horizontal="center"/>
    </xf>
    <xf numFmtId="167" fontId="0" fillId="0" borderId="0" xfId="0" applyNumberFormat="1" applyFill="1"/>
    <xf numFmtId="0" fontId="7" fillId="0" borderId="9" xfId="0" applyFont="1" applyFill="1" applyBorder="1" applyAlignment="1">
      <alignment horizontal="left"/>
    </xf>
    <xf numFmtId="0" fontId="6" fillId="0" borderId="13" xfId="0" applyFont="1" applyFill="1" applyBorder="1" applyAlignment="1">
      <alignment horizontal="left"/>
    </xf>
    <xf numFmtId="0" fontId="14" fillId="0" borderId="0" xfId="0" applyFont="1" applyFill="1" applyBorder="1" applyAlignment="1">
      <alignment horizontal="justify" wrapText="1"/>
    </xf>
    <xf numFmtId="3" fontId="5" fillId="0" borderId="0" xfId="0" applyNumberFormat="1" applyFont="1" applyFill="1" applyAlignment="1">
      <alignment horizontal="right"/>
    </xf>
    <xf numFmtId="0" fontId="13" fillId="0" borderId="12" xfId="0" applyFont="1" applyFill="1" applyBorder="1" applyAlignment="1">
      <alignment horizontal="center"/>
    </xf>
    <xf numFmtId="0" fontId="5" fillId="0" borderId="12" xfId="0" applyFont="1" applyFill="1" applyBorder="1" applyAlignment="1">
      <alignment horizontal="center"/>
    </xf>
    <xf numFmtId="0" fontId="15" fillId="0" borderId="0" xfId="0" applyFont="1" applyFill="1" applyBorder="1" applyAlignment="1">
      <alignment horizontal="left"/>
    </xf>
    <xf numFmtId="0" fontId="7" fillId="0" borderId="14" xfId="0" applyFont="1" applyFill="1" applyBorder="1" applyAlignment="1">
      <alignment horizontal="center"/>
    </xf>
    <xf numFmtId="0" fontId="13" fillId="0" borderId="9" xfId="0" applyFont="1" applyFill="1" applyBorder="1" applyAlignment="1"/>
    <xf numFmtId="168" fontId="5" fillId="0" borderId="0" xfId="63" applyNumberFormat="1" applyFont="1" applyFill="1" applyBorder="1" applyAlignment="1">
      <alignment horizontal="right"/>
    </xf>
    <xf numFmtId="0" fontId="12" fillId="0" borderId="0" xfId="0" applyNumberFormat="1" applyFont="1" applyFill="1" applyBorder="1" applyAlignment="1">
      <alignment horizontal="right"/>
    </xf>
    <xf numFmtId="168" fontId="0" fillId="0" borderId="0" xfId="63" applyNumberFormat="1" applyFont="1" applyFill="1" applyBorder="1" applyAlignment="1">
      <alignment horizontal="right"/>
    </xf>
    <xf numFmtId="0" fontId="14" fillId="0" borderId="0" xfId="0" applyFont="1" applyFill="1" applyBorder="1" applyAlignment="1">
      <alignment horizontal="justify"/>
    </xf>
    <xf numFmtId="170" fontId="6" fillId="0" borderId="9" xfId="46" applyNumberFormat="1" applyFont="1" applyFill="1" applyBorder="1" applyAlignment="1">
      <alignment horizontal="right"/>
    </xf>
    <xf numFmtId="3" fontId="7" fillId="0" borderId="0" xfId="46" applyNumberFormat="1" applyFont="1" applyFill="1" applyBorder="1" applyAlignment="1">
      <alignment horizontal="right"/>
    </xf>
    <xf numFmtId="3" fontId="20" fillId="0" borderId="9" xfId="46" applyNumberFormat="1" applyFont="1" applyFill="1" applyBorder="1" applyAlignment="1">
      <alignment horizontal="right"/>
    </xf>
    <xf numFmtId="3" fontId="7" fillId="0" borderId="12" xfId="46" applyNumberFormat="1" applyFont="1" applyFill="1" applyBorder="1" applyAlignment="1">
      <alignment horizontal="right"/>
    </xf>
    <xf numFmtId="3" fontId="21" fillId="0" borderId="9" xfId="0" applyNumberFormat="1" applyFont="1" applyFill="1" applyBorder="1" applyAlignment="1">
      <alignment horizontal="right"/>
    </xf>
    <xf numFmtId="3" fontId="21" fillId="0" borderId="13" xfId="0" applyNumberFormat="1" applyFont="1" applyFill="1" applyBorder="1" applyAlignment="1">
      <alignment horizontal="right"/>
    </xf>
    <xf numFmtId="0" fontId="5" fillId="0" borderId="12" xfId="0" applyFont="1" applyFill="1" applyBorder="1" applyAlignment="1">
      <alignment horizontal="right"/>
    </xf>
    <xf numFmtId="2" fontId="5" fillId="0" borderId="0" xfId="0" applyNumberFormat="1" applyFont="1" applyFill="1" applyAlignment="1"/>
    <xf numFmtId="2" fontId="5" fillId="0" borderId="12" xfId="0" applyNumberFormat="1" applyFont="1" applyFill="1" applyBorder="1" applyAlignment="1"/>
    <xf numFmtId="167" fontId="5" fillId="0" borderId="13" xfId="46" applyNumberFormat="1" applyFont="1" applyFill="1" applyBorder="1" applyAlignment="1">
      <alignment horizontal="right"/>
    </xf>
    <xf numFmtId="4" fontId="7" fillId="0" borderId="9" xfId="46" applyNumberFormat="1" applyFont="1" applyFill="1" applyBorder="1" applyAlignment="1">
      <alignment horizontal="right"/>
    </xf>
    <xf numFmtId="167" fontId="7" fillId="0" borderId="9" xfId="46" applyNumberFormat="1" applyFont="1" applyFill="1" applyBorder="1" applyAlignment="1">
      <alignment horizontal="right"/>
    </xf>
    <xf numFmtId="173" fontId="6" fillId="0" borderId="12" xfId="0" applyNumberFormat="1" applyFont="1" applyFill="1" applyBorder="1" applyAlignment="1">
      <alignment horizontal="center"/>
    </xf>
    <xf numFmtId="167" fontId="6" fillId="0" borderId="11" xfId="0" applyNumberFormat="1" applyFont="1" applyFill="1" applyBorder="1" applyAlignment="1">
      <alignment horizontal="center"/>
    </xf>
    <xf numFmtId="167" fontId="6" fillId="0" borderId="12" xfId="0" applyNumberFormat="1" applyFont="1" applyFill="1" applyBorder="1" applyAlignment="1">
      <alignment horizontal="center"/>
    </xf>
    <xf numFmtId="3" fontId="6" fillId="0" borderId="11" xfId="0" applyNumberFormat="1" applyFont="1" applyFill="1" applyBorder="1" applyAlignment="1">
      <alignment horizontal="right"/>
    </xf>
    <xf numFmtId="3" fontId="6" fillId="0" borderId="0" xfId="0" applyNumberFormat="1" applyFont="1" applyFill="1" applyBorder="1" applyAlignment="1">
      <alignment horizontal="right"/>
    </xf>
    <xf numFmtId="3" fontId="6" fillId="0" borderId="12" xfId="0" applyNumberFormat="1" applyFont="1" applyFill="1" applyBorder="1" applyAlignment="1">
      <alignment horizontal="right"/>
    </xf>
    <xf numFmtId="167" fontId="6" fillId="0" borderId="11" xfId="0" applyNumberFormat="1" applyFont="1" applyFill="1" applyBorder="1" applyAlignment="1">
      <alignment horizontal="right"/>
    </xf>
    <xf numFmtId="4" fontId="3" fillId="0" borderId="12" xfId="0" applyNumberFormat="1" applyFont="1" applyFill="1" applyBorder="1" applyAlignment="1">
      <alignment horizontal="right"/>
    </xf>
    <xf numFmtId="167" fontId="3" fillId="0" borderId="12" xfId="0" applyNumberFormat="1" applyFont="1" applyFill="1" applyBorder="1" applyAlignment="1">
      <alignment horizontal="right" vertical="top"/>
    </xf>
    <xf numFmtId="49" fontId="5" fillId="0" borderId="9" xfId="0" applyNumberFormat="1" applyFont="1" applyFill="1" applyBorder="1" applyAlignment="1">
      <alignment horizontal="left" indent="1"/>
    </xf>
    <xf numFmtId="4" fontId="5" fillId="0" borderId="12" xfId="0" applyNumberFormat="1" applyFont="1" applyFill="1" applyBorder="1" applyAlignment="1">
      <alignment horizontal="right" vertical="top"/>
    </xf>
    <xf numFmtId="172" fontId="5" fillId="0" borderId="11" xfId="0" applyNumberFormat="1" applyFont="1" applyFill="1" applyBorder="1" applyAlignment="1">
      <alignment horizontal="right"/>
    </xf>
    <xf numFmtId="0" fontId="14" fillId="0" borderId="0" xfId="0" applyFont="1" applyFill="1" applyBorder="1" applyAlignment="1">
      <alignment horizontal="left"/>
    </xf>
    <xf numFmtId="169" fontId="6" fillId="0" borderId="11" xfId="0" applyNumberFormat="1" applyFont="1" applyFill="1" applyBorder="1" applyAlignment="1">
      <alignment horizontal="right"/>
    </xf>
    <xf numFmtId="169" fontId="6" fillId="0" borderId="0" xfId="0" applyNumberFormat="1" applyFont="1" applyFill="1" applyBorder="1" applyAlignment="1">
      <alignment horizontal="right"/>
    </xf>
    <xf numFmtId="169" fontId="6" fillId="0" borderId="12" xfId="0" applyNumberFormat="1" applyFont="1" applyFill="1" applyBorder="1" applyAlignment="1">
      <alignment horizontal="right"/>
    </xf>
    <xf numFmtId="49" fontId="3" fillId="0" borderId="12" xfId="0" applyNumberFormat="1" applyFont="1" applyFill="1" applyBorder="1" applyAlignment="1">
      <alignment horizontal="left" indent="1"/>
    </xf>
    <xf numFmtId="3" fontId="5" fillId="0" borderId="13" xfId="0" applyNumberFormat="1" applyFont="1" applyFill="1" applyBorder="1" applyAlignment="1">
      <alignment horizontal="right"/>
    </xf>
    <xf numFmtId="167" fontId="6" fillId="0" borderId="12" xfId="0" applyNumberFormat="1" applyFont="1" applyFill="1" applyBorder="1" applyAlignment="1">
      <alignment horizontal="right"/>
    </xf>
    <xf numFmtId="49" fontId="0" fillId="0" borderId="0" xfId="0" applyNumberFormat="1" applyFont="1" applyFill="1" applyAlignment="1">
      <alignment horizontal="center" wrapText="1"/>
    </xf>
    <xf numFmtId="49" fontId="0" fillId="0" borderId="0" xfId="0" applyNumberFormat="1" applyFont="1" applyFill="1" applyBorder="1" applyAlignment="1">
      <alignment horizontal="left" wrapText="1"/>
    </xf>
    <xf numFmtId="167" fontId="0" fillId="0" borderId="0" xfId="46" applyNumberFormat="1" applyFont="1" applyFill="1" applyBorder="1" applyAlignment="1">
      <alignment horizontal="center" vertical="top"/>
    </xf>
    <xf numFmtId="0" fontId="0" fillId="0" borderId="0" xfId="0" applyFont="1" applyFill="1" applyBorder="1" applyAlignment="1">
      <alignment horizontal="center" wrapText="1"/>
    </xf>
    <xf numFmtId="49" fontId="0" fillId="0" borderId="16" xfId="46" applyNumberFormat="1" applyFont="1" applyFill="1" applyBorder="1" applyAlignment="1">
      <alignment horizontal="center" wrapText="1"/>
    </xf>
    <xf numFmtId="49" fontId="0" fillId="0" borderId="9" xfId="46" applyNumberFormat="1" applyFont="1" applyFill="1" applyBorder="1" applyAlignment="1">
      <alignment horizontal="center" wrapText="1"/>
    </xf>
    <xf numFmtId="49" fontId="0" fillId="0" borderId="9" xfId="0" applyNumberFormat="1" applyFont="1" applyFill="1" applyBorder="1" applyAlignment="1">
      <alignment horizontal="center" wrapText="1"/>
    </xf>
    <xf numFmtId="49" fontId="0" fillId="0" borderId="9" xfId="46" applyNumberFormat="1" applyFont="1" applyFill="1" applyBorder="1" applyAlignment="1">
      <alignment horizontal="center" vertical="top" wrapText="1"/>
    </xf>
    <xf numFmtId="49" fontId="0" fillId="0" borderId="0" xfId="0" applyNumberFormat="1" applyFont="1" applyFill="1" applyAlignment="1">
      <alignment wrapText="1"/>
    </xf>
    <xf numFmtId="49" fontId="3" fillId="0" borderId="9" xfId="59" applyNumberFormat="1" applyFont="1" applyFill="1" applyBorder="1" applyAlignment="1">
      <alignment horizontal="center" vertical="top" wrapText="1"/>
    </xf>
    <xf numFmtId="0" fontId="7" fillId="0" borderId="0" xfId="0" applyFont="1" applyFill="1"/>
    <xf numFmtId="0" fontId="6" fillId="0" borderId="12" xfId="0" applyFont="1" applyFill="1" applyBorder="1" applyAlignment="1">
      <alignment horizontal="left" vertical="top"/>
    </xf>
    <xf numFmtId="0" fontId="7" fillId="0" borderId="0" xfId="0" applyFont="1" applyFill="1" applyBorder="1"/>
    <xf numFmtId="167" fontId="5" fillId="0" borderId="0" xfId="0" applyNumberFormat="1" applyFont="1" applyFill="1" applyAlignment="1">
      <alignment horizontal="center"/>
    </xf>
    <xf numFmtId="0" fontId="0" fillId="0" borderId="0" xfId="0" applyFont="1" applyFill="1" applyAlignment="1">
      <alignment horizontal="center"/>
    </xf>
    <xf numFmtId="49" fontId="0" fillId="0" borderId="13" xfId="0" applyNumberFormat="1" applyFont="1" applyFill="1" applyBorder="1" applyAlignment="1">
      <alignment horizontal="left" vertical="top" wrapText="1" indent="1"/>
    </xf>
    <xf numFmtId="49" fontId="0" fillId="0" borderId="11" xfId="48" applyNumberFormat="1" applyFont="1" applyFill="1" applyBorder="1" applyAlignment="1">
      <alignment horizontal="center" wrapText="1"/>
    </xf>
    <xf numFmtId="49" fontId="0" fillId="0" borderId="11" xfId="0" applyNumberFormat="1" applyFont="1" applyFill="1" applyBorder="1" applyAlignment="1">
      <alignment horizontal="left" wrapText="1"/>
    </xf>
    <xf numFmtId="49" fontId="0" fillId="0" borderId="11" xfId="48" applyNumberFormat="1" applyFont="1" applyFill="1" applyBorder="1" applyAlignment="1">
      <alignment horizontal="center" vertical="top" wrapText="1"/>
    </xf>
    <xf numFmtId="49" fontId="0" fillId="0" borderId="11" xfId="46" applyNumberFormat="1" applyFont="1" applyFill="1" applyBorder="1" applyAlignment="1">
      <alignment horizontal="center" vertical="center" wrapText="1"/>
    </xf>
    <xf numFmtId="49" fontId="0" fillId="0" borderId="0" xfId="0" applyNumberFormat="1" applyFont="1" applyFill="1" applyBorder="1" applyAlignment="1">
      <alignment horizontal="left" wrapText="1" indent="1"/>
    </xf>
    <xf numFmtId="0" fontId="13" fillId="32" borderId="0" xfId="0" applyFont="1" applyFill="1" applyAlignment="1"/>
    <xf numFmtId="49" fontId="0" fillId="0" borderId="0" xfId="0" applyNumberFormat="1" applyFont="1" applyFill="1" applyBorder="1" applyAlignment="1">
      <alignment horizontal="center" vertical="top" wrapText="1"/>
    </xf>
    <xf numFmtId="49" fontId="0" fillId="0" borderId="0" xfId="46" applyNumberFormat="1" applyFont="1" applyFill="1" applyBorder="1" applyAlignment="1">
      <alignment horizontal="center" vertical="top" wrapText="1"/>
    </xf>
    <xf numFmtId="49" fontId="0" fillId="0" borderId="11" xfId="46" applyNumberFormat="1" applyFont="1" applyFill="1" applyBorder="1" applyAlignment="1">
      <alignment horizontal="center" vertical="top" wrapText="1"/>
    </xf>
    <xf numFmtId="2" fontId="0" fillId="0" borderId="0" xfId="0" applyNumberFormat="1"/>
    <xf numFmtId="49" fontId="95" fillId="0" borderId="0" xfId="0" applyNumberFormat="1" applyFont="1" applyFill="1" applyBorder="1" applyAlignment="1">
      <alignment horizontal="center" vertical="top" wrapText="1"/>
    </xf>
    <xf numFmtId="0" fontId="3" fillId="0" borderId="12" xfId="0" applyFont="1" applyFill="1" applyBorder="1" applyAlignment="1">
      <alignment horizontal="left" wrapText="1" indent="1"/>
    </xf>
    <xf numFmtId="49" fontId="3" fillId="0" borderId="12" xfId="0" applyNumberFormat="1" applyFont="1" applyFill="1" applyBorder="1" applyAlignment="1">
      <alignment horizontal="left" wrapText="1" indent="1"/>
    </xf>
    <xf numFmtId="0" fontId="26" fillId="0" borderId="0" xfId="0" applyFont="1" applyFill="1" applyBorder="1" applyAlignment="1">
      <alignment horizontal="center"/>
    </xf>
    <xf numFmtId="0" fontId="6" fillId="31" borderId="0" xfId="0" applyFont="1" applyFill="1" applyBorder="1" applyAlignment="1">
      <alignment horizontal="justify"/>
    </xf>
    <xf numFmtId="0" fontId="6" fillId="0" borderId="15" xfId="0" applyFont="1" applyFill="1" applyBorder="1" applyAlignment="1">
      <alignment horizontal="center"/>
    </xf>
    <xf numFmtId="0" fontId="6" fillId="0" borderId="14" xfId="0" applyFont="1" applyFill="1" applyBorder="1" applyAlignment="1">
      <alignment horizontal="center"/>
    </xf>
    <xf numFmtId="0" fontId="13" fillId="0" borderId="15" xfId="0" applyFont="1" applyFill="1" applyBorder="1" applyAlignment="1">
      <alignment horizontal="justify" wrapText="1"/>
    </xf>
    <xf numFmtId="0" fontId="14" fillId="0" borderId="15" xfId="0" applyFont="1" applyFill="1" applyBorder="1" applyAlignment="1">
      <alignment horizontal="justify" wrapText="1"/>
    </xf>
    <xf numFmtId="0" fontId="14" fillId="0" borderId="9" xfId="0" applyFont="1" applyFill="1" applyBorder="1" applyAlignment="1">
      <alignment horizontal="justify" wrapText="1"/>
    </xf>
    <xf numFmtId="0" fontId="13" fillId="0" borderId="9" xfId="0" applyFont="1" applyFill="1" applyBorder="1" applyAlignment="1">
      <alignment horizontal="justify" wrapText="1"/>
    </xf>
    <xf numFmtId="0" fontId="9" fillId="0" borderId="0" xfId="0" applyFont="1" applyFill="1" applyBorder="1" applyAlignment="1">
      <alignment horizontal="justify"/>
    </xf>
    <xf numFmtId="0" fontId="6" fillId="0" borderId="17" xfId="0" applyFont="1" applyFill="1" applyBorder="1" applyAlignment="1">
      <alignment horizontal="center"/>
    </xf>
    <xf numFmtId="0" fontId="6" fillId="0" borderId="0" xfId="0" applyFont="1" applyFill="1" applyBorder="1" applyAlignment="1">
      <alignment horizontal="center"/>
    </xf>
    <xf numFmtId="0" fontId="6" fillId="0" borderId="12" xfId="0" applyFont="1" applyFill="1" applyBorder="1" applyAlignment="1">
      <alignment horizontal="center"/>
    </xf>
    <xf numFmtId="0" fontId="14" fillId="0" borderId="20" xfId="0" applyFont="1" applyFill="1" applyBorder="1" applyAlignment="1">
      <alignment horizontal="justify" wrapText="1"/>
    </xf>
    <xf numFmtId="0" fontId="6" fillId="0" borderId="15" xfId="0" applyFont="1" applyFill="1" applyBorder="1" applyAlignment="1">
      <alignment horizontal="center" wrapText="1"/>
    </xf>
    <xf numFmtId="0" fontId="6" fillId="31" borderId="0" xfId="0" applyFont="1" applyFill="1" applyAlignment="1">
      <alignment horizontal="left"/>
    </xf>
    <xf numFmtId="0" fontId="9" fillId="0" borderId="0" xfId="0" applyFont="1" applyFill="1" applyBorder="1" applyAlignment="1">
      <alignment horizontal="left" wrapText="1"/>
    </xf>
    <xf numFmtId="0" fontId="20" fillId="0" borderId="15" xfId="0" applyFont="1" applyFill="1" applyBorder="1" applyAlignment="1">
      <alignment horizontal="center"/>
    </xf>
    <xf numFmtId="0" fontId="20" fillId="0" borderId="14" xfId="0" applyFont="1" applyFill="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left" wrapText="1"/>
    </xf>
    <xf numFmtId="0" fontId="6" fillId="31" borderId="0" xfId="0" applyFont="1" applyFill="1" applyAlignment="1">
      <alignment horizontal="justify"/>
    </xf>
    <xf numFmtId="0" fontId="13" fillId="0" borderId="15" xfId="0" applyFont="1" applyFill="1" applyBorder="1" applyAlignment="1">
      <alignment horizontal="left"/>
    </xf>
    <xf numFmtId="0" fontId="14" fillId="0" borderId="15" xfId="0" applyFont="1" applyFill="1" applyBorder="1" applyAlignment="1">
      <alignment horizontal="left"/>
    </xf>
    <xf numFmtId="0" fontId="14" fillId="0" borderId="9" xfId="0" applyFont="1" applyFill="1" applyBorder="1" applyAlignment="1">
      <alignment horizontal="justify"/>
    </xf>
    <xf numFmtId="0" fontId="13" fillId="0" borderId="9" xfId="0" applyFont="1" applyFill="1" applyBorder="1" applyAlignment="1">
      <alignment horizontal="justify"/>
    </xf>
    <xf numFmtId="0" fontId="9" fillId="0" borderId="0" xfId="0" applyFont="1" applyFill="1" applyAlignment="1"/>
    <xf numFmtId="0" fontId="5" fillId="0" borderId="0" xfId="0" applyFont="1" applyFill="1" applyAlignment="1"/>
    <xf numFmtId="0" fontId="6" fillId="0" borderId="14" xfId="0" applyFont="1" applyFill="1" applyBorder="1" applyAlignment="1">
      <alignment horizontal="center" wrapText="1"/>
    </xf>
    <xf numFmtId="165" fontId="6" fillId="0" borderId="0" xfId="49" applyFont="1" applyFill="1" applyBorder="1" applyAlignment="1">
      <alignment horizontal="center"/>
    </xf>
    <xf numFmtId="165" fontId="6" fillId="0" borderId="12" xfId="49" applyFont="1" applyFill="1" applyBorder="1" applyAlignment="1">
      <alignment horizontal="center"/>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49" fontId="13" fillId="0" borderId="20" xfId="0" applyNumberFormat="1" applyFont="1" applyFill="1" applyBorder="1" applyAlignment="1">
      <alignment horizontal="justify" wrapText="1"/>
    </xf>
    <xf numFmtId="49" fontId="6" fillId="0" borderId="14" xfId="0" applyNumberFormat="1" applyFont="1" applyFill="1" applyBorder="1" applyAlignment="1">
      <alignment horizontal="center" vertical="top"/>
    </xf>
    <xf numFmtId="49" fontId="6" fillId="0" borderId="13" xfId="0" applyNumberFormat="1" applyFont="1" applyFill="1" applyBorder="1" applyAlignment="1">
      <alignment horizontal="center" vertical="top"/>
    </xf>
    <xf numFmtId="49" fontId="6" fillId="0" borderId="17" xfId="0" applyNumberFormat="1" applyFont="1" applyFill="1" applyBorder="1" applyAlignment="1">
      <alignment horizontal="center" vertical="top"/>
    </xf>
    <xf numFmtId="49" fontId="6" fillId="0" borderId="16" xfId="0" applyNumberFormat="1" applyFont="1" applyFill="1" applyBorder="1" applyAlignment="1">
      <alignment horizontal="center" vertical="top"/>
    </xf>
    <xf numFmtId="49" fontId="6" fillId="24" borderId="0" xfId="0" applyNumberFormat="1" applyFont="1" applyFill="1" applyAlignment="1">
      <alignment horizontal="justify" wrapText="1"/>
    </xf>
    <xf numFmtId="49" fontId="6" fillId="24" borderId="0" xfId="0" applyNumberFormat="1" applyFont="1" applyFill="1" applyAlignment="1">
      <alignment horizontal="left" wrapText="1"/>
    </xf>
    <xf numFmtId="49" fontId="9" fillId="0" borderId="0" xfId="0" applyNumberFormat="1" applyFont="1" applyFill="1" applyAlignment="1">
      <alignment wrapText="1"/>
    </xf>
    <xf numFmtId="0" fontId="6" fillId="0" borderId="17" xfId="0" applyFont="1" applyFill="1" applyBorder="1" applyAlignment="1">
      <alignment horizontal="center" vertical="top" wrapText="1"/>
    </xf>
    <xf numFmtId="0" fontId="6" fillId="0" borderId="15" xfId="0" applyFont="1" applyFill="1" applyBorder="1" applyAlignment="1">
      <alignment horizontal="center" vertical="top" wrapText="1"/>
    </xf>
    <xf numFmtId="0" fontId="6" fillId="0" borderId="14" xfId="0" applyFont="1" applyFill="1" applyBorder="1" applyAlignment="1">
      <alignment horizontal="center" vertical="top" wrapText="1"/>
    </xf>
    <xf numFmtId="0" fontId="9" fillId="0" borderId="0" xfId="0" applyFont="1" applyFill="1" applyAlignment="1">
      <alignment horizontal="left" wrapText="1"/>
    </xf>
    <xf numFmtId="0" fontId="0" fillId="0" borderId="0" xfId="0" applyFill="1" applyAlignment="1">
      <alignment horizontal="left"/>
    </xf>
    <xf numFmtId="0" fontId="6" fillId="0" borderId="14" xfId="0" applyFont="1" applyFill="1" applyBorder="1" applyAlignment="1">
      <alignment horizontal="left" vertical="top"/>
    </xf>
    <xf numFmtId="0" fontId="6" fillId="0" borderId="13" xfId="0" applyFont="1" applyFill="1" applyBorder="1" applyAlignment="1">
      <alignment horizontal="left" vertical="top"/>
    </xf>
    <xf numFmtId="49" fontId="13" fillId="0" borderId="9" xfId="0" applyNumberFormat="1" applyFont="1" applyFill="1" applyBorder="1" applyAlignment="1">
      <alignment horizontal="justify" wrapText="1"/>
    </xf>
    <xf numFmtId="0" fontId="20" fillId="0" borderId="17" xfId="0" applyFont="1" applyFill="1" applyBorder="1" applyAlignment="1">
      <alignment horizontal="center" vertical="top" wrapText="1"/>
    </xf>
    <xf numFmtId="0" fontId="20" fillId="0" borderId="15" xfId="0" applyFont="1" applyFill="1" applyBorder="1" applyAlignment="1">
      <alignment horizontal="center" vertical="top" wrapText="1"/>
    </xf>
    <xf numFmtId="49" fontId="13" fillId="0" borderId="20" xfId="0" applyNumberFormat="1" applyFont="1" applyFill="1" applyBorder="1" applyAlignment="1">
      <alignment horizontal="justify" vertical="center" wrapText="1"/>
    </xf>
    <xf numFmtId="49" fontId="13" fillId="0" borderId="15" xfId="0" applyNumberFormat="1" applyFont="1" applyFill="1" applyBorder="1" applyAlignment="1">
      <alignment horizontal="justify" wrapText="1"/>
    </xf>
    <xf numFmtId="0" fontId="14" fillId="0" borderId="9" xfId="0" applyFont="1" applyFill="1" applyBorder="1" applyAlignment="1">
      <alignment horizontal="left" wrapText="1"/>
    </xf>
    <xf numFmtId="0" fontId="10" fillId="0" borderId="9" xfId="0" applyFont="1" applyFill="1" applyBorder="1" applyAlignment="1">
      <alignment horizontal="justify"/>
    </xf>
    <xf numFmtId="2" fontId="10" fillId="0" borderId="0" xfId="0" applyNumberFormat="1" applyFont="1" applyFill="1" applyBorder="1" applyAlignment="1">
      <alignment horizontal="justify"/>
    </xf>
    <xf numFmtId="0" fontId="10" fillId="0" borderId="0" xfId="0" applyFont="1" applyFill="1" applyBorder="1" applyAlignment="1">
      <alignment horizontal="justify"/>
    </xf>
    <xf numFmtId="0" fontId="13" fillId="0" borderId="0" xfId="0" applyFont="1" applyFill="1" applyBorder="1" applyAlignment="1">
      <alignment horizontal="justify"/>
    </xf>
    <xf numFmtId="0" fontId="10" fillId="0" borderId="0" xfId="0" applyFont="1" applyFill="1" applyBorder="1" applyAlignment="1"/>
    <xf numFmtId="2" fontId="10" fillId="0" borderId="0" xfId="0" applyNumberFormat="1" applyFont="1" applyFill="1" applyBorder="1" applyAlignment="1">
      <alignment horizontal="justify" wrapText="1"/>
    </xf>
    <xf numFmtId="2" fontId="10" fillId="0" borderId="0" xfId="0" applyNumberFormat="1" applyFont="1" applyFill="1" applyBorder="1" applyAlignment="1" applyProtection="1">
      <alignment horizontal="justify"/>
    </xf>
    <xf numFmtId="49" fontId="10" fillId="0" borderId="0" xfId="0" applyNumberFormat="1" applyFont="1" applyFill="1" applyBorder="1" applyAlignment="1">
      <alignment horizontal="justify"/>
    </xf>
    <xf numFmtId="0" fontId="10" fillId="0" borderId="0" xfId="0" applyFont="1" applyFill="1" applyBorder="1" applyAlignment="1">
      <alignment wrapText="1"/>
    </xf>
    <xf numFmtId="0" fontId="10" fillId="0" borderId="0" xfId="0" applyFont="1" applyFill="1" applyBorder="1" applyAlignment="1">
      <alignment horizontal="justify" wrapText="1"/>
    </xf>
    <xf numFmtId="0" fontId="13" fillId="0" borderId="0" xfId="0" applyFont="1" applyFill="1" applyBorder="1" applyAlignment="1">
      <alignment horizontal="justify" wrapText="1"/>
    </xf>
    <xf numFmtId="49" fontId="5" fillId="0" borderId="0" xfId="0" applyNumberFormat="1" applyFont="1" applyFill="1" applyBorder="1" applyAlignment="1">
      <alignment horizontal="center"/>
    </xf>
    <xf numFmtId="0" fontId="10" fillId="0" borderId="0" xfId="0" applyNumberFormat="1" applyFont="1" applyFill="1" applyBorder="1" applyAlignment="1">
      <alignment horizontal="justify"/>
    </xf>
    <xf numFmtId="49" fontId="0" fillId="0" borderId="0" xfId="46" applyNumberFormat="1" applyFont="1" applyFill="1" applyBorder="1" applyAlignment="1">
      <alignment horizontal="center" vertical="center" wrapText="1"/>
    </xf>
    <xf numFmtId="0" fontId="10" fillId="0" borderId="0" xfId="0" applyNumberFormat="1" applyFont="1" applyFill="1" applyBorder="1" applyAlignment="1">
      <alignment horizontal="justify" wrapText="1"/>
    </xf>
    <xf numFmtId="49" fontId="9" fillId="0" borderId="0" xfId="0" applyNumberFormat="1" applyFont="1" applyFill="1" applyAlignment="1">
      <alignment horizontal="left" wrapText="1"/>
    </xf>
    <xf numFmtId="49" fontId="10" fillId="0" borderId="0" xfId="0" applyNumberFormat="1" applyFont="1" applyFill="1" applyBorder="1" applyAlignment="1">
      <alignment horizontal="justify" wrapText="1"/>
    </xf>
    <xf numFmtId="49" fontId="13" fillId="0" borderId="0" xfId="0" applyNumberFormat="1" applyFont="1" applyFill="1" applyBorder="1" applyAlignment="1">
      <alignment horizontal="justify" wrapText="1"/>
    </xf>
    <xf numFmtId="49" fontId="10" fillId="0" borderId="15" xfId="0" applyNumberFormat="1" applyFont="1" applyFill="1" applyBorder="1" applyAlignment="1">
      <alignment horizontal="justify" wrapText="1"/>
    </xf>
    <xf numFmtId="49" fontId="13" fillId="0" borderId="20" xfId="0" applyNumberFormat="1" applyFont="1" applyFill="1" applyBorder="1" applyAlignment="1">
      <alignment horizontal="justify" vertical="top" wrapText="1"/>
    </xf>
    <xf numFmtId="49" fontId="13" fillId="0" borderId="9" xfId="0" applyNumberFormat="1" applyFont="1" applyFill="1" applyBorder="1" applyAlignment="1">
      <alignment horizontal="justify" vertical="top" wrapText="1"/>
    </xf>
    <xf numFmtId="49" fontId="6" fillId="24" borderId="0" xfId="0" applyNumberFormat="1" applyFont="1" applyFill="1" applyBorder="1" applyAlignment="1">
      <alignment horizontal="left" wrapText="1"/>
    </xf>
    <xf numFmtId="0" fontId="96" fillId="0" borderId="0" xfId="0" applyNumberFormat="1" applyFont="1" applyFill="1" applyBorder="1" applyAlignment="1">
      <alignment horizontal="justify" wrapText="1"/>
    </xf>
    <xf numFmtId="49" fontId="10" fillId="0" borderId="9" xfId="0" applyNumberFormat="1" applyFont="1" applyFill="1" applyBorder="1" applyAlignment="1">
      <alignment horizontal="justify" wrapText="1"/>
    </xf>
    <xf numFmtId="0" fontId="10" fillId="29" borderId="0" xfId="0" applyNumberFormat="1" applyFont="1" applyFill="1" applyBorder="1" applyAlignment="1">
      <alignment horizontal="justify" wrapText="1"/>
    </xf>
    <xf numFmtId="0" fontId="14" fillId="0" borderId="9" xfId="0" applyFont="1" applyBorder="1" applyAlignment="1">
      <alignment horizontal="left" wrapText="1"/>
    </xf>
    <xf numFmtId="0" fontId="0" fillId="0" borderId="9" xfId="0" applyBorder="1" applyAlignment="1">
      <alignment wrapText="1"/>
    </xf>
    <xf numFmtId="0" fontId="6" fillId="0" borderId="14" xfId="0" applyFont="1" applyBorder="1" applyAlignment="1">
      <alignment horizontal="left" vertical="top"/>
    </xf>
    <xf numFmtId="0" fontId="6" fillId="0" borderId="13" xfId="0" applyFont="1" applyBorder="1" applyAlignment="1">
      <alignment horizontal="left" vertical="top"/>
    </xf>
    <xf numFmtId="0" fontId="6" fillId="0" borderId="17" xfId="0" applyFont="1" applyBorder="1" applyAlignment="1">
      <alignment horizontal="center" vertical="top" wrapText="1"/>
    </xf>
    <xf numFmtId="0" fontId="6" fillId="0" borderId="15" xfId="0" applyFont="1" applyBorder="1" applyAlignment="1">
      <alignment horizontal="center" vertical="top" wrapText="1"/>
    </xf>
    <xf numFmtId="0" fontId="6" fillId="0" borderId="14" xfId="0" applyFont="1" applyBorder="1" applyAlignment="1">
      <alignment horizontal="center" vertical="top" wrapText="1"/>
    </xf>
    <xf numFmtId="0" fontId="6" fillId="24" borderId="0" xfId="0" applyFont="1" applyFill="1" applyAlignment="1">
      <alignment horizontal="left"/>
    </xf>
    <xf numFmtId="0" fontId="9" fillId="0" borderId="0" xfId="0" applyFont="1" applyAlignment="1">
      <alignment horizontal="left"/>
    </xf>
    <xf numFmtId="0" fontId="6" fillId="24" borderId="0" xfId="0" applyFont="1" applyFill="1" applyBorder="1" applyAlignment="1">
      <alignment horizontal="left"/>
    </xf>
    <xf numFmtId="0" fontId="6" fillId="0" borderId="15" xfId="0" applyFont="1" applyBorder="1"/>
    <xf numFmtId="3" fontId="5" fillId="0" borderId="11" xfId="0" applyNumberFormat="1" applyFont="1" applyFill="1" applyBorder="1" applyAlignment="1">
      <alignment horizontal="center"/>
    </xf>
    <xf numFmtId="3" fontId="5" fillId="0" borderId="0" xfId="0" applyNumberFormat="1" applyFont="1" applyFill="1" applyBorder="1" applyAlignment="1">
      <alignment horizontal="center"/>
    </xf>
    <xf numFmtId="3" fontId="5" fillId="0" borderId="16" xfId="0" applyNumberFormat="1" applyFont="1" applyFill="1" applyBorder="1" applyAlignment="1">
      <alignment horizontal="center"/>
    </xf>
    <xf numFmtId="3" fontId="5" fillId="0" borderId="9" xfId="0" applyNumberFormat="1" applyFont="1" applyFill="1" applyBorder="1" applyAlignment="1">
      <alignment horizontal="center"/>
    </xf>
    <xf numFmtId="0" fontId="14" fillId="0" borderId="0" xfId="0" applyFont="1" applyBorder="1" applyAlignment="1">
      <alignment horizontal="left" wrapText="1"/>
    </xf>
    <xf numFmtId="0" fontId="0" fillId="0" borderId="9" xfId="0" applyFont="1" applyFill="1" applyBorder="1" applyAlignment="1">
      <alignment horizontal="left" wrapText="1"/>
    </xf>
    <xf numFmtId="49" fontId="10" fillId="0" borderId="0" xfId="0" applyNumberFormat="1" applyFont="1" applyFill="1" applyBorder="1" applyAlignment="1">
      <alignment wrapText="1"/>
    </xf>
    <xf numFmtId="49" fontId="10" fillId="0" borderId="0" xfId="0" applyNumberFormat="1" applyFont="1" applyFill="1" applyBorder="1" applyAlignment="1">
      <alignment vertical="top" wrapText="1"/>
    </xf>
    <xf numFmtId="49" fontId="13" fillId="0" borderId="0" xfId="0" applyNumberFormat="1" applyFont="1" applyFill="1" applyBorder="1" applyAlignment="1">
      <alignment wrapText="1"/>
    </xf>
    <xf numFmtId="0" fontId="10" fillId="0" borderId="9" xfId="0" applyFont="1" applyFill="1" applyBorder="1" applyAlignment="1">
      <alignment horizontal="justify" wrapText="1"/>
    </xf>
    <xf numFmtId="49" fontId="96" fillId="0" borderId="0" xfId="0" applyNumberFormat="1" applyFont="1" applyFill="1" applyBorder="1" applyAlignment="1">
      <alignment horizontal="justify" wrapText="1"/>
    </xf>
    <xf numFmtId="0" fontId="96" fillId="0" borderId="0" xfId="0" applyFont="1" applyFill="1" applyBorder="1" applyAlignment="1">
      <alignment horizontal="justify" wrapText="1"/>
    </xf>
    <xf numFmtId="49" fontId="5" fillId="0" borderId="11"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0" fontId="6" fillId="32" borderId="0" xfId="0" applyFont="1" applyFill="1" applyAlignment="1">
      <alignment horizontal="left"/>
    </xf>
    <xf numFmtId="0" fontId="9" fillId="0" borderId="0" xfId="0" applyFont="1" applyFill="1" applyAlignment="1">
      <alignment horizontal="left"/>
    </xf>
    <xf numFmtId="0" fontId="14" fillId="0" borderId="0" xfId="0" applyFont="1" applyFill="1" applyBorder="1" applyAlignment="1">
      <alignment horizontal="left" wrapText="1"/>
    </xf>
    <xf numFmtId="0" fontId="14" fillId="0" borderId="0" xfId="0" applyFont="1" applyFill="1" applyBorder="1" applyAlignment="1">
      <alignment horizontal="justify" wrapText="1"/>
    </xf>
    <xf numFmtId="0" fontId="14" fillId="0" borderId="15" xfId="0" applyFont="1" applyFill="1" applyBorder="1" applyAlignment="1">
      <alignment horizontal="left" vertical="center" wrapText="1"/>
    </xf>
    <xf numFmtId="0" fontId="10" fillId="0" borderId="9" xfId="0" applyFont="1" applyFill="1" applyBorder="1" applyAlignment="1">
      <alignment vertical="center" wrapText="1"/>
    </xf>
    <xf numFmtId="0" fontId="14" fillId="0" borderId="9" xfId="0" applyFont="1" applyFill="1" applyBorder="1" applyAlignment="1">
      <alignment vertical="center" wrapText="1"/>
    </xf>
    <xf numFmtId="49" fontId="10" fillId="0" borderId="20" xfId="0" applyNumberFormat="1" applyFont="1" applyFill="1" applyBorder="1" applyAlignment="1">
      <alignment horizontal="left" wrapText="1"/>
    </xf>
    <xf numFmtId="0" fontId="10" fillId="0" borderId="0" xfId="0" applyFont="1" applyFill="1" applyAlignment="1">
      <alignment horizontal="justify" wrapText="1"/>
    </xf>
    <xf numFmtId="0" fontId="13" fillId="0" borderId="0" xfId="0" applyNumberFormat="1" applyFont="1" applyFill="1" applyBorder="1" applyAlignment="1">
      <alignment horizontal="justify" wrapText="1"/>
    </xf>
    <xf numFmtId="49" fontId="10" fillId="0" borderId="0" xfId="0" applyNumberFormat="1" applyFont="1" applyFill="1" applyAlignment="1">
      <alignment horizontal="justify" wrapText="1"/>
    </xf>
    <xf numFmtId="49" fontId="10" fillId="0" borderId="0" xfId="0" applyNumberFormat="1" applyFont="1" applyFill="1" applyAlignment="1">
      <alignment horizontal="left" wrapText="1"/>
    </xf>
    <xf numFmtId="49" fontId="13" fillId="0" borderId="0" xfId="0" applyNumberFormat="1" applyFont="1" applyFill="1" applyAlignment="1">
      <alignment horizontal="left" wrapText="1"/>
    </xf>
    <xf numFmtId="0" fontId="10" fillId="0" borderId="0" xfId="0" applyFont="1" applyFill="1" applyAlignment="1">
      <alignment wrapText="1"/>
    </xf>
    <xf numFmtId="0" fontId="14" fillId="0" borderId="15" xfId="0" applyFont="1" applyBorder="1" applyAlignment="1">
      <alignment horizontal="left" wrapText="1"/>
    </xf>
    <xf numFmtId="0" fontId="10" fillId="0" borderId="9" xfId="0" applyFont="1" applyBorder="1" applyAlignment="1">
      <alignment horizontal="left" wrapText="1"/>
    </xf>
    <xf numFmtId="0" fontId="0" fillId="0" borderId="0" xfId="0" applyBorder="1" applyAlignment="1">
      <alignment wrapText="1"/>
    </xf>
    <xf numFmtId="0" fontId="10" fillId="0" borderId="9" xfId="0" applyFont="1" applyBorder="1" applyAlignment="1">
      <alignment horizontal="justify" wrapText="1"/>
    </xf>
    <xf numFmtId="0" fontId="14" fillId="0" borderId="9" xfId="0" applyFont="1" applyBorder="1" applyAlignment="1">
      <alignment horizontal="justify" wrapText="1"/>
    </xf>
    <xf numFmtId="0" fontId="10" fillId="0" borderId="0" xfId="0" applyFont="1" applyBorder="1" applyAlignment="1">
      <alignment horizontal="justify" wrapText="1"/>
    </xf>
    <xf numFmtId="0" fontId="14" fillId="0" borderId="0" xfId="0" applyFont="1" applyBorder="1" applyAlignment="1">
      <alignment horizontal="justify" wrapText="1"/>
    </xf>
  </cellXfs>
  <cellStyles count="185">
    <cellStyle name="20% - Accent1" xfId="1" builtinId="30" customBuiltin="1"/>
    <cellStyle name="20% - Accent1 2" xfId="95"/>
    <cellStyle name="20% - Accent2" xfId="2" builtinId="34" customBuiltin="1"/>
    <cellStyle name="20% - Accent2 2" xfId="96"/>
    <cellStyle name="20% - Accent3" xfId="3" builtinId="38" customBuiltin="1"/>
    <cellStyle name="20% - Accent3 2" xfId="97"/>
    <cellStyle name="20% - Accent4" xfId="4" builtinId="42" customBuiltin="1"/>
    <cellStyle name="20% - Accent4 2" xfId="98"/>
    <cellStyle name="20% - Accent5" xfId="5" builtinId="46" customBuiltin="1"/>
    <cellStyle name="20% - Accent5 2" xfId="99"/>
    <cellStyle name="20% - Accent6" xfId="6" builtinId="50" customBuiltin="1"/>
    <cellStyle name="20% - Accent6 2" xfId="100"/>
    <cellStyle name="20% - Dekorfärg1" xfId="140"/>
    <cellStyle name="20% - Dekorfärg2" xfId="141"/>
    <cellStyle name="20% - Dekorfärg3" xfId="142"/>
    <cellStyle name="20% - Dekorfärg4" xfId="143"/>
    <cellStyle name="20% - Dekorfärg5" xfId="144"/>
    <cellStyle name="20% - Dekorfärg6" xfId="145"/>
    <cellStyle name="20% - 강조색1" xfId="7"/>
    <cellStyle name="20% - 강조색2" xfId="8"/>
    <cellStyle name="20% - 강조색3" xfId="9"/>
    <cellStyle name="20% - 강조색4" xfId="10"/>
    <cellStyle name="20% - 강조색5" xfId="11"/>
    <cellStyle name="20% - 강조색6" xfId="12"/>
    <cellStyle name="40% - Accent1" xfId="13" builtinId="31" customBuiltin="1"/>
    <cellStyle name="40% - Accent1 2" xfId="101"/>
    <cellStyle name="40% - Accent2" xfId="14" builtinId="35" customBuiltin="1"/>
    <cellStyle name="40% - Accent2 2" xfId="102"/>
    <cellStyle name="40% - Accent3" xfId="15" builtinId="39" customBuiltin="1"/>
    <cellStyle name="40% - Accent3 2" xfId="103"/>
    <cellStyle name="40% - Accent4" xfId="16" builtinId="43" customBuiltin="1"/>
    <cellStyle name="40% - Accent4 2" xfId="104"/>
    <cellStyle name="40% - Accent5" xfId="17" builtinId="47" customBuiltin="1"/>
    <cellStyle name="40% - Accent5 2" xfId="105"/>
    <cellStyle name="40% - Accent6" xfId="18" builtinId="51" customBuiltin="1"/>
    <cellStyle name="40% - Accent6 2" xfId="106"/>
    <cellStyle name="40% - Dekorfärg1" xfId="146"/>
    <cellStyle name="40% - Dekorfärg2" xfId="147"/>
    <cellStyle name="40% - Dekorfärg3" xfId="148"/>
    <cellStyle name="40% - Dekorfärg4" xfId="149"/>
    <cellStyle name="40% - Dekorfärg5" xfId="150"/>
    <cellStyle name="40% - Dekorfärg6" xfId="151"/>
    <cellStyle name="40% - 강조색1" xfId="19"/>
    <cellStyle name="40% - 강조색2" xfId="20"/>
    <cellStyle name="40% - 강조색3" xfId="21"/>
    <cellStyle name="40% - 강조색4" xfId="22"/>
    <cellStyle name="40% - 강조색5" xfId="23"/>
    <cellStyle name="40% - 강조색6" xfId="24"/>
    <cellStyle name="60% - Accent1" xfId="25" builtinId="32" customBuiltin="1"/>
    <cellStyle name="60% - Accent1 2" xfId="107"/>
    <cellStyle name="60% - Accent2" xfId="26" builtinId="36" customBuiltin="1"/>
    <cellStyle name="60% - Accent2 2" xfId="108"/>
    <cellStyle name="60% - Accent3" xfId="27" builtinId="40" customBuiltin="1"/>
    <cellStyle name="60% - Accent3 2" xfId="109"/>
    <cellStyle name="60% - Accent4" xfId="28" builtinId="44" customBuiltin="1"/>
    <cellStyle name="60% - Accent4 2" xfId="110"/>
    <cellStyle name="60% - Accent5" xfId="29" builtinId="48" customBuiltin="1"/>
    <cellStyle name="60% - Accent5 2" xfId="111"/>
    <cellStyle name="60% - Accent6" xfId="30" builtinId="52" customBuiltin="1"/>
    <cellStyle name="60% - Accent6 2" xfId="112"/>
    <cellStyle name="60% - Dekorfärg1" xfId="152"/>
    <cellStyle name="60% - Dekorfärg2" xfId="153"/>
    <cellStyle name="60% - Dekorfärg3" xfId="154"/>
    <cellStyle name="60% - Dekorfärg4" xfId="155"/>
    <cellStyle name="60% - Dekorfärg5" xfId="156"/>
    <cellStyle name="60% - Dekorfärg6" xfId="157"/>
    <cellStyle name="60% - 강조색1" xfId="31"/>
    <cellStyle name="60% - 강조색2" xfId="32"/>
    <cellStyle name="60% - 강조색3" xfId="33"/>
    <cellStyle name="60% - 강조색4" xfId="34"/>
    <cellStyle name="60% - 강조색5" xfId="35"/>
    <cellStyle name="60% - 강조색6" xfId="36"/>
    <cellStyle name="Accent1" xfId="37" builtinId="29" customBuiltin="1"/>
    <cellStyle name="Accent1 2" xfId="113"/>
    <cellStyle name="Accent2" xfId="38" builtinId="33" customBuiltin="1"/>
    <cellStyle name="Accent2 2" xfId="114"/>
    <cellStyle name="Accent3" xfId="39" builtinId="37" customBuiltin="1"/>
    <cellStyle name="Accent3 2" xfId="115"/>
    <cellStyle name="Accent4" xfId="40" builtinId="41" customBuiltin="1"/>
    <cellStyle name="Accent4 2" xfId="116"/>
    <cellStyle name="Accent5" xfId="41" builtinId="45" customBuiltin="1"/>
    <cellStyle name="Accent5 2" xfId="117"/>
    <cellStyle name="Accent6" xfId="42" builtinId="49" customBuiltin="1"/>
    <cellStyle name="Accent6 2" xfId="118"/>
    <cellStyle name="Anteckning" xfId="158"/>
    <cellStyle name="Bad" xfId="43" builtinId="27" customBuiltin="1"/>
    <cellStyle name="Bad 2" xfId="119"/>
    <cellStyle name="Beräkning" xfId="159"/>
    <cellStyle name="Bra" xfId="160"/>
    <cellStyle name="Calculation" xfId="44" builtinId="22" customBuiltin="1"/>
    <cellStyle name="Calculation 2" xfId="120"/>
    <cellStyle name="Check Cell" xfId="45" builtinId="23" customBuiltin="1"/>
    <cellStyle name="Check Cell 2" xfId="121"/>
    <cellStyle name="Comma" xfId="46" builtinId="3"/>
    <cellStyle name="Comma 2" xfId="47"/>
    <cellStyle name="Comma 3" xfId="122"/>
    <cellStyle name="Comma 4" xfId="137"/>
    <cellStyle name="Comma 5" xfId="181"/>
    <cellStyle name="Comma_BIS Proposal Comp Tables - Aug05" xfId="48"/>
    <cellStyle name="Currency" xfId="49" builtinId="4"/>
    <cellStyle name="Dålig" xfId="161"/>
    <cellStyle name="Explanatory Text" xfId="50" builtinId="53" customBuiltin="1"/>
    <cellStyle name="Explanatory Text 2" xfId="123"/>
    <cellStyle name="Färg1" xfId="162"/>
    <cellStyle name="Färg2" xfId="163"/>
    <cellStyle name="Färg3" xfId="164"/>
    <cellStyle name="Färg4" xfId="165"/>
    <cellStyle name="Färg5" xfId="166"/>
    <cellStyle name="Färg6" xfId="167"/>
    <cellStyle name="footnote" xfId="182"/>
    <cellStyle name="Förklarande text" xfId="168"/>
    <cellStyle name="Good" xfId="51" builtinId="26" customBuiltin="1"/>
    <cellStyle name="Good 2" xfId="124"/>
    <cellStyle name="Heading 1" xfId="52" builtinId="16" customBuiltin="1"/>
    <cellStyle name="Heading 1 2" xfId="125"/>
    <cellStyle name="Heading 2" xfId="53" builtinId="17" customBuiltin="1"/>
    <cellStyle name="Heading 2 2" xfId="126"/>
    <cellStyle name="Heading 3" xfId="54" builtinId="18" customBuiltin="1"/>
    <cellStyle name="Heading 3 2" xfId="127"/>
    <cellStyle name="Heading 4" xfId="55" builtinId="19" customBuiltin="1"/>
    <cellStyle name="Heading 4 2" xfId="128"/>
    <cellStyle name="Indata" xfId="169"/>
    <cellStyle name="Input" xfId="56" builtinId="20" customBuiltin="1"/>
    <cellStyle name="Input 2" xfId="129"/>
    <cellStyle name="Kontrollcell" xfId="170"/>
    <cellStyle name="Länkad cell" xfId="171"/>
    <cellStyle name="Linked Cell" xfId="57" builtinId="24" customBuiltin="1"/>
    <cellStyle name="Linked Cell 2" xfId="130"/>
    <cellStyle name="Neutral" xfId="58" builtinId="28" customBuiltin="1"/>
    <cellStyle name="Neutral 2" xfId="131"/>
    <cellStyle name="Normal" xfId="0" builtinId="0"/>
    <cellStyle name="Normal 2" xfId="59"/>
    <cellStyle name="Normal 3" xfId="138"/>
    <cellStyle name="Normal 3 2" xfId="139"/>
    <cellStyle name="Normal 4" xfId="180"/>
    <cellStyle name="Normal 5" xfId="183"/>
    <cellStyle name="Note" xfId="60" builtinId="10" customBuiltin="1"/>
    <cellStyle name="Note 2" xfId="61"/>
    <cellStyle name="Note 3" xfId="132"/>
    <cellStyle name="Output" xfId="62" builtinId="21" customBuiltin="1"/>
    <cellStyle name="Output 2" xfId="133"/>
    <cellStyle name="Percent" xfId="63" builtinId="5"/>
    <cellStyle name="Rubrik" xfId="172"/>
    <cellStyle name="Rubrik 1" xfId="173"/>
    <cellStyle name="Rubrik 2" xfId="174"/>
    <cellStyle name="Rubrik 3" xfId="175"/>
    <cellStyle name="Rubrik 4" xfId="176"/>
    <cellStyle name="Summa" xfId="177"/>
    <cellStyle name="table1" xfId="64"/>
    <cellStyle name="Tal2" xfId="65"/>
    <cellStyle name="Title" xfId="66" builtinId="15" customBuiltin="1"/>
    <cellStyle name="Title 2" xfId="134"/>
    <cellStyle name="Total" xfId="67" builtinId="25" customBuiltin="1"/>
    <cellStyle name="Total 2" xfId="135"/>
    <cellStyle name="Utdata" xfId="178"/>
    <cellStyle name="Varningstext" xfId="179"/>
    <cellStyle name="Warning Text" xfId="68" builtinId="11" customBuiltin="1"/>
    <cellStyle name="Warning Text 2" xfId="136"/>
    <cellStyle name="years" xfId="69"/>
    <cellStyle name="Финансовый 2" xfId="184"/>
    <cellStyle name="강조색1" xfId="70"/>
    <cellStyle name="강조색2" xfId="71"/>
    <cellStyle name="강조색3" xfId="72"/>
    <cellStyle name="강조색4" xfId="73"/>
    <cellStyle name="강조색5" xfId="74"/>
    <cellStyle name="강조색6" xfId="75"/>
    <cellStyle name="경고문" xfId="76"/>
    <cellStyle name="계산" xfId="77"/>
    <cellStyle name="나쁨" xfId="78"/>
    <cellStyle name="메모" xfId="79"/>
    <cellStyle name="보통" xfId="80"/>
    <cellStyle name="설명 텍스트" xfId="81"/>
    <cellStyle name="셀 확인" xfId="82"/>
    <cellStyle name="연결된 셀" xfId="83"/>
    <cellStyle name="요약" xfId="84"/>
    <cellStyle name="입력" xfId="85"/>
    <cellStyle name="제목" xfId="86"/>
    <cellStyle name="제목 1" xfId="87"/>
    <cellStyle name="제목 2" xfId="88"/>
    <cellStyle name="제목 3" xfId="89"/>
    <cellStyle name="제목 4" xfId="90"/>
    <cellStyle name="좋음" xfId="91"/>
    <cellStyle name="출력" xfId="92"/>
    <cellStyle name="표준 2" xfId="93"/>
    <cellStyle name="표준 3" xfId="9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437257</xdr:colOff>
      <xdr:row>28</xdr:row>
      <xdr:rowOff>113861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33475"/>
          <a:ext cx="7142857" cy="35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R3009"/>
  <sheetViews>
    <sheetView workbookViewId="0">
      <selection activeCell="A22" sqref="A22"/>
    </sheetView>
  </sheetViews>
  <sheetFormatPr defaultRowHeight="12.75"/>
  <cols>
    <col min="1" max="1" width="14.5703125" style="278" customWidth="1"/>
    <col min="2" max="10" width="9.140625" style="281"/>
    <col min="11" max="11" width="9.140625" style="282"/>
    <col min="12" max="12" width="9.42578125" style="277" bestFit="1" customWidth="1"/>
    <col min="13" max="16" width="10.42578125" style="277" customWidth="1"/>
    <col min="17" max="16384" width="9.140625" style="277"/>
  </cols>
  <sheetData>
    <row r="1" spans="1:11">
      <c r="A1" s="433"/>
      <c r="G1" s="467">
        <v>38353</v>
      </c>
      <c r="H1" s="467">
        <v>38718</v>
      </c>
      <c r="I1" s="467">
        <v>39083</v>
      </c>
      <c r="J1" s="467">
        <v>39448</v>
      </c>
      <c r="K1" s="467">
        <v>39814</v>
      </c>
    </row>
    <row r="2" spans="1:11">
      <c r="A2" s="433"/>
      <c r="G2" s="371"/>
      <c r="H2" s="371"/>
      <c r="I2" s="371"/>
      <c r="J2" s="371"/>
      <c r="K2" s="371"/>
    </row>
    <row r="3" spans="1:11">
      <c r="A3" s="433"/>
      <c r="G3" s="371"/>
      <c r="H3" s="371"/>
      <c r="I3" s="371"/>
      <c r="J3" s="371"/>
      <c r="K3" s="371"/>
    </row>
    <row r="4" spans="1:11">
      <c r="A4" s="433"/>
      <c r="G4" s="371"/>
      <c r="H4" s="371"/>
      <c r="I4" s="371"/>
      <c r="J4" s="371"/>
      <c r="K4" s="371"/>
    </row>
    <row r="5" spans="1:11">
      <c r="A5" s="433"/>
      <c r="G5" s="464"/>
      <c r="H5" s="464"/>
      <c r="I5" s="464"/>
      <c r="J5" s="464"/>
      <c r="K5" s="464"/>
    </row>
    <row r="6" spans="1:11" ht="15">
      <c r="A6" s="433"/>
      <c r="G6" s="465"/>
      <c r="H6" s="465"/>
      <c r="I6" s="465"/>
      <c r="J6" s="465"/>
      <c r="K6" s="465"/>
    </row>
    <row r="7" spans="1:11">
      <c r="A7" s="433"/>
      <c r="G7" s="371"/>
      <c r="H7" s="371"/>
      <c r="I7" s="371"/>
      <c r="J7" s="371"/>
      <c r="K7" s="371"/>
    </row>
    <row r="8" spans="1:11">
      <c r="A8" s="433"/>
      <c r="G8" s="893"/>
      <c r="H8" s="893"/>
      <c r="I8" s="893"/>
      <c r="J8" s="893"/>
      <c r="K8" s="893"/>
    </row>
    <row r="9" spans="1:11">
      <c r="A9" s="433"/>
      <c r="G9" s="363"/>
      <c r="H9" s="363"/>
      <c r="I9" s="363"/>
      <c r="J9" s="363"/>
      <c r="K9" s="363"/>
    </row>
    <row r="10" spans="1:11">
      <c r="A10" s="433"/>
      <c r="G10" s="376"/>
      <c r="H10" s="376"/>
      <c r="I10" s="376"/>
      <c r="J10" s="376"/>
      <c r="K10" s="376"/>
    </row>
    <row r="11" spans="1:11">
      <c r="A11" s="433"/>
      <c r="G11" s="376"/>
      <c r="H11" s="376"/>
      <c r="I11" s="376"/>
      <c r="J11" s="376"/>
      <c r="K11" s="376"/>
    </row>
    <row r="12" spans="1:11">
      <c r="A12" s="433"/>
      <c r="G12" s="376"/>
      <c r="H12" s="376"/>
      <c r="I12" s="376"/>
      <c r="J12" s="376"/>
      <c r="K12" s="376"/>
    </row>
    <row r="13" spans="1:11">
      <c r="A13" s="433"/>
      <c r="G13" s="376"/>
      <c r="H13" s="376"/>
      <c r="I13" s="376"/>
      <c r="J13" s="376"/>
      <c r="K13" s="376"/>
    </row>
    <row r="14" spans="1:11">
      <c r="A14" s="433"/>
      <c r="G14" s="371"/>
      <c r="H14" s="371"/>
      <c r="I14" s="371"/>
      <c r="J14" s="371"/>
      <c r="K14" s="371"/>
    </row>
    <row r="15" spans="1:11">
      <c r="A15" s="433"/>
      <c r="G15" s="346"/>
      <c r="H15" s="346"/>
      <c r="I15" s="346"/>
      <c r="J15" s="346"/>
      <c r="K15" s="346"/>
    </row>
    <row r="16" spans="1:11">
      <c r="A16" s="433"/>
      <c r="G16" s="371"/>
      <c r="H16" s="371"/>
      <c r="I16" s="371"/>
      <c r="J16" s="371"/>
      <c r="K16" s="371"/>
    </row>
    <row r="17" spans="1:11">
      <c r="A17" s="457"/>
      <c r="B17" s="457"/>
      <c r="C17" s="457"/>
      <c r="D17" s="457"/>
      <c r="E17" s="457"/>
      <c r="F17" s="457"/>
      <c r="G17" s="457"/>
      <c r="H17" s="457"/>
      <c r="I17" s="457"/>
      <c r="J17" s="457"/>
      <c r="K17" s="457"/>
    </row>
    <row r="18" spans="1:11">
      <c r="A18" s="283"/>
    </row>
    <row r="19" spans="1:11">
      <c r="A19" s="285"/>
      <c r="B19" s="459"/>
      <c r="C19" s="459"/>
      <c r="D19" s="459"/>
      <c r="E19" s="459"/>
      <c r="F19" s="460"/>
      <c r="G19" s="470"/>
      <c r="H19" s="470"/>
      <c r="I19" s="470"/>
      <c r="J19" s="470"/>
      <c r="K19" s="470"/>
    </row>
    <row r="20" spans="1:11">
      <c r="A20" s="286"/>
      <c r="B20" s="287"/>
      <c r="C20" s="287"/>
      <c r="D20" s="287"/>
      <c r="E20" s="287"/>
      <c r="F20" s="288"/>
      <c r="G20" s="287"/>
      <c r="H20" s="287"/>
      <c r="I20" s="287"/>
      <c r="J20" s="287"/>
      <c r="K20" s="287"/>
    </row>
    <row r="21" spans="1:11">
      <c r="A21" s="293" t="s">
        <v>456</v>
      </c>
      <c r="B21" s="304"/>
      <c r="C21" s="304"/>
      <c r="D21" s="304"/>
      <c r="E21" s="304"/>
      <c r="F21" s="305"/>
      <c r="G21" s="304"/>
      <c r="H21" s="304"/>
      <c r="I21" s="304"/>
      <c r="J21" s="304"/>
      <c r="K21" s="304"/>
    </row>
    <row r="22" spans="1:11">
      <c r="A22" s="293" t="s">
        <v>457</v>
      </c>
      <c r="B22" s="306"/>
      <c r="C22" s="306"/>
      <c r="D22" s="306"/>
      <c r="E22" s="306"/>
      <c r="F22" s="307"/>
      <c r="G22" s="306"/>
      <c r="H22" s="306"/>
      <c r="I22" s="306"/>
      <c r="J22" s="306"/>
      <c r="K22" s="306"/>
    </row>
    <row r="23" spans="1:11">
      <c r="A23" s="293" t="s">
        <v>140</v>
      </c>
      <c r="B23" s="306"/>
      <c r="C23" s="306"/>
      <c r="D23" s="306"/>
      <c r="E23" s="306"/>
      <c r="F23" s="307"/>
      <c r="G23" s="306"/>
      <c r="H23" s="306"/>
      <c r="I23" s="306"/>
      <c r="J23" s="306"/>
      <c r="K23" s="306"/>
    </row>
    <row r="24" spans="1:11">
      <c r="A24" s="293" t="s">
        <v>141</v>
      </c>
      <c r="B24" s="306"/>
      <c r="C24" s="306"/>
      <c r="D24" s="306"/>
      <c r="E24" s="306"/>
      <c r="F24" s="307"/>
      <c r="G24" s="306"/>
      <c r="H24" s="306"/>
      <c r="I24" s="306"/>
      <c r="J24" s="306"/>
      <c r="K24" s="306"/>
    </row>
    <row r="25" spans="1:11">
      <c r="A25" s="293" t="s">
        <v>641</v>
      </c>
      <c r="B25" s="306"/>
      <c r="C25" s="306"/>
      <c r="D25" s="306"/>
      <c r="E25" s="306"/>
      <c r="F25" s="307"/>
      <c r="G25" s="306"/>
      <c r="H25" s="306"/>
      <c r="I25" s="306"/>
      <c r="J25" s="306"/>
      <c r="K25" s="306"/>
    </row>
    <row r="26" spans="1:11">
      <c r="A26" s="293" t="s">
        <v>106</v>
      </c>
      <c r="B26" s="306"/>
      <c r="C26" s="306"/>
      <c r="D26" s="306"/>
      <c r="E26" s="306"/>
      <c r="F26" s="307"/>
      <c r="G26" s="306"/>
      <c r="H26" s="306"/>
      <c r="I26" s="306"/>
      <c r="J26" s="306"/>
      <c r="K26" s="306"/>
    </row>
    <row r="27" spans="1:11">
      <c r="A27" s="293" t="s">
        <v>4</v>
      </c>
      <c r="B27" s="308"/>
      <c r="C27" s="308"/>
      <c r="D27" s="308"/>
      <c r="E27" s="308"/>
      <c r="F27" s="309"/>
      <c r="G27" s="308"/>
      <c r="H27" s="308"/>
      <c r="I27" s="308"/>
      <c r="J27" s="308"/>
      <c r="K27" s="308"/>
    </row>
    <row r="28" spans="1:11">
      <c r="A28" s="293" t="s">
        <v>5</v>
      </c>
      <c r="B28" s="306"/>
      <c r="C28" s="306"/>
      <c r="D28" s="306"/>
      <c r="E28" s="306"/>
      <c r="F28" s="307"/>
      <c r="G28" s="306"/>
      <c r="H28" s="306"/>
      <c r="I28" s="306"/>
      <c r="J28" s="306"/>
      <c r="K28" s="306"/>
    </row>
    <row r="29" spans="1:11">
      <c r="A29" s="293" t="s">
        <v>6</v>
      </c>
      <c r="B29" s="306"/>
      <c r="C29" s="306"/>
      <c r="D29" s="306"/>
      <c r="E29" s="306"/>
      <c r="F29" s="307"/>
      <c r="G29" s="306"/>
      <c r="H29" s="306"/>
      <c r="I29" s="306"/>
      <c r="J29" s="306"/>
      <c r="K29" s="306"/>
    </row>
    <row r="30" spans="1:11">
      <c r="A30" s="293" t="s">
        <v>7</v>
      </c>
      <c r="B30" s="306"/>
      <c r="C30" s="306"/>
      <c r="D30" s="306"/>
      <c r="E30" s="306"/>
      <c r="F30" s="307"/>
      <c r="G30" s="306"/>
      <c r="H30" s="306"/>
      <c r="I30" s="306"/>
      <c r="J30" s="306"/>
      <c r="K30" s="306"/>
    </row>
    <row r="31" spans="1:11">
      <c r="A31" s="293" t="s">
        <v>8</v>
      </c>
      <c r="B31" s="306"/>
      <c r="C31" s="306"/>
      <c r="D31" s="306"/>
      <c r="E31" s="306"/>
      <c r="F31" s="307"/>
      <c r="G31" s="306"/>
      <c r="H31" s="306"/>
      <c r="I31" s="306"/>
      <c r="J31" s="306"/>
      <c r="K31" s="306"/>
    </row>
    <row r="32" spans="1:11">
      <c r="A32" s="293" t="s">
        <v>9</v>
      </c>
      <c r="B32" s="306"/>
      <c r="C32" s="306"/>
      <c r="D32" s="306"/>
      <c r="E32" s="306"/>
      <c r="F32" s="307"/>
      <c r="G32" s="306"/>
      <c r="H32" s="306"/>
      <c r="I32" s="306"/>
      <c r="J32" s="306"/>
      <c r="K32" s="306"/>
    </row>
    <row r="33" spans="1:16">
      <c r="A33" s="293" t="s">
        <v>158</v>
      </c>
      <c r="B33" s="306"/>
      <c r="C33" s="306"/>
      <c r="D33" s="306"/>
      <c r="E33" s="306"/>
      <c r="F33" s="307"/>
      <c r="G33" s="310"/>
      <c r="H33" s="310"/>
      <c r="I33" s="310"/>
      <c r="J33" s="310"/>
      <c r="K33" s="310"/>
    </row>
    <row r="34" spans="1:16">
      <c r="A34" s="311" t="s">
        <v>922</v>
      </c>
      <c r="B34" s="312"/>
      <c r="C34" s="312"/>
      <c r="D34" s="312"/>
      <c r="E34" s="312"/>
      <c r="F34" s="313"/>
      <c r="G34" s="314"/>
      <c r="H34" s="314"/>
      <c r="I34" s="314"/>
      <c r="J34" s="314"/>
      <c r="K34" s="314"/>
    </row>
    <row r="35" spans="1:16">
      <c r="A35" s="300"/>
      <c r="B35" s="303"/>
      <c r="C35" s="303"/>
      <c r="D35" s="303"/>
      <c r="E35" s="303"/>
      <c r="F35" s="301"/>
      <c r="G35" s="301"/>
      <c r="H35" s="301"/>
      <c r="I35" s="301"/>
      <c r="J35" s="301"/>
      <c r="K35" s="301"/>
    </row>
    <row r="37" spans="1:16">
      <c r="A37" s="457"/>
      <c r="B37" s="457"/>
      <c r="C37" s="457"/>
      <c r="D37" s="457"/>
      <c r="E37" s="457"/>
      <c r="F37" s="457"/>
      <c r="G37" s="457"/>
      <c r="H37" s="457"/>
      <c r="I37" s="457"/>
      <c r="J37" s="457"/>
      <c r="K37" s="457"/>
    </row>
    <row r="38" spans="1:16">
      <c r="A38" s="283"/>
      <c r="F38" s="281">
        <v>1</v>
      </c>
      <c r="P38" s="277">
        <v>2</v>
      </c>
    </row>
    <row r="39" spans="1:16">
      <c r="A39" s="285"/>
      <c r="B39" s="459"/>
      <c r="C39" s="459"/>
      <c r="D39" s="459"/>
      <c r="E39" s="459"/>
      <c r="F39" s="460"/>
      <c r="G39" s="470"/>
      <c r="H39" s="470"/>
      <c r="I39" s="470"/>
      <c r="J39" s="470"/>
      <c r="K39" s="470"/>
    </row>
    <row r="40" spans="1:16">
      <c r="A40" s="286"/>
      <c r="B40" s="287"/>
      <c r="C40" s="287"/>
      <c r="D40" s="287"/>
      <c r="E40" s="287"/>
      <c r="F40" s="288"/>
      <c r="G40" s="466">
        <f>G1</f>
        <v>38353</v>
      </c>
      <c r="H40" s="466">
        <f>H1</f>
        <v>38718</v>
      </c>
      <c r="I40" s="466">
        <f>I1</f>
        <v>39083</v>
      </c>
      <c r="J40" s="466">
        <f>J1</f>
        <v>39448</v>
      </c>
      <c r="K40" s="466">
        <f>K1</f>
        <v>39814</v>
      </c>
    </row>
    <row r="41" spans="1:16">
      <c r="A41" s="293" t="s">
        <v>31</v>
      </c>
      <c r="B41" s="290">
        <f>IF(ISNUMBER('Tables 1-15'!G7),'Tables 1-15'!B7,'Tables 1-15'!G7)</f>
        <v>1566.6316774059446</v>
      </c>
      <c r="C41" s="290">
        <f>IF(ISNUMBER('Tables 1-15'!H7),'Tables 1-15'!C7,'Tables 1-15'!H7)</f>
        <v>1497.4327956989248</v>
      </c>
      <c r="D41" s="290">
        <f>IF(ISNUMBER('Tables 1-15'!I7),'Tables 1-15'!D7,'Tables 1-15'!I7)</f>
        <v>1443.4271329677244</v>
      </c>
      <c r="E41" s="290">
        <f>IF(ISNUMBER('Tables 1-15'!J7),'Tables 1-15'!E7,'Tables 1-15'!J7)</f>
        <v>1219.7133472678413</v>
      </c>
      <c r="F41" s="291">
        <f>IF(ISNUMBER('Tables 1-15'!K7),'Tables 1-15'!F7,'Tables 1-15'!K7)</f>
        <v>1261.0957478441867</v>
      </c>
      <c r="G41" s="468">
        <f>IF(ISNUMBER('Tables 1-15'!G38),'Tables 1-15'!G38*'Tables 1-15'!B7/'Tables 1-15'!B$30,'Tables 1-15'!G38)</f>
        <v>5.8480154537853733E-2</v>
      </c>
      <c r="H41" s="468">
        <f>IF(ISNUMBER('Tables 1-15'!H38),'Tables 1-15'!H38*'Tables 1-15'!C7/'Tables 1-15'!C$30,'Tables 1-15'!H38)</f>
        <v>6.7035395677901871E-2</v>
      </c>
      <c r="I41" s="468">
        <f>IF(ISNUMBER('Tables 1-15'!I38),'Tables 1-15'!I38*'Tables 1-15'!D7/'Tables 1-15'!D$30,'Tables 1-15'!I38)</f>
        <v>3.9296748580043582E-2</v>
      </c>
      <c r="J41" s="468">
        <f>IF(ISNUMBER('Tables 1-15'!J38),'Tables 1-15'!J38*'Tables 1-15'!E7/'Tables 1-15'!E$30,'Tables 1-15'!J38)</f>
        <v>3.4946420366278388E-2</v>
      </c>
      <c r="K41" s="468">
        <f>IF(ISNUMBER('Tables 1-15'!K38),'Tables 1-15'!K38*'Tables 1-15'!F7/'Tables 1-15'!F$30,'Tables 1-15'!K38)</f>
        <v>3.1154155687995042E-2</v>
      </c>
      <c r="L41" s="540">
        <f>IF(ISNUMBER('Tables 1-15'!B7),'Tables 1-15'!G7,'Tables 1-15'!B7)</f>
        <v>22.794507000000003</v>
      </c>
      <c r="M41" s="540">
        <f>IF(ISNUMBER('Tables 1-15'!C7),'Tables 1-15'!H7,'Tables 1-15'!C7)</f>
        <v>23.191916250000002</v>
      </c>
      <c r="N41" s="540">
        <f>IF(ISNUMBER('Tables 1-15'!D7),'Tables 1-15'!I7,'Tables 1-15'!D7)</f>
        <v>23.550599999999999</v>
      </c>
      <c r="O41" s="540">
        <f>IF(ISNUMBER('Tables 1-15'!E7),'Tables 1-15'!J7,'Tables 1-15'!E7)</f>
        <v>23.894861500000005</v>
      </c>
      <c r="P41" s="540">
        <f>IF(ISNUMBER('Tables 1-15'!F7),'Tables 1-15'!K7,'Tables 1-15'!F7)</f>
        <v>24.256595750000002</v>
      </c>
    </row>
    <row r="42" spans="1:16">
      <c r="A42" s="293" t="s">
        <v>456</v>
      </c>
      <c r="B42" s="290">
        <f>IF(ISNUMBER('Tables 1-15'!G8),'Tables 1-15'!B8,'Tables 1-15'!G8)</f>
        <v>497.5298196152475</v>
      </c>
      <c r="C42" s="290">
        <f>IF(ISNUMBER('Tables 1-15'!H8),'Tables 1-15'!C8,'Tables 1-15'!H8)</f>
        <v>520.87516167145088</v>
      </c>
      <c r="D42" s="290">
        <f>IF(ISNUMBER('Tables 1-15'!I8),'Tables 1-15'!D8,'Tables 1-15'!I8)</f>
        <v>530.92780118863186</v>
      </c>
      <c r="E42" s="290">
        <f>IF(ISNUMBER('Tables 1-15'!J8),'Tables 1-15'!E8,'Tables 1-15'!J8)</f>
        <v>455.08118108481455</v>
      </c>
      <c r="F42" s="291">
        <f>IF(ISNUMBER('Tables 1-15'!K8),'Tables 1-15'!F8,'Tables 1-15'!K8)</f>
        <v>468.0304160328248</v>
      </c>
      <c r="G42" s="468">
        <f>IF(ISNUMBER('Tables 1-15'!G39),'Tables 1-15'!G39*'Tables 1-15'!B8/'Tables 1-15'!B$30,'Tables 1-15'!G39)</f>
        <v>2.2166011882797518E-2</v>
      </c>
      <c r="H42" s="468">
        <f>IF(ISNUMBER('Tables 1-15'!H39),'Tables 1-15'!H39*'Tables 1-15'!C8/'Tables 1-15'!C$30,'Tables 1-15'!H39)</f>
        <v>1.077923288621309E-2</v>
      </c>
      <c r="I42" s="468">
        <f>IF(ISNUMBER('Tables 1-15'!I39),'Tables 1-15'!I39*'Tables 1-15'!D8/'Tables 1-15'!D$30,'Tables 1-15'!I39)</f>
        <v>4.1696640478721507E-3</v>
      </c>
      <c r="J42" s="468">
        <f>IF(ISNUMBER('Tables 1-15'!J39),'Tables 1-15'!J39*'Tables 1-15'!E8/'Tables 1-15'!E$30,'Tables 1-15'!J39)</f>
        <v>4.7526355138811675E-3</v>
      </c>
      <c r="K42" s="468">
        <f>IF(ISNUMBER('Tables 1-15'!K39),'Tables 1-15'!K39*'Tables 1-15'!F8/'Tables 1-15'!F$30,'Tables 1-15'!K39)</f>
        <v>1.3643557596446173E-2</v>
      </c>
      <c r="L42" s="281">
        <f>IF(ISNUMBER('Tables 1-15'!B8),'Tables 1-15'!G8,'Tables 1-15'!B8)</f>
        <v>11.054</v>
      </c>
      <c r="M42" s="540">
        <f>IF(ISNUMBER('Tables 1-15'!C8),'Tables 1-15'!H8,'Tables 1-15'!C8)</f>
        <v>11.105</v>
      </c>
      <c r="N42" s="540">
        <f>IF(ISNUMBER('Tables 1-15'!D8),'Tables 1-15'!I8,'Tables 1-15'!D8)</f>
        <v>11.157</v>
      </c>
      <c r="O42" s="540">
        <f>IF(ISNUMBER('Tables 1-15'!E8),'Tables 1-15'!J8,'Tables 1-15'!E8)</f>
        <v>11.268000000000001</v>
      </c>
      <c r="P42" s="540">
        <f>IF(ISNUMBER('Tables 1-15'!F8),'Tables 1-15'!K8,'Tables 1-15'!F8)</f>
        <v>11.322000000000001</v>
      </c>
    </row>
    <row r="43" spans="1:16">
      <c r="A43" s="293" t="s">
        <v>458</v>
      </c>
      <c r="B43" s="294">
        <f>IF(ISNUMBER('Tables 1-15'!G9),'Tables 1-15'!B9,'Tables 1-15'!G9)</f>
        <v>2462.7928388746805</v>
      </c>
      <c r="C43" s="294">
        <f>IF(ISNUMBER('Tables 1-15'!H9),'Tables 1-15'!C9,'Tables 1-15'!H9)</f>
        <v>2467.7708863688963</v>
      </c>
      <c r="D43" s="294">
        <f>IF(ISNUMBER('Tables 1-15'!I9),'Tables 1-15'!D9,'Tables 1-15'!I9)</f>
        <v>2454.2204951798535</v>
      </c>
      <c r="E43" s="294">
        <f>IF(ISNUMBER('Tables 1-15'!J9),'Tables 1-15'!E9,'Tables 1-15'!J9)</f>
        <v>1795.84478988828</v>
      </c>
      <c r="F43" s="295">
        <f>IF(ISNUMBER('Tables 1-15'!K9),'Tables 1-15'!F9,'Tables 1-15'!K9)</f>
        <v>1796.924755260816</v>
      </c>
      <c r="G43" s="468">
        <f>IF(ISNUMBER('Tables 1-15'!G40),'Tables 1-15'!G40*'Tables 1-15'!B9/'Tables 1-15'!B$30,'Tables 1-15'!G40)</f>
        <v>0.24397601119555642</v>
      </c>
      <c r="H43" s="468">
        <f>IF(ISNUMBER('Tables 1-15'!H40),'Tables 1-15'!H40*'Tables 1-15'!C9/'Tables 1-15'!C$30,'Tables 1-15'!H40)</f>
        <v>0.24184966825512993</v>
      </c>
      <c r="I43" s="468">
        <f>IF(ISNUMBER('Tables 1-15'!I40),'Tables 1-15'!I40*'Tables 1-15'!D9/'Tables 1-15'!D$30,'Tables 1-15'!I40)</f>
        <v>0.25183898229777296</v>
      </c>
      <c r="J43" s="468">
        <f>IF(ISNUMBER('Tables 1-15'!J40),'Tables 1-15'!J40*'Tables 1-15'!E9/'Tables 1-15'!E$30,'Tables 1-15'!J40)</f>
        <v>0.32305135804733925</v>
      </c>
      <c r="K43" s="468">
        <f>IF(ISNUMBER('Tables 1-15'!K40),'Tables 1-15'!K40*'Tables 1-15'!F9/'Tables 1-15'!F$30,'Tables 1-15'!K40)</f>
        <v>0.18608993704950069</v>
      </c>
      <c r="L43" s="281">
        <f>IF(ISNUMBER('Tables 1-15'!B9),'Tables 1-15'!G9,'Tables 1-15'!B9)</f>
        <v>199.49799999999999</v>
      </c>
      <c r="M43" s="540">
        <f>IF(ISNUMBER('Tables 1-15'!C9),'Tables 1-15'!H9,'Tables 1-15'!C9)</f>
        <v>201.03300000000002</v>
      </c>
      <c r="N43" s="540">
        <f>IF(ISNUMBER('Tables 1-15'!D9),'Tables 1-15'!I9,'Tables 1-15'!D9)</f>
        <v>202.76900000000001</v>
      </c>
      <c r="O43" s="540">
        <f>IF(ISNUMBER('Tables 1-15'!E9),'Tables 1-15'!J9,'Tables 1-15'!E9)</f>
        <v>204.45099999999999</v>
      </c>
      <c r="P43" s="540">
        <f>IF(ISNUMBER('Tables 1-15'!F9),'Tables 1-15'!K9,'Tables 1-15'!F9)</f>
        <v>206.08100000000002</v>
      </c>
    </row>
    <row r="44" spans="1:16">
      <c r="A44" s="293" t="s">
        <v>457</v>
      </c>
      <c r="B44" s="294">
        <f>IF(ISNUMBER('Tables 1-15'!G10),'Tables 1-15'!B10,'Tables 1-15'!G10)</f>
        <v>1840.3688082565354</v>
      </c>
      <c r="C44" s="294">
        <f>IF(ISNUMBER('Tables 1-15'!H10),'Tables 1-15'!C10,'Tables 1-15'!H10)</f>
        <v>1872.3607040116317</v>
      </c>
      <c r="D44" s="294">
        <f>IF(ISNUMBER('Tables 1-15'!I10),'Tables 1-15'!D10,'Tables 1-15'!I10)</f>
        <v>1819.2604138976076</v>
      </c>
      <c r="E44" s="294">
        <f>IF(ISNUMBER('Tables 1-15'!J10),'Tables 1-15'!E10,'Tables 1-15'!J10)</f>
        <v>1564.2630061465034</v>
      </c>
      <c r="F44" s="295">
        <f>IF(ISNUMBER('Tables 1-15'!K10),'Tables 1-15'!F10,'Tables 1-15'!K10)</f>
        <v>1569.3419712820833</v>
      </c>
      <c r="G44" s="468">
        <f>IF(ISNUMBER('Tables 1-15'!G41),'Tables 1-15'!G41*'Tables 1-15'!B10/'Tables 1-15'!B$30,'Tables 1-15'!G41)</f>
        <v>4.7460112633663294E-2</v>
      </c>
      <c r="H44" s="468">
        <f>IF(ISNUMBER('Tables 1-15'!H41),'Tables 1-15'!H41*'Tables 1-15'!C10/'Tables 1-15'!C$30,'Tables 1-15'!H41)</f>
        <v>2.9137126099793454E-2</v>
      </c>
      <c r="I44" s="468">
        <f>IF(ISNUMBER('Tables 1-15'!I41),'Tables 1-15'!I41*'Tables 1-15'!D10/'Tables 1-15'!D$30,'Tables 1-15'!I41)</f>
        <v>5.5526114663425143E-2</v>
      </c>
      <c r="J44" s="468">
        <f>IF(ISNUMBER('Tables 1-15'!J41),'Tables 1-15'!J41*'Tables 1-15'!E10/'Tables 1-15'!E$30,'Tables 1-15'!J41)</f>
        <v>2.9667376994187075E-2</v>
      </c>
      <c r="K44" s="468">
        <f>IF(ISNUMBER('Tables 1-15'!K41),'Tables 1-15'!K41*'Tables 1-15'!F10/'Tables 1-15'!F$30,'Tables 1-15'!K41)</f>
        <v>3.6957177198636601E-2</v>
      </c>
      <c r="L44" s="281">
        <f>IF(ISNUMBER('Tables 1-15'!B10),'Tables 1-15'!G10,'Tables 1-15'!B10)</f>
        <v>34.536389000000007</v>
      </c>
      <c r="M44" s="540">
        <f>IF(ISNUMBER('Tables 1-15'!C10),'Tables 1-15'!H10,'Tables 1-15'!C10)</f>
        <v>34.936495000000001</v>
      </c>
      <c r="N44" s="540">
        <f>IF(ISNUMBER('Tables 1-15'!D10),'Tables 1-15'!I10,'Tables 1-15'!D10)</f>
        <v>35.334385000000005</v>
      </c>
      <c r="O44" s="540">
        <f>IF(ISNUMBER('Tables 1-15'!E10),'Tables 1-15'!J10,'Tables 1-15'!E10)</f>
        <v>35.689014</v>
      </c>
      <c r="P44" s="540">
        <f>IF(ISNUMBER('Tables 1-15'!F10),'Tables 1-15'!K10,'Tables 1-15'!F10)</f>
        <v>36.017868999999997</v>
      </c>
    </row>
    <row r="45" spans="1:16">
      <c r="A45" s="293" t="s">
        <v>459</v>
      </c>
      <c r="B45" s="294">
        <f>IF(ISNUMBER('Tables 1-15'!G11),'Tables 1-15'!B11,'Tables 1-15'!G11)</f>
        <v>8226.2315856169807</v>
      </c>
      <c r="C45" s="294">
        <f>IF(ISNUMBER('Tables 1-15'!H11),'Tables 1-15'!C11,'Tables 1-15'!H11)</f>
        <v>9185.2898433715491</v>
      </c>
      <c r="D45" s="294">
        <f>IF(ISNUMBER('Tables 1-15'!I11),'Tables 1-15'!D11,'Tables 1-15'!I11)</f>
        <v>10360.784632915515</v>
      </c>
      <c r="E45" s="294">
        <f>IF(ISNUMBER('Tables 1-15'!J11),'Tables 1-15'!E11,'Tables 1-15'!J11)</f>
        <v>10865.574823378292</v>
      </c>
      <c r="F45" s="295">
        <f>IF(ISNUMBER('Tables 1-15'!K11),'Tables 1-15'!F11,'Tables 1-15'!K11)</f>
        <v>11236.297801866907</v>
      </c>
      <c r="G45" s="468">
        <f>IF(ISNUMBER('Tables 1-15'!G42),'Tables 1-15'!G42*'Tables 1-15'!B11/'Tables 1-15'!B$30,'Tables 1-15'!G42)</f>
        <v>0.36290521292378791</v>
      </c>
      <c r="H45" s="468">
        <f>IF(ISNUMBER('Tables 1-15'!H42),'Tables 1-15'!H42*'Tables 1-15'!C11/'Tables 1-15'!C$30,'Tables 1-15'!H42)</f>
        <v>0.39596726654854325</v>
      </c>
      <c r="I45" s="468">
        <f>IF(ISNUMBER('Tables 1-15'!I42),'Tables 1-15'!I42*'Tables 1-15'!D11/'Tables 1-15'!D$30,'Tables 1-15'!I42)</f>
        <v>0.33184514949138805</v>
      </c>
      <c r="J45" s="468">
        <f>IF(ISNUMBER('Tables 1-15'!J42),'Tables 1-15'!J42*'Tables 1-15'!E11/'Tables 1-15'!E$30,'Tables 1-15'!J42)</f>
        <v>0.18678795939205853</v>
      </c>
      <c r="K45" s="468">
        <f>IF(ISNUMBER('Tables 1-15'!K42),'Tables 1-15'!K42*'Tables 1-15'!F11/'Tables 1-15'!F$30,'Tables 1-15'!K42)</f>
        <v>0.1887557013324547</v>
      </c>
      <c r="L45" s="281">
        <f>IF(ISNUMBER('Tables 1-15'!B11),'Tables 1-15'!G11,'Tables 1-15'!B11)</f>
        <v>1350.6949999999999</v>
      </c>
      <c r="M45" s="540">
        <f>IF(ISNUMBER('Tables 1-15'!C11),'Tables 1-15'!H11,'Tables 1-15'!C11)</f>
        <v>1360.72</v>
      </c>
      <c r="N45" s="540">
        <f>IF(ISNUMBER('Tables 1-15'!D11),'Tables 1-15'!I11,'Tables 1-15'!D11)</f>
        <v>1367.82</v>
      </c>
      <c r="O45" s="540">
        <f>IF(ISNUMBER('Tables 1-15'!E11),'Tables 1-15'!J11,'Tables 1-15'!E11)</f>
        <v>1374.6200000000001</v>
      </c>
      <c r="P45" s="540">
        <f>IF(ISNUMBER('Tables 1-15'!F11),'Tables 1-15'!K11,'Tables 1-15'!F11)</f>
        <v>1382.71</v>
      </c>
    </row>
    <row r="46" spans="1:16">
      <c r="A46" s="293" t="s">
        <v>140</v>
      </c>
      <c r="B46" s="294">
        <f>IF(ISNUMBER('Tables 1-15'!G12),'Tables 1-15'!B12,'Tables 1-15'!G12)</f>
        <v>2679.6673615934478</v>
      </c>
      <c r="C46" s="294">
        <f>IF(ISNUMBER('Tables 1-15'!H12),'Tables 1-15'!C12,'Tables 1-15'!H12)</f>
        <v>2809.1036265843354</v>
      </c>
      <c r="D46" s="294">
        <f>IF(ISNUMBER('Tables 1-15'!I12),'Tables 1-15'!D12,'Tables 1-15'!I12)</f>
        <v>2850.7154730111588</v>
      </c>
      <c r="E46" s="294">
        <f>IF(ISNUMBER('Tables 1-15'!J12),'Tables 1-15'!E12,'Tables 1-15'!J12)</f>
        <v>2432.6956199411002</v>
      </c>
      <c r="F46" s="295">
        <f>IF(ISNUMBER('Tables 1-15'!K12),'Tables 1-15'!F12,'Tables 1-15'!K12)</f>
        <v>2463.9116121546117</v>
      </c>
      <c r="G46" s="468">
        <f>IF(ISNUMBER('Tables 1-15'!G43),'Tables 1-15'!G43*'Tables 1-15'!B12/'Tables 1-15'!B$30,'Tables 1-15'!G43)</f>
        <v>0.10086792200924494</v>
      </c>
      <c r="H46" s="468">
        <f>IF(ISNUMBER('Tables 1-15'!H43),'Tables 1-15'!H43*'Tables 1-15'!C12/'Tables 1-15'!C$30,'Tables 1-15'!H43)</f>
        <v>4.6101811211890165E-2</v>
      </c>
      <c r="I46" s="468">
        <f>IF(ISNUMBER('Tables 1-15'!I43),'Tables 1-15'!I43*'Tables 1-15'!D12/'Tables 1-15'!D$30,'Tables 1-15'!I43)</f>
        <v>2.7889118618246785E-2</v>
      </c>
      <c r="J46" s="468">
        <f>IF(ISNUMBER('Tables 1-15'!J43),'Tables 1-15'!J43*'Tables 1-15'!E12/'Tables 1-15'!E$30,'Tables 1-15'!J43)</f>
        <v>3.5563852056904226E-3</v>
      </c>
      <c r="K46" s="468">
        <f>IF(ISNUMBER('Tables 1-15'!F12),'Tables 1-15'!K43*'Tables 1-15'!F12/'Tables 1-15'!F$30,'Tables 1-15'!F12)</f>
        <v>1.2376504670823118E-2</v>
      </c>
      <c r="L46" s="281">
        <f>IF(ISNUMBER('Tables 1-15'!B12),'Tables 1-15'!G12,'Tables 1-15'!B12)</f>
        <v>65.241241000000002</v>
      </c>
      <c r="M46" s="540">
        <f>IF(ISNUMBER('Tables 1-15'!C12),'Tables 1-15'!H12,'Tables 1-15'!C12)</f>
        <v>65.564756000000017</v>
      </c>
      <c r="N46" s="540">
        <f>IF(ISNUMBER('Tables 1-15'!D12),'Tables 1-15'!I12,'Tables 1-15'!D12)</f>
        <v>66.074330000000003</v>
      </c>
      <c r="O46" s="540">
        <f>IF(ISNUMBER('Tables 1-15'!E12),'Tables 1-15'!J12,'Tables 1-15'!E12)</f>
        <v>66.380601999999996</v>
      </c>
      <c r="P46" s="540">
        <f>IF(ISNUMBER('Tables 1-15'!F12),'Tables 1-15'!K12,'Tables 1-15'!F12)</f>
        <v>66.627601999999996</v>
      </c>
    </row>
    <row r="47" spans="1:16">
      <c r="A47" s="293" t="s">
        <v>141</v>
      </c>
      <c r="B47" s="294">
        <f>IF(ISNUMBER('Tables 1-15'!G13),'Tables 1-15'!B13,'Tables 1-15'!G13)</f>
        <v>3541.4621941985874</v>
      </c>
      <c r="C47" s="294">
        <f>IF(ISNUMBER('Tables 1-15'!H13),'Tables 1-15'!C13,'Tables 1-15'!H13)</f>
        <v>3752.1396359858422</v>
      </c>
      <c r="D47" s="294">
        <f>IF(ISNUMBER('Tables 1-15'!I13),'Tables 1-15'!D13,'Tables 1-15'!I13)</f>
        <v>3889.524165479922</v>
      </c>
      <c r="E47" s="294">
        <f>IF(ISNUMBER('Tables 1-15'!J13),'Tables 1-15'!E13,'Tables 1-15'!J13)</f>
        <v>3374.7230671987732</v>
      </c>
      <c r="F47" s="295">
        <f>IF(ISNUMBER('Tables 1-15'!K13),'Tables 1-15'!F13,'Tables 1-15'!K13)</f>
        <v>3478.354771865138</v>
      </c>
      <c r="G47" s="468">
        <f>IF(ISNUMBER('Tables 1-15'!G44),'Tables 1-15'!G44*'Tables 1-15'!B13/'Tables 1-15'!B$30,'Tables 1-15'!G44)</f>
        <v>0.12740465555993211</v>
      </c>
      <c r="H47" s="468">
        <f>IF(ISNUMBER('Tables 1-15'!H44),'Tables 1-15'!H44*'Tables 1-15'!C13/'Tables 1-15'!C$30,'Tables 1-15'!H44)</f>
        <v>9.9398391879212927E-2</v>
      </c>
      <c r="I47" s="468">
        <f>IF(ISNUMBER('Tables 1-15'!I44),'Tables 1-15'!I44*'Tables 1-15'!D13/'Tables 1-15'!D$30,'Tables 1-15'!I44)</f>
        <v>4.8716252824651564E-2</v>
      </c>
      <c r="J47" s="468">
        <f>IF(ISNUMBER('Tables 1-15'!J44),'Tables 1-15'!J44*'Tables 1-15'!E13/'Tables 1-15'!E$30,'Tables 1-15'!J44)</f>
        <v>7.5936805148413902E-3</v>
      </c>
      <c r="K47" s="468">
        <f>IF(ISNUMBER('Tables 1-15'!K44),'Tables 1-15'!K44*'Tables 1-15'!F13/'Tables 1-15'!F$30,'Tables 1-15'!K44)</f>
        <v>2.1482351020138409E-2</v>
      </c>
      <c r="L47" s="281">
        <f>IF(ISNUMBER('Tables 1-15'!B13),'Tables 1-15'!G13,'Tables 1-15'!B13)</f>
        <v>80.426000000000002</v>
      </c>
      <c r="M47" s="540">
        <f>IF(ISNUMBER('Tables 1-15'!C13),'Tables 1-15'!H13,'Tables 1-15'!C13)</f>
        <v>80.646000000000001</v>
      </c>
      <c r="N47" s="540">
        <f>IF(ISNUMBER('Tables 1-15'!D13),'Tables 1-15'!I13,'Tables 1-15'!D13)</f>
        <v>80.983000000000004</v>
      </c>
      <c r="O47" s="540">
        <f>IF(ISNUMBER('Tables 1-15'!E13),'Tables 1-15'!J13,'Tables 1-15'!E13)</f>
        <v>81.686999999999998</v>
      </c>
      <c r="P47" s="540">
        <f>IF(ISNUMBER('Tables 1-15'!F13),'Tables 1-15'!K13,'Tables 1-15'!F13)</f>
        <v>82.491</v>
      </c>
    </row>
    <row r="48" spans="1:16">
      <c r="A48" s="293" t="s">
        <v>641</v>
      </c>
      <c r="B48" s="294">
        <f>IF(ISNUMBER('Tables 1-15'!G14),'Tables 1-15'!B14,'Tables 1-15'!G14)</f>
        <v>262.60597483718692</v>
      </c>
      <c r="C48" s="294">
        <f>IF(ISNUMBER('Tables 1-15'!H14),'Tables 1-15'!C14,'Tables 1-15'!H14)</f>
        <v>275.67564220527061</v>
      </c>
      <c r="D48" s="294">
        <f>IF(ISNUMBER('Tables 1-15'!I14),'Tables 1-15'!D14,'Tables 1-15'!I14)</f>
        <v>291.44416987137816</v>
      </c>
      <c r="E48" s="294">
        <f>IF(ISNUMBER('Tables 1-15'!J14),'Tables 1-15'!E14,'Tables 1-15'!J14)</f>
        <v>309.37852343396014</v>
      </c>
      <c r="F48" s="295">
        <f>IF(ISNUMBER('Tables 1-15'!K14),'Tables 1-15'!F14,'Tables 1-15'!K14)</f>
        <v>320.89985025580995</v>
      </c>
      <c r="G48" s="468">
        <f>IF(ISNUMBER('Tables 1-15'!G45),'Tables 1-15'!G45*'Tables 1-15'!B14/'Tables 1-15'!B$30,'Tables 1-15'!G45)</f>
        <v>1.8107660337714489E-2</v>
      </c>
      <c r="H48" s="468">
        <f>IF(ISNUMBER('Tables 1-15'!H45),'Tables 1-15'!H45*'Tables 1-15'!C14/'Tables 1-15'!C$30,'Tables 1-15'!H45)</f>
        <v>1.9762141547419978E-2</v>
      </c>
      <c r="I48" s="468">
        <f>IF(ISNUMBER('Tables 1-15'!I45),'Tables 1-15'!I45*'Tables 1-15'!D14/'Tables 1-15'!D$30,'Tables 1-15'!I45)</f>
        <v>2.0715942170031629E-2</v>
      </c>
      <c r="J48" s="468">
        <f>IF(ISNUMBER('Tables 1-15'!J45),'Tables 1-15'!J45*'Tables 1-15'!E14/'Tables 1-15'!E$30,'Tables 1-15'!J45)</f>
        <v>1.561851662367005E-2</v>
      </c>
      <c r="K48" s="468">
        <f>IF(ISNUMBER('Tables 1-15'!K45),'Tables 1-15'!K45*'Tables 1-15'!F14/'Tables 1-15'!F$30,'Tables 1-15'!K45)</f>
        <v>1.2742888458048458E-2</v>
      </c>
      <c r="L48" s="281">
        <f>IF(ISNUMBER('Tables 1-15'!B14),'Tables 1-15'!G14,'Tables 1-15'!B14)</f>
        <v>7.1710000000000003</v>
      </c>
      <c r="M48" s="540">
        <f>IF(ISNUMBER('Tables 1-15'!C14),'Tables 1-15'!H14,'Tables 1-15'!C14)</f>
        <v>7.2108999999999996</v>
      </c>
      <c r="N48" s="540">
        <f>IF(ISNUMBER('Tables 1-15'!D14),'Tables 1-15'!I14,'Tables 1-15'!D14)</f>
        <v>7.2528999999999995</v>
      </c>
      <c r="O48" s="540">
        <f>IF(ISNUMBER('Tables 1-15'!E14),'Tables 1-15'!J14,'Tables 1-15'!E14)</f>
        <v>7.3097000000000003</v>
      </c>
      <c r="P48" s="540">
        <f>IF(ISNUMBER('Tables 1-15'!F14),'Tables 1-15'!K14,'Tables 1-15'!F14)</f>
        <v>7.3771000000000004</v>
      </c>
    </row>
    <row r="49" spans="1:16">
      <c r="A49" s="293" t="s">
        <v>860</v>
      </c>
      <c r="B49" s="294">
        <f>IF(ISNUMBER('Tables 1-15'!G15),'Tables 1-15'!B15,'Tables 1-15'!G15)</f>
        <v>1858.8867323367172</v>
      </c>
      <c r="C49" s="294">
        <f>IF(ISNUMBER('Tables 1-15'!H15),'Tables 1-15'!C15,'Tables 1-15'!H15)</f>
        <v>1915.4568088148685</v>
      </c>
      <c r="D49" s="294">
        <f>IF(ISNUMBER('Tables 1-15'!I15),'Tables 1-15'!D15,'Tables 1-15'!I15)</f>
        <v>2039.4083045296752</v>
      </c>
      <c r="E49" s="294">
        <f>IF(ISNUMBER('Tables 1-15'!J15),'Tables 1-15'!E15,'Tables 1-15'!J15)</f>
        <v>2133.3959499927569</v>
      </c>
      <c r="F49" s="295">
        <f>IF(ISNUMBER('Tables 1-15'!K15),'Tables 1-15'!F15,'Tables 1-15'!K15)</f>
        <v>2259.0377084132733</v>
      </c>
      <c r="G49" s="468">
        <f>IF(ISNUMBER('Tables 1-15'!G46),'Tables 1-15'!G46*'Tables 1-15'!B15/'Tables 1-15'!B$30,'Tables 1-15'!G46)</f>
        <v>0.37858537400289721</v>
      </c>
      <c r="H49" s="468">
        <f>IF(ISNUMBER('Tables 1-15'!H46),'Tables 1-15'!H46*'Tables 1-15'!C15/'Tables 1-15'!C$30,'Tables 1-15'!H46)</f>
        <v>0.28133179099987227</v>
      </c>
      <c r="I49" s="468">
        <f>IF(ISNUMBER('Tables 1-15'!I46),'Tables 1-15'!I46*'Tables 1-15'!D15/'Tables 1-15'!D$30,'Tables 1-15'!I46)</f>
        <v>0.30414507125083434</v>
      </c>
      <c r="J49" s="468">
        <f>IF(ISNUMBER('Tables 1-15'!J46),'Tables 1-15'!J46*'Tables 1-15'!E15/'Tables 1-15'!E$30,'Tables 1-15'!J46)</f>
        <v>0.39219157607645122</v>
      </c>
      <c r="K49" s="468">
        <f>IF(ISNUMBER('Tables 1-15'!K46),'Tables 1-15'!K46*'Tables 1-15'!F15/'Tables 1-15'!F$30,'Tables 1-15'!K46)</f>
        <v>0.23534168073007281</v>
      </c>
      <c r="L49" s="281">
        <f>IF(ISNUMBER('Tables 1-15'!B15),'Tables 1-15'!G15,'Tables 1-15'!B15)</f>
        <v>1217</v>
      </c>
      <c r="M49" s="540">
        <f>IF(ISNUMBER('Tables 1-15'!C15),'Tables 1-15'!H15,'Tables 1-15'!C15)</f>
        <v>1233</v>
      </c>
      <c r="N49" s="540">
        <f>IF(ISNUMBER('Tables 1-15'!D15),'Tables 1-15'!I15,'Tables 1-15'!D15)</f>
        <v>1267</v>
      </c>
      <c r="O49" s="540">
        <f>IF(ISNUMBER('Tables 1-15'!E15),'Tables 1-15'!J15,'Tables 1-15'!E15)</f>
        <v>1283</v>
      </c>
      <c r="P49" s="540">
        <f>IF(ISNUMBER('Tables 1-15'!F15),'Tables 1-15'!K15,'Tables 1-15'!F15)</f>
        <v>1299</v>
      </c>
    </row>
    <row r="50" spans="1:16">
      <c r="A50" s="293" t="s">
        <v>106</v>
      </c>
      <c r="B50" s="294">
        <f>IF(ISNUMBER('Tables 1-15'!G16),'Tables 1-15'!B16,'Tables 1-15'!G16)</f>
        <v>2071.3483721150301</v>
      </c>
      <c r="C50" s="294">
        <f>IF(ISNUMBER('Tables 1-15'!H16),'Tables 1-15'!C16,'Tables 1-15'!H16)</f>
        <v>2130.2787918044055</v>
      </c>
      <c r="D50" s="294">
        <f>IF(ISNUMBER('Tables 1-15'!I16),'Tables 1-15'!D16,'Tables 1-15'!I16)</f>
        <v>2151.1343217620206</v>
      </c>
      <c r="E50" s="294">
        <f>IF(ISNUMBER('Tables 1-15'!J16),'Tables 1-15'!E16,'Tables 1-15'!J16)</f>
        <v>1831.865519935744</v>
      </c>
      <c r="F50" s="295">
        <f>IF(ISNUMBER('Tables 1-15'!K16),'Tables 1-15'!F16,'Tables 1-15'!K16)</f>
        <v>1859.2129027205074</v>
      </c>
      <c r="G50" s="468">
        <f>IF(ISNUMBER('Tables 1-15'!G47),'Tables 1-15'!G47*'Tables 1-15'!B16/'Tables 1-15'!B$30,'Tables 1-15'!G47)</f>
        <v>0.11651693946800862</v>
      </c>
      <c r="H50" s="468">
        <f>IF(ISNUMBER('Tables 1-15'!H47),'Tables 1-15'!H47*'Tables 1-15'!C16/'Tables 1-15'!C$30,'Tables 1-15'!H47)</f>
        <v>4.3960252823156146E-2</v>
      </c>
      <c r="I50" s="468">
        <f>IF(ISNUMBER('Tables 1-15'!I47),'Tables 1-15'!I47*'Tables 1-15'!D16/'Tables 1-15'!D$30,'Tables 1-15'!I47)</f>
        <v>8.0664016679622592E-3</v>
      </c>
      <c r="J50" s="468">
        <f>IF(ISNUMBER('Tables 1-15'!J47),'Tables 1-15'!J47*'Tables 1-15'!E16/'Tables 1-15'!E$30,'Tables 1-15'!J47)</f>
        <v>3.3485644806674902E-3</v>
      </c>
      <c r="K50" s="468">
        <f>IF(ISNUMBER('Tables 1-15'!K47),'Tables 1-15'!K47*'Tables 1-15'!F16/'Tables 1-15'!F$30,'Tables 1-15'!K47)</f>
        <v>-1.5311297227160799E-3</v>
      </c>
      <c r="L50" s="281">
        <f>IF(ISNUMBER('Tables 1-15'!B16),'Tables 1-15'!G16,'Tables 1-15'!B16)</f>
        <v>59.898000000000003</v>
      </c>
      <c r="M50" s="540">
        <f>IF(ISNUMBER('Tables 1-15'!C16),'Tables 1-15'!H16,'Tables 1-15'!C16)</f>
        <v>60.22475</v>
      </c>
      <c r="N50" s="540">
        <f>IF(ISNUMBER('Tables 1-15'!D16),'Tables 1-15'!I16,'Tables 1-15'!D16)</f>
        <v>60.448</v>
      </c>
      <c r="O50" s="540">
        <f>IF(ISNUMBER('Tables 1-15'!E16),'Tables 1-15'!J16,'Tables 1-15'!E16)</f>
        <v>60.441000000000003</v>
      </c>
      <c r="P50" s="540">
        <f>IF(ISNUMBER('Tables 1-15'!F16),'Tables 1-15'!K16,'Tables 1-15'!F16)</f>
        <v>60.326000000000001</v>
      </c>
    </row>
    <row r="51" spans="1:16">
      <c r="A51" s="293" t="s">
        <v>4</v>
      </c>
      <c r="B51" s="294">
        <f>IF(ISNUMBER('Tables 1-15'!G17),'Tables 1-15'!B17,'Tables 1-15'!G17)</f>
        <v>6206.1410059990076</v>
      </c>
      <c r="C51" s="294">
        <f>IF(ISNUMBER('Tables 1-15'!H17),'Tables 1-15'!C17,'Tables 1-15'!H17)</f>
        <v>5154.531907260829</v>
      </c>
      <c r="D51" s="294">
        <f>IF(ISNUMBER('Tables 1-15'!I17),'Tables 1-15'!D17,'Tables 1-15'!I17)</f>
        <v>4854.5552989380185</v>
      </c>
      <c r="E51" s="294">
        <f>IF(ISNUMBER('Tables 1-15'!J17),'Tables 1-15'!E17,'Tables 1-15'!J17)</f>
        <v>4378.5826017691743</v>
      </c>
      <c r="F51" s="295">
        <f>IF(ISNUMBER('Tables 1-15'!K17),'Tables 1-15'!F17,'Tables 1-15'!K17)</f>
        <v>4942.4793011969496</v>
      </c>
      <c r="G51" s="468">
        <f>IF(ISNUMBER('Tables 1-15'!G48),'Tables 1-15'!G48*'Tables 1-15'!B17/'Tables 1-15'!B$30,'Tables 1-15'!G48)</f>
        <v>-5.4693363966322522E-3</v>
      </c>
      <c r="H51" s="468">
        <f>IF(ISNUMBER('Tables 1-15'!H48),'Tables 1-15'!H48*'Tables 1-15'!C17/'Tables 1-15'!C$30,'Tables 1-15'!H48)</f>
        <v>2.9608113912674018E-2</v>
      </c>
      <c r="I51" s="468">
        <f>IF(ISNUMBER('Tables 1-15'!I48),'Tables 1-15'!I48*'Tables 1-15'!D17/'Tables 1-15'!D$30,'Tables 1-15'!I48)</f>
        <v>0.21472308533450291</v>
      </c>
      <c r="J51" s="468">
        <f>IF(ISNUMBER('Tables 1-15'!J48),'Tables 1-15'!J48*'Tables 1-15'!E17/'Tables 1-15'!E$30,'Tables 1-15'!J48)</f>
        <v>5.8262822710189996E-2</v>
      </c>
      <c r="K51" s="468">
        <f>IF(ISNUMBER('Tables 1-15'!K48),'Tables 1-15'!K48*'Tables 1-15'!F17/'Tables 1-15'!F$30,'Tables 1-15'!K48)</f>
        <v>-9.4966036857843383E-3</v>
      </c>
      <c r="L51" s="281">
        <f>IF(ISNUMBER('Tables 1-15'!B17),'Tables 1-15'!G17,'Tables 1-15'!B17)</f>
        <v>127.593</v>
      </c>
      <c r="M51" s="540">
        <f>IF(ISNUMBER('Tables 1-15'!C17),'Tables 1-15'!H17,'Tables 1-15'!C17)</f>
        <v>127.414</v>
      </c>
      <c r="N51" s="540">
        <f>IF(ISNUMBER('Tables 1-15'!D17),'Tables 1-15'!I17,'Tables 1-15'!D17)</f>
        <v>127.23700000000001</v>
      </c>
      <c r="O51" s="540">
        <f>IF(ISNUMBER('Tables 1-15'!E17),'Tables 1-15'!J17,'Tables 1-15'!E17)</f>
        <v>127.095</v>
      </c>
      <c r="P51" s="540">
        <f>IF(ISNUMBER('Tables 1-15'!F17),'Tables 1-15'!K17,'Tables 1-15'!F17)</f>
        <v>126.93300000000001</v>
      </c>
    </row>
    <row r="52" spans="1:16">
      <c r="A52" s="293" t="s">
        <v>811</v>
      </c>
      <c r="B52" s="294">
        <f>IF(ISNUMBER('Tables 1-15'!G18),'Tables 1-15'!B18,'Tables 1-15'!G18)</f>
        <v>1222.3635169672013</v>
      </c>
      <c r="C52" s="294">
        <f>IF(ISNUMBER('Tables 1-15'!H18),'Tables 1-15'!C18,'Tables 1-15'!H18)</f>
        <v>1305.3815385739333</v>
      </c>
      <c r="D52" s="294">
        <f>IF(ISNUMBER('Tables 1-15'!I18),'Tables 1-15'!D18,'Tables 1-15'!I18)</f>
        <v>1410.9863086534626</v>
      </c>
      <c r="E52" s="294">
        <f>IF(ISNUMBER('Tables 1-15'!J18),'Tables 1-15'!E18,'Tables 1-15'!J18)</f>
        <v>1382.3577760298367</v>
      </c>
      <c r="F52" s="295">
        <f>IF(ISNUMBER('Tables 1-15'!K18),'Tables 1-15'!F18,'Tables 1-15'!K18)</f>
        <v>1410.9616544592848</v>
      </c>
      <c r="G52" s="468">
        <f>IF(ISNUMBER('Tables 1-15'!G49),'Tables 1-15'!G49*'Tables 1-15'!B18/'Tables 1-15'!B$30,'Tables 1-15'!G49)</f>
        <v>4.5629108873912701E-2</v>
      </c>
      <c r="H52" s="468">
        <f>IF(ISNUMBER('Tables 1-15'!H49),'Tables 1-15'!H49*'Tables 1-15'!C18/'Tables 1-15'!C$30,'Tables 1-15'!H49)</f>
        <v>2.8136747367044614E-2</v>
      </c>
      <c r="I52" s="468">
        <f>IF(ISNUMBER('Tables 1-15'!I49),'Tables 1-15'!I49*'Tables 1-15'!D18/'Tables 1-15'!D$30,'Tables 1-15'!I49)</f>
        <v>2.9375074999109706E-2</v>
      </c>
      <c r="J52" s="468">
        <f>IF(ISNUMBER('Tables 1-15'!J49),'Tables 1-15'!J49*'Tables 1-15'!E18/'Tables 1-15'!E$30,'Tables 1-15'!J49)</f>
        <v>1.630851805909023E-2</v>
      </c>
      <c r="K52" s="468">
        <f>IF(ISNUMBER('Tables 1-15'!K49),'Tables 1-15'!K49*'Tables 1-15'!F18/'Tables 1-15'!F$30,'Tables 1-15'!K49)</f>
        <v>2.3237632367438987E-2</v>
      </c>
      <c r="L52" s="281">
        <f>IF(ISNUMBER('Tables 1-15'!B18),'Tables 1-15'!G18,'Tables 1-15'!B18)</f>
        <v>50.004440000000002</v>
      </c>
      <c r="M52" s="540">
        <f>IF(ISNUMBER('Tables 1-15'!C18),'Tables 1-15'!H18,'Tables 1-15'!C18)</f>
        <v>50.219670000000001</v>
      </c>
      <c r="N52" s="540">
        <f>IF(ISNUMBER('Tables 1-15'!D18),'Tables 1-15'!I18,'Tables 1-15'!D18)</f>
        <v>50.423960000000001</v>
      </c>
      <c r="O52" s="540">
        <f>IF(ISNUMBER('Tables 1-15'!E18),'Tables 1-15'!J18,'Tables 1-15'!E18)</f>
        <v>50.617050000000006</v>
      </c>
      <c r="P52" s="540">
        <f>IF(ISNUMBER('Tables 1-15'!F18),'Tables 1-15'!K18,'Tables 1-15'!F18)</f>
        <v>50.801410000000004</v>
      </c>
    </row>
    <row r="53" spans="1:16">
      <c r="A53" s="293" t="s">
        <v>812</v>
      </c>
      <c r="B53" s="294">
        <f>IF(ISNUMBER('Tables 1-15'!G19),'Tables 1-15'!B19,'Tables 1-15'!G19)</f>
        <v>1186.6955234081331</v>
      </c>
      <c r="C53" s="294">
        <f>IF(ISNUMBER('Tables 1-15'!H19),'Tables 1-15'!C19,'Tables 1-15'!H19)</f>
        <v>1262.4241237517133</v>
      </c>
      <c r="D53" s="294">
        <f>IF(ISNUMBER('Tables 1-15'!I19),'Tables 1-15'!D19,'Tables 1-15'!I19)</f>
        <v>1297.910259206064</v>
      </c>
      <c r="E53" s="294">
        <f>IF(ISNUMBER('Tables 1-15'!J19),'Tables 1-15'!E19,'Tables 1-15'!J19)</f>
        <v>1152.1135646687696</v>
      </c>
      <c r="F53" s="295">
        <f>IF(ISNUMBER('Tables 1-15'!K19),'Tables 1-15'!F19,'Tables 1-15'!K19)</f>
        <v>1047.1596998928189</v>
      </c>
      <c r="G53" s="468">
        <f>IF(ISNUMBER('Tables 1-15'!G50),'Tables 1-15'!G50*'Tables 1-15'!B19/'Tables 1-15'!B$30,'Tables 1-15'!G50)</f>
        <v>8.2756107096898124E-2</v>
      </c>
      <c r="H53" s="468">
        <f>IF(ISNUMBER('Tables 1-15'!H50),'Tables 1-15'!H50*'Tables 1-15'!C19/'Tables 1-15'!C$30,'Tables 1-15'!H50)</f>
        <v>7.96963202243266E-2</v>
      </c>
      <c r="I53" s="468">
        <f>IF(ISNUMBER('Tables 1-15'!I50),'Tables 1-15'!I50*'Tables 1-15'!D19/'Tables 1-15'!D$30,'Tables 1-15'!I50)</f>
        <v>8.3521801817562608E-2</v>
      </c>
      <c r="J53" s="468">
        <f>IF(ISNUMBER('Tables 1-15'!J50),'Tables 1-15'!J50*'Tables 1-15'!E19/'Tables 1-15'!E$30,'Tables 1-15'!J50)</f>
        <v>5.2815353746247004E-2</v>
      </c>
      <c r="K53" s="468">
        <f>IF(ISNUMBER('Tables 1-15'!K50),'Tables 1-15'!K50*'Tables 1-15'!F19/'Tables 1-15'!F$30,'Tables 1-15'!K50)</f>
        <v>4.8633854794671215E-2</v>
      </c>
      <c r="L53" s="281">
        <f>IF(ISNUMBER('Tables 1-15'!B19),'Tables 1-15'!G19,'Tables 1-15'!B19)</f>
        <v>116.28439999999999</v>
      </c>
      <c r="M53" s="540">
        <f>IF(ISNUMBER('Tables 1-15'!C19),'Tables 1-15'!H19,'Tables 1-15'!C19)</f>
        <v>117.6448</v>
      </c>
      <c r="N53" s="540">
        <f>IF(ISNUMBER('Tables 1-15'!D19),'Tables 1-15'!I19,'Tables 1-15'!D19)</f>
        <v>118.97800000000001</v>
      </c>
      <c r="O53" s="540">
        <f>IF(ISNUMBER('Tables 1-15'!E19),'Tables 1-15'!J19,'Tables 1-15'!E19)</f>
        <v>120.28509</v>
      </c>
      <c r="P53" s="540">
        <f>IF(ISNUMBER('Tables 1-15'!F19),'Tables 1-15'!K19,'Tables 1-15'!F19)</f>
        <v>121.56700000000001</v>
      </c>
    </row>
    <row r="54" spans="1:16">
      <c r="A54" s="293" t="s">
        <v>5</v>
      </c>
      <c r="B54" s="294">
        <f>IF(ISNUMBER('Tables 1-15'!G20),'Tables 1-15'!B20,'Tables 1-15'!G20)</f>
        <v>828.35697688322978</v>
      </c>
      <c r="C54" s="294">
        <f>IF(ISNUMBER('Tables 1-15'!H20),'Tables 1-15'!C20,'Tables 1-15'!H20)</f>
        <v>866.59365202901631</v>
      </c>
      <c r="D54" s="294">
        <f>IF(ISNUMBER('Tables 1-15'!I20),'Tables 1-15'!D20,'Tables 1-15'!I20)</f>
        <v>879.3902880188075</v>
      </c>
      <c r="E54" s="294">
        <f>IF(ISNUMBER('Tables 1-15'!J20),'Tables 1-15'!E20,'Tables 1-15'!J20)</f>
        <v>757.80004380874016</v>
      </c>
      <c r="F54" s="295">
        <f>IF(ISNUMBER('Tables 1-15'!K20),'Tables 1-15'!F20,'Tables 1-15'!K20)</f>
        <v>777.35235611968392</v>
      </c>
      <c r="G54" s="468">
        <f>IF(ISNUMBER('Tables 1-15'!G51),'Tables 1-15'!G51*'Tables 1-15'!B20/'Tables 1-15'!B$30,'Tables 1-15'!G51)</f>
        <v>3.9698571059402214E-2</v>
      </c>
      <c r="H54" s="468">
        <f>IF(ISNUMBER('Tables 1-15'!H51),'Tables 1-15'!H51*'Tables 1-15'!C20/'Tables 1-15'!C$30,'Tables 1-15'!H51)</f>
        <v>3.6814208918853661E-2</v>
      </c>
      <c r="I54" s="468">
        <f>IF(ISNUMBER('Tables 1-15'!I51),'Tables 1-15'!I51*'Tables 1-15'!D20/'Tables 1-15'!D$30,'Tables 1-15'!I51)</f>
        <v>4.4832212938312587E-3</v>
      </c>
      <c r="J54" s="468">
        <f>IF(ISNUMBER('Tables 1-15'!J51),'Tables 1-15'!J51*'Tables 1-15'!E20/'Tables 1-15'!E$30,'Tables 1-15'!J51)</f>
        <v>2.7090440881662489E-3</v>
      </c>
      <c r="K54" s="468">
        <f>IF(ISNUMBER('Tables 1-15'!K51),'Tables 1-15'!K51*'Tables 1-15'!F20/'Tables 1-15'!F$30,'Tables 1-15'!K51)</f>
        <v>1.3335709103371428E-3</v>
      </c>
      <c r="L54" s="281">
        <f>IF(ISNUMBER('Tables 1-15'!B20),'Tables 1-15'!G20,'Tables 1-15'!B20)</f>
        <v>16.754249999999999</v>
      </c>
      <c r="M54" s="540">
        <f>IF(ISNUMBER('Tables 1-15'!C20),'Tables 1-15'!H20,'Tables 1-15'!C20)</f>
        <v>16.801833333333331</v>
      </c>
      <c r="N54" s="540">
        <f>IF(ISNUMBER('Tables 1-15'!D20),'Tables 1-15'!I20,'Tables 1-15'!D20)</f>
        <v>16.86675</v>
      </c>
      <c r="O54" s="540">
        <f>IF(ISNUMBER('Tables 1-15'!E20),'Tables 1-15'!J20,'Tables 1-15'!E20)</f>
        <v>16.934249999999999</v>
      </c>
      <c r="P54" s="540">
        <f>IF(ISNUMBER('Tables 1-15'!F20),'Tables 1-15'!K20,'Tables 1-15'!F20)</f>
        <v>17.030750000000001</v>
      </c>
    </row>
    <row r="55" spans="1:16">
      <c r="A55" s="293" t="s">
        <v>813</v>
      </c>
      <c r="B55" s="294">
        <f>IF(ISNUMBER('Tables 1-15'!G21),'Tables 1-15'!B21,'Tables 1-15'!G21)</f>
        <v>2154.2623731781428</v>
      </c>
      <c r="C55" s="294">
        <f>IF(ISNUMBER('Tables 1-15'!H21),'Tables 1-15'!C21,'Tables 1-15'!H21)</f>
        <v>2231.7206919849787</v>
      </c>
      <c r="D55" s="294">
        <f>IF(ISNUMBER('Tables 1-15'!I21),'Tables 1-15'!D21,'Tables 1-15'!I21)</f>
        <v>2085.997687483703</v>
      </c>
      <c r="E55" s="294">
        <f>IF(ISNUMBER('Tables 1-15'!J21),'Tables 1-15'!E21,'Tables 1-15'!J21)</f>
        <v>1372.1031443803722</v>
      </c>
      <c r="F55" s="295">
        <f>IF(ISNUMBER('Tables 1-15'!K21),'Tables 1-15'!F21,'Tables 1-15'!K21)</f>
        <v>1286.2428302137819</v>
      </c>
      <c r="G55" s="468">
        <f>IF(ISNUMBER('Tables 1-15'!G52),'Tables 1-15'!G52*'Tables 1-15'!B21/'Tables 1-15'!B$30,'Tables 1-15'!G52)</f>
        <v>0.24124674289838907</v>
      </c>
      <c r="H55" s="468">
        <f>IF(ISNUMBER('Tables 1-15'!H52),'Tables 1-15'!H52*'Tables 1-15'!C21/'Tables 1-15'!C$30,'Tables 1-15'!H52)</f>
        <v>0.24051727195707878</v>
      </c>
      <c r="I55" s="468">
        <f>IF(ISNUMBER('Tables 1-15'!I52),'Tables 1-15'!I52*'Tables 1-15'!D21/'Tables 1-15'!D$30,'Tables 1-15'!I52)</f>
        <v>0.38083030987658734</v>
      </c>
      <c r="J55" s="468">
        <f>IF(ISNUMBER('Tables 1-15'!J52),'Tables 1-15'!J52*'Tables 1-15'!E21/'Tables 1-15'!E$30,'Tables 1-15'!J52)</f>
        <v>0.29831319868574063</v>
      </c>
      <c r="K55" s="468">
        <f>IF(ISNUMBER('Tables 1-15'!K52),'Tables 1-15'!K52*'Tables 1-15'!F21/'Tables 1-15'!F$30,'Tables 1-15'!K52)</f>
        <v>0.11439140448516907</v>
      </c>
      <c r="L55" s="281">
        <f>IF(ISNUMBER('Tables 1-15'!B21),'Tables 1-15'!G21,'Tables 1-15'!B21)</f>
        <v>143.20172099999999</v>
      </c>
      <c r="M55" s="540">
        <f>IF(ISNUMBER('Tables 1-15'!C21),'Tables 1-15'!H21,'Tables 1-15'!C21)</f>
        <v>143.50699499999999</v>
      </c>
      <c r="N55" s="540">
        <f>IF(ISNUMBER('Tables 1-15'!D21),'Tables 1-15'!I21,'Tables 1-15'!D21)</f>
        <v>143.82</v>
      </c>
      <c r="O55" s="540">
        <f>IF(ISNUMBER('Tables 1-15'!E21),'Tables 1-15'!J21,'Tables 1-15'!E21)</f>
        <v>146.40599900000001</v>
      </c>
      <c r="P55" s="540">
        <f>IF(ISNUMBER('Tables 1-15'!F21),'Tables 1-15'!K21,'Tables 1-15'!F21)</f>
        <v>146.67500000000001</v>
      </c>
    </row>
    <row r="56" spans="1:16">
      <c r="A56" s="293" t="s">
        <v>814</v>
      </c>
      <c r="B56" s="294">
        <f>IF(ISNUMBER('Tables 1-15'!G22),'Tables 1-15'!B22,'Tables 1-15'!G22)</f>
        <v>735.97484320000001</v>
      </c>
      <c r="C56" s="294">
        <f>IF(ISNUMBER('Tables 1-15'!H22),'Tables 1-15'!C22,'Tables 1-15'!H22)</f>
        <v>746.6471272</v>
      </c>
      <c r="D56" s="294">
        <f>IF(ISNUMBER('Tables 1-15'!I22),'Tables 1-15'!D22,'Tables 1-15'!I22)</f>
        <v>756.35034719999999</v>
      </c>
      <c r="E56" s="294">
        <f>IF(ISNUMBER('Tables 1-15'!J22),'Tables 1-15'!E22,'Tables 1-15'!J22)</f>
        <v>654.26990266666667</v>
      </c>
      <c r="F56" s="295">
        <f>IF(ISNUMBER('Tables 1-15'!K22),'Tables 1-15'!F22,'Tables 1-15'!K22)</f>
        <v>646.43838053333332</v>
      </c>
      <c r="G56" s="468">
        <f>IF(ISNUMBER('Tables 1-15'!G53),'Tables 1-15'!G53*'Tables 1-15'!B22/'Tables 1-15'!B$30,'Tables 1-15'!G53)</f>
        <v>3.6214283293954118E-2</v>
      </c>
      <c r="H56" s="468">
        <f>IF(ISNUMBER('Tables 1-15'!H53),'Tables 1-15'!H53*'Tables 1-15'!C22/'Tables 1-15'!C$30,'Tables 1-15'!H53)</f>
        <v>4.3328785430204415E-2</v>
      </c>
      <c r="I56" s="468">
        <f>IF(ISNUMBER('Tables 1-15'!I53),'Tables 1-15'!I53*'Tables 1-15'!D22/'Tables 1-15'!D$30,'Tables 1-15'!I53)</f>
        <v>3.2703904573987377E-2</v>
      </c>
      <c r="J56" s="468">
        <f>IF(ISNUMBER('Tables 1-15'!J53),'Tables 1-15'!J53*'Tables 1-15'!E22/'Tables 1-15'!E$30,'Tables 1-15'!J53)</f>
        <v>2.4259152378221245E-2</v>
      </c>
      <c r="K56" s="468">
        <f>IF(ISNUMBER('Tables 1-15'!K53),'Tables 1-15'!K53*'Tables 1-15'!F22/'Tables 1-15'!F$30,'Tables 1-15'!K53)</f>
        <v>3.726248750734136E-2</v>
      </c>
      <c r="L56" s="281">
        <f>IF(ISNUMBER('Tables 1-15'!B22),'Tables 1-15'!G22,'Tables 1-15'!B22)</f>
        <v>29.195895</v>
      </c>
      <c r="M56" s="540">
        <f>IF(ISNUMBER('Tables 1-15'!C22),'Tables 1-15'!H22,'Tables 1-15'!C22)</f>
        <v>29.380130000000001</v>
      </c>
      <c r="N56" s="540">
        <f>IF(ISNUMBER('Tables 1-15'!D22),'Tables 1-15'!I22,'Tables 1-15'!D22)</f>
        <v>29.997101000000004</v>
      </c>
      <c r="O56" s="540">
        <f>IF(ISNUMBER('Tables 1-15'!E22),'Tables 1-15'!J22,'Tables 1-15'!E22)</f>
        <v>30.890736</v>
      </c>
      <c r="P56" s="540">
        <f>IF(ISNUMBER('Tables 1-15'!F22),'Tables 1-15'!K22,'Tables 1-15'!F22)</f>
        <v>31.787580000000002</v>
      </c>
    </row>
    <row r="57" spans="1:16">
      <c r="A57" s="293" t="s">
        <v>6</v>
      </c>
      <c r="B57" s="294">
        <f>IF(ISNUMBER('Tables 1-15'!G23),'Tables 1-15'!B23,'Tables 1-15'!G23)</f>
        <v>286.86884852364568</v>
      </c>
      <c r="C57" s="294">
        <f>IF(ISNUMBER('Tables 1-15'!H23),'Tables 1-15'!C23,'Tables 1-15'!H23)</f>
        <v>302.24566450891069</v>
      </c>
      <c r="D57" s="294">
        <f>IF(ISNUMBER('Tables 1-15'!I23),'Tables 1-15'!D23,'Tables 1-15'!I23)</f>
        <v>306.36887380632942</v>
      </c>
      <c r="E57" s="294">
        <f>IF(ISNUMBER('Tables 1-15'!J23),'Tables 1-15'!E23,'Tables 1-15'!J23)</f>
        <v>292.74856353189324</v>
      </c>
      <c r="F57" s="295">
        <f>IF(ISNUMBER('Tables 1-15'!K23),'Tables 1-15'!F23,'Tables 1-15'!K23)</f>
        <v>297.06168995728046</v>
      </c>
      <c r="G57" s="468">
        <f>IF(ISNUMBER('Tables 1-15'!G54),'Tables 1-15'!G54*'Tables 1-15'!B23/'Tables 1-15'!B$30,'Tables 1-15'!G54)</f>
        <v>2.2273297743699169E-2</v>
      </c>
      <c r="H57" s="468">
        <f>IF(ISNUMBER('Tables 1-15'!H54),'Tables 1-15'!H54*'Tables 1-15'!C23/'Tables 1-15'!C$30,'Tables 1-15'!H54)</f>
        <v>1.1819732766454018E-2</v>
      </c>
      <c r="I57" s="468">
        <f>IF(ISNUMBER('Tables 1-15'!I54),'Tables 1-15'!I54*'Tables 1-15'!D23/'Tables 1-15'!D$30,'Tables 1-15'!I54)</f>
        <v>5.0289108274617121E-3</v>
      </c>
      <c r="J57" s="468">
        <f>IF(ISNUMBER('Tables 1-15'!J54),'Tables 1-15'!J54*'Tables 1-15'!E23/'Tables 1-15'!E$30,'Tables 1-15'!J54)</f>
        <v>-2.5792110329997662E-3</v>
      </c>
      <c r="K57" s="468">
        <f>IF(ISNUMBER('Tables 1-15'!K54),'Tables 1-15'!K54*'Tables 1-15'!F23/'Tables 1-15'!F$30,'Tables 1-15'!K54)</f>
        <v>-2.6041648018674314E-3</v>
      </c>
      <c r="L57" s="281">
        <f>IF(ISNUMBER('Tables 1-15'!B23),'Tables 1-15'!G23,'Tables 1-15'!B23)</f>
        <v>5.3120000000000003</v>
      </c>
      <c r="M57" s="540">
        <f>IF(ISNUMBER('Tables 1-15'!C23),'Tables 1-15'!H23,'Tables 1-15'!C23)</f>
        <v>5.399</v>
      </c>
      <c r="N57" s="540">
        <f>IF(ISNUMBER('Tables 1-15'!D23),'Tables 1-15'!I23,'Tables 1-15'!D23)</f>
        <v>5.47</v>
      </c>
      <c r="O57" s="540">
        <f>IF(ISNUMBER('Tables 1-15'!E23),'Tables 1-15'!J23,'Tables 1-15'!E23)</f>
        <v>5.5350000000000001</v>
      </c>
      <c r="P57" s="540">
        <f>IF(ISNUMBER('Tables 1-15'!F23),'Tables 1-15'!K23,'Tables 1-15'!F23)</f>
        <v>5.6070000000000002</v>
      </c>
    </row>
    <row r="58" spans="1:16">
      <c r="A58" s="293" t="s">
        <v>815</v>
      </c>
      <c r="B58" s="294">
        <f>IF(ISNUMBER('Tables 1-15'!G24),'Tables 1-15'!B24,'Tables 1-15'!G24)</f>
        <v>396.32777101096224</v>
      </c>
      <c r="C58" s="294">
        <f>IF(ISNUMBER('Tables 1-15'!H24),'Tables 1-15'!C24,'Tables 1-15'!H24)</f>
        <v>366.81761658031087</v>
      </c>
      <c r="D58" s="294">
        <f>IF(ISNUMBER('Tables 1-15'!I24),'Tables 1-15'!D24,'Tables 1-15'!I24)</f>
        <v>351.13205459240135</v>
      </c>
      <c r="E58" s="294">
        <f>IF(ISNUMBER('Tables 1-15'!J24),'Tables 1-15'!E24,'Tables 1-15'!J24)</f>
        <v>317.60324680417222</v>
      </c>
      <c r="F58" s="295">
        <f>IF(ISNUMBER('Tables 1-15'!K24),'Tables 1-15'!F24,'Tables 1-15'!K24)</f>
        <v>294.97980828064453</v>
      </c>
      <c r="G58" s="468">
        <f>IF(ISNUMBER('Tables 1-15'!G55),'Tables 1-15'!G55*'Tables 1-15'!B24/'Tables 1-15'!B$30,'Tables 1-15'!G55)</f>
        <v>3.8129094414835925E-2</v>
      </c>
      <c r="H58" s="468">
        <f>IF(ISNUMBER('Tables 1-15'!H55),'Tables 1-15'!H55*'Tables 1-15'!C24/'Tables 1-15'!C$30,'Tables 1-15'!H55)</f>
        <v>3.259928290428829E-2</v>
      </c>
      <c r="I58" s="468">
        <f>IF(ISNUMBER('Tables 1-15'!I55),'Tables 1-15'!I55*'Tables 1-15'!D24/'Tables 1-15'!D$30,'Tables 1-15'!I55)</f>
        <v>2.9971640785909082E-2</v>
      </c>
      <c r="J58" s="468">
        <f>IF(ISNUMBER('Tables 1-15'!J55),'Tables 1-15'!J55*'Tables 1-15'!E24/'Tables 1-15'!E$30,'Tables 1-15'!J55)</f>
        <v>2.8262778508883146E-2</v>
      </c>
      <c r="K58" s="468">
        <f>IF(ISNUMBER('Tables 1-15'!K55),'Tables 1-15'!K55*'Tables 1-15'!F24/'Tables 1-15'!F$30,'Tables 1-15'!K55)</f>
        <v>3.2646620256150886E-2</v>
      </c>
      <c r="L58" s="281">
        <f>IF(ISNUMBER('Tables 1-15'!B24),'Tables 1-15'!G24,'Tables 1-15'!B24)</f>
        <v>52.231000000000002</v>
      </c>
      <c r="M58" s="540">
        <f>IF(ISNUMBER('Tables 1-15'!C24),'Tables 1-15'!H24,'Tables 1-15'!C24)</f>
        <v>52.872999999999998</v>
      </c>
      <c r="N58" s="540">
        <f>IF(ISNUMBER('Tables 1-15'!D24),'Tables 1-15'!I24,'Tables 1-15'!D24)</f>
        <v>53.548000000000002</v>
      </c>
      <c r="O58" s="540">
        <f>IF(ISNUMBER('Tables 1-15'!E24),'Tables 1-15'!J24,'Tables 1-15'!E24)</f>
        <v>54.262999999999998</v>
      </c>
      <c r="P58" s="540">
        <f>IF(ISNUMBER('Tables 1-15'!F24),'Tables 1-15'!K24,'Tables 1-15'!F24)</f>
        <v>55.021250000000002</v>
      </c>
    </row>
    <row r="59" spans="1:16">
      <c r="A59" s="293" t="s">
        <v>7</v>
      </c>
      <c r="B59" s="294">
        <f>IF(ISNUMBER('Tables 1-15'!G25),'Tables 1-15'!B25,'Tables 1-15'!G25)</f>
        <v>543.70342208917361</v>
      </c>
      <c r="C59" s="294">
        <f>IF(ISNUMBER('Tables 1-15'!H25),'Tables 1-15'!C25,'Tables 1-15'!H25)</f>
        <v>578.65890732764717</v>
      </c>
      <c r="D59" s="294">
        <f>IF(ISNUMBER('Tables 1-15'!I25),'Tables 1-15'!D25,'Tables 1-15'!I25)</f>
        <v>573.58129511965126</v>
      </c>
      <c r="E59" s="294">
        <f>IF(ISNUMBER('Tables 1-15'!J25),'Tables 1-15'!E25,'Tables 1-15'!J25)</f>
        <v>497.92506246616091</v>
      </c>
      <c r="F59" s="295">
        <f>IF(ISNUMBER('Tables 1-15'!K25),'Tables 1-15'!F25,'Tables 1-15'!K25)</f>
        <v>514.51547306385896</v>
      </c>
      <c r="G59" s="468">
        <f>IF(ISNUMBER('Tables 1-15'!G56),'Tables 1-15'!G56*'Tables 1-15'!B25/'Tables 1-15'!B$30,'Tables 1-15'!G56)</f>
        <v>8.1955583651362723E-3</v>
      </c>
      <c r="H59" s="468">
        <f>IF(ISNUMBER('Tables 1-15'!H56),'Tables 1-15'!H56*'Tables 1-15'!C25/'Tables 1-15'!C$30,'Tables 1-15'!H56)</f>
        <v>-4.2496241248403708E-4</v>
      </c>
      <c r="I59" s="468">
        <f>IF(ISNUMBER('Tables 1-15'!I56),'Tables 1-15'!I56*'Tables 1-15'!D25/'Tables 1-15'!D$30,'Tables 1-15'!I56)</f>
        <v>-1.6500884263086757E-3</v>
      </c>
      <c r="J59" s="468">
        <f>IF(ISNUMBER('Tables 1-15'!J56),'Tables 1-15'!J56*'Tables 1-15'!E25/'Tables 1-15'!E$30,'Tables 1-15'!J56)</f>
        <v>-3.9261261707767891E-4</v>
      </c>
      <c r="K59" s="468">
        <f>IF(ISNUMBER('Tables 1-15'!K56),'Tables 1-15'!K56*'Tables 1-15'!F25/'Tables 1-15'!F$30,'Tables 1-15'!K56)</f>
        <v>8.3404411108701504E-3</v>
      </c>
      <c r="L59" s="281">
        <f>IF(ISNUMBER('Tables 1-15'!B25),'Tables 1-15'!G25,'Tables 1-15'!B25)</f>
        <v>9.5210000000000008</v>
      </c>
      <c r="M59" s="540">
        <f>IF(ISNUMBER('Tables 1-15'!C25),'Tables 1-15'!H25,'Tables 1-15'!C25)</f>
        <v>9.6029999999999998</v>
      </c>
      <c r="N59" s="540">
        <f>IF(ISNUMBER('Tables 1-15'!D25),'Tables 1-15'!I25,'Tables 1-15'!D25)</f>
        <v>9.702</v>
      </c>
      <c r="O59" s="540">
        <f>IF(ISNUMBER('Tables 1-15'!E25),'Tables 1-15'!J25,'Tables 1-15'!E25)</f>
        <v>9.8510170000000006</v>
      </c>
      <c r="P59" s="540">
        <f>IF(ISNUMBER('Tables 1-15'!F25),'Tables 1-15'!K25,'Tables 1-15'!F25)</f>
        <v>9.9951530000000002</v>
      </c>
    </row>
    <row r="60" spans="1:16">
      <c r="A60" s="293" t="s">
        <v>8</v>
      </c>
      <c r="B60" s="294">
        <f>IF(ISNUMBER('Tables 1-15'!G26),'Tables 1-15'!B26,'Tables 1-15'!G26)</f>
        <v>667.33395316320059</v>
      </c>
      <c r="C60" s="294">
        <f>IF(ISNUMBER('Tables 1-15'!H26),'Tables 1-15'!C26,'Tables 1-15'!H26)</f>
        <v>688.22378496781857</v>
      </c>
      <c r="D60" s="294">
        <f>IF(ISNUMBER('Tables 1-15'!I26),'Tables 1-15'!D26,'Tables 1-15'!I26)</f>
        <v>709.65162513208725</v>
      </c>
      <c r="E60" s="294">
        <f>IF(ISNUMBER('Tables 1-15'!J26),'Tables 1-15'!E26,'Tables 1-15'!J26)</f>
        <v>678.95796807819238</v>
      </c>
      <c r="F60" s="295">
        <f>IF(ISNUMBER('Tables 1-15'!K26),'Tables 1-15'!F26,'Tables 1-15'!K26)</f>
        <v>668.8357594009135</v>
      </c>
      <c r="G60" s="468">
        <f>IF(ISNUMBER('Tables 1-15'!G57),'Tables 1-15'!G57*'Tables 1-15'!B26/'Tables 1-15'!B$30,'Tables 1-15'!G57)</f>
        <v>-7.841797459210164E-3</v>
      </c>
      <c r="H60" s="468">
        <f>IF(ISNUMBER('Tables 1-15'!H57),'Tables 1-15'!H57*'Tables 1-15'!C26/'Tables 1-15'!C$30,'Tables 1-15'!H57)</f>
        <v>-2.479608222259214E-3</v>
      </c>
      <c r="I60" s="468">
        <f>IF(ISNUMBER('Tables 1-15'!I57),'Tables 1-15'!I57*'Tables 1-15'!D26/'Tables 1-15'!D$30,'Tables 1-15'!I57)</f>
        <v>-1.5034540825266521E-4</v>
      </c>
      <c r="J60" s="468">
        <f>IF(ISNUMBER('Tables 1-15'!J57),'Tables 1-15'!J57*'Tables 1-15'!E26/'Tables 1-15'!E$30,'Tables 1-15'!J57)</f>
        <v>-1.3089714049465448E-2</v>
      </c>
      <c r="K60" s="468">
        <f>IF(ISNUMBER('Tables 1-15'!K57),'Tables 1-15'!K57*'Tables 1-15'!F26/'Tables 1-15'!F$30,'Tables 1-15'!K57)</f>
        <v>-4.78760404554332E-3</v>
      </c>
      <c r="L60" s="281">
        <f>IF(ISNUMBER('Tables 1-15'!B26),'Tables 1-15'!G26,'Tables 1-15'!B26)</f>
        <v>7.9968599999999999</v>
      </c>
      <c r="M60" s="540">
        <f>IF(ISNUMBER('Tables 1-15'!C26),'Tables 1-15'!H26,'Tables 1-15'!C26)</f>
        <v>8.0893500000000014</v>
      </c>
      <c r="N60" s="540">
        <f>IF(ISNUMBER('Tables 1-15'!D26),'Tables 1-15'!I26,'Tables 1-15'!D26)</f>
        <v>8.1886499999999991</v>
      </c>
      <c r="O60" s="540">
        <f>IF(ISNUMBER('Tables 1-15'!E26),'Tables 1-15'!J26,'Tables 1-15'!E26)</f>
        <v>8.2823999999999991</v>
      </c>
      <c r="P60" s="540">
        <f>IF(ISNUMBER('Tables 1-15'!F26),'Tables 1-15'!K26,'Tables 1-15'!F26)</f>
        <v>8.3733400000000007</v>
      </c>
    </row>
    <row r="61" spans="1:16">
      <c r="A61" s="293" t="s">
        <v>816</v>
      </c>
      <c r="B61" s="294">
        <f>IF(ISNUMBER('Tables 1-15'!G27),'Tables 1-15'!B27,'Tables 1-15'!G27)</f>
        <v>875.68870292887027</v>
      </c>
      <c r="C61" s="294">
        <f>IF(ISNUMBER('Tables 1-15'!H27),'Tables 1-15'!C27,'Tables 1-15'!H27)</f>
        <v>951.82927470677953</v>
      </c>
      <c r="D61" s="294">
        <f>IF(ISNUMBER('Tables 1-15'!I27),'Tables 1-15'!D27,'Tables 1-15'!I27)</f>
        <v>934.44215914804147</v>
      </c>
      <c r="E61" s="294">
        <f>IF(ISNUMBER('Tables 1-15'!J27),'Tables 1-15'!E27,'Tables 1-15'!J27)</f>
        <v>859.79669117647052</v>
      </c>
      <c r="F61" s="295">
        <f>IF(ISNUMBER('Tables 1-15'!K27),'Tables 1-15'!F27,'Tables 1-15'!K27)</f>
        <v>863.37867805249391</v>
      </c>
      <c r="G61" s="468">
        <f>IF(ISNUMBER('Tables 1-15'!G58),'Tables 1-15'!G58*'Tables 1-15'!B27/'Tables 1-15'!B$30,'Tables 1-15'!G58)</f>
        <v>9.1527033415766651E-2</v>
      </c>
      <c r="H61" s="468">
        <f>IF(ISNUMBER('Tables 1-15'!H58),'Tables 1-15'!H58*'Tables 1-15'!C27/'Tables 1-15'!C$30,'Tables 1-15'!H58)</f>
        <v>0.11678413549083369</v>
      </c>
      <c r="I61" s="468">
        <f>IF(ISNUMBER('Tables 1-15'!I58),'Tables 1-15'!I58*'Tables 1-15'!D27/'Tables 1-15'!D$30,'Tables 1-15'!I58)</f>
        <v>0.12226082243610409</v>
      </c>
      <c r="J61" s="468">
        <f>IF(ISNUMBER('Tables 1-15'!J58),'Tables 1-15'!J58*'Tables 1-15'!E27/'Tables 1-15'!E$30,'Tables 1-15'!J58)</f>
        <v>0.1276637733985834</v>
      </c>
      <c r="K61" s="468">
        <f>IF(ISNUMBER('Tables 1-15'!K58),'Tables 1-15'!K58*'Tables 1-15'!F27/'Tables 1-15'!F$30,'Tables 1-15'!K58)</f>
        <v>0.12129056407844543</v>
      </c>
      <c r="L61" s="281">
        <f>IF(ISNUMBER('Tables 1-15'!B27),'Tables 1-15'!G27,'Tables 1-15'!B27)</f>
        <v>75.627384000000006</v>
      </c>
      <c r="M61" s="540">
        <f>IF(ISNUMBER('Tables 1-15'!C27),'Tables 1-15'!H27,'Tables 1-15'!C27)</f>
        <v>76.667864000000009</v>
      </c>
      <c r="N61" s="540">
        <f>IF(ISNUMBER('Tables 1-15'!D27),'Tables 1-15'!I27,'Tables 1-15'!D27)</f>
        <v>77.695903999999999</v>
      </c>
      <c r="O61" s="540">
        <f>IF(ISNUMBER('Tables 1-15'!E27),'Tables 1-15'!J27,'Tables 1-15'!E27)</f>
        <v>78.741053000000008</v>
      </c>
      <c r="P61" s="540">
        <f>IF(ISNUMBER('Tables 1-15'!F27),'Tables 1-15'!K27,'Tables 1-15'!F27)</f>
        <v>79.814870999999997</v>
      </c>
    </row>
    <row r="62" spans="1:16">
      <c r="A62" s="293" t="s">
        <v>9</v>
      </c>
      <c r="B62" s="294">
        <f>IF(ISNUMBER('Tables 1-15'!G28),'Tables 1-15'!B28,'Tables 1-15'!G28)</f>
        <v>2669.5641690943075</v>
      </c>
      <c r="C62" s="294">
        <f>IF(ISNUMBER('Tables 1-15'!H28),'Tables 1-15'!C28,'Tables 1-15'!H28)</f>
        <v>2739.4858227328223</v>
      </c>
      <c r="D62" s="294">
        <f>IF(ISNUMBER('Tables 1-15'!I28),'Tables 1-15'!D28,'Tables 1-15'!I28)</f>
        <v>3024.6768678416461</v>
      </c>
      <c r="E62" s="294">
        <f>IF(ISNUMBER('Tables 1-15'!J28),'Tables 1-15'!E28,'Tables 1-15'!J28)</f>
        <v>2886.5566657318082</v>
      </c>
      <c r="F62" s="295">
        <f>IF(ISNUMBER('Tables 1-15'!K28),'Tables 1-15'!F28,'Tables 1-15'!K28)</f>
        <v>2631.8584455220066</v>
      </c>
      <c r="G62" s="468">
        <f>IF(ISNUMBER('Tables 1-15'!G59),'Tables 1-15'!G59*'Tables 1-15'!B28/'Tables 1-15'!B$30,'Tables 1-15'!G59)</f>
        <v>0.1268658072126442</v>
      </c>
      <c r="H62" s="468">
        <f>IF(ISNUMBER('Tables 1-15'!H59),'Tables 1-15'!H59*'Tables 1-15'!C28/'Tables 1-15'!C$30,'Tables 1-15'!H59)</f>
        <v>0.11665756489036405</v>
      </c>
      <c r="I62" s="468">
        <f>IF(ISNUMBER('Tables 1-15'!I59),'Tables 1-15'!I59*'Tables 1-15'!D28/'Tables 1-15'!D$30,'Tables 1-15'!I59)</f>
        <v>7.1299559715665983E-2</v>
      </c>
      <c r="J62" s="468">
        <f>IF(ISNUMBER('Tables 1-15'!J59),'Tables 1-15'!J59*'Tables 1-15'!E28/'Tables 1-15'!E$30,'Tables 1-15'!J59)</f>
        <v>2.4334760963264437E-3</v>
      </c>
      <c r="K62" s="468">
        <f>IF(ISNUMBER('Tables 1-15'!K59),'Tables 1-15'!K59*'Tables 1-15'!F28/'Tables 1-15'!F$30,'Tables 1-15'!K59)</f>
        <v>2.7810735969281613E-2</v>
      </c>
      <c r="L62" s="281">
        <f>IF(ISNUMBER('Tables 1-15'!B28),'Tables 1-15'!G28,'Tables 1-15'!B28)</f>
        <v>63.704999999999998</v>
      </c>
      <c r="M62" s="540">
        <f>IF(ISNUMBER('Tables 1-15'!C28),'Tables 1-15'!H28,'Tables 1-15'!C28)</f>
        <v>64.105999999999995</v>
      </c>
      <c r="N62" s="540">
        <f>IF(ISNUMBER('Tables 1-15'!D28),'Tables 1-15'!I28,'Tables 1-15'!D28)</f>
        <v>64.597000000000008</v>
      </c>
      <c r="O62" s="540">
        <f>IF(ISNUMBER('Tables 1-15'!E28),'Tables 1-15'!J28,'Tables 1-15'!E28)</f>
        <v>65.11</v>
      </c>
      <c r="P62" s="540">
        <f>IF(ISNUMBER('Tables 1-15'!F28),'Tables 1-15'!K28,'Tables 1-15'!F28)</f>
        <v>65.647999999999996</v>
      </c>
    </row>
    <row r="63" spans="1:16">
      <c r="A63" s="293" t="s">
        <v>158</v>
      </c>
      <c r="B63" s="294">
        <f>IF(ISNUMBER('Tables 1-15'!G29),'Tables 1-15'!B29,'Tables 1-15'!G29)</f>
        <v>16155.25</v>
      </c>
      <c r="C63" s="294">
        <f>IF(ISNUMBER('Tables 1-15'!H29),'Tables 1-15'!C29,'Tables 1-15'!H29)</f>
        <v>16691.5</v>
      </c>
      <c r="D63" s="294">
        <f>IF(ISNUMBER('Tables 1-15'!I29),'Tables 1-15'!D29,'Tables 1-15'!I29)</f>
        <v>17427.599999999999</v>
      </c>
      <c r="E63" s="294">
        <f>IF(ISNUMBER('Tables 1-15'!J29),'Tables 1-15'!E29,'Tables 1-15'!J29)</f>
        <v>18120.7</v>
      </c>
      <c r="F63" s="295">
        <f>IF(ISNUMBER('Tables 1-15'!K29),'Tables 1-15'!F29,'Tables 1-15'!K29)</f>
        <v>18624.449999999997</v>
      </c>
      <c r="G63" s="468">
        <f>IF(ISNUMBER('Tables 1-15'!G60),'Tables 1-15'!G60*'Tables 1-15'!B29/'Tables 1-15'!B$30,'Tables 1-15'!G60)</f>
        <v>0.53452401443491304</v>
      </c>
      <c r="H63" s="468">
        <f>IF(ISNUMBER('Tables 1-15'!H60),'Tables 1-15'!H60*'Tables 1-15'!C29/'Tables 1-15'!C$30,'Tables 1-15'!H60)</f>
        <v>0.34040313467032535</v>
      </c>
      <c r="I63" s="468">
        <f>IF(ISNUMBER('Tables 1-15'!I60),'Tables 1-15'!I60*'Tables 1-15'!D29/'Tables 1-15'!D$30,'Tables 1-15'!I60)</f>
        <v>0.40468622124956899</v>
      </c>
      <c r="J63" s="468">
        <f>IF(ISNUMBER('Tables 1-15'!J60),'Tables 1-15'!J60*'Tables 1-15'!E29/'Tables 1-15'!E$30,'Tables 1-15'!J60)</f>
        <v>-3.6648163426829229E-2</v>
      </c>
      <c r="K63" s="468">
        <f>IF(ISNUMBER('Tables 1-15'!K60),'Tables 1-15'!K60*'Tables 1-15'!F29/'Tables 1-15'!F$30,'Tables 1-15'!K60)</f>
        <v>0.29446342212548637</v>
      </c>
      <c r="L63" s="281">
        <f>IF(ISNUMBER('Tables 1-15'!B29),'Tables 1-15'!G29,'Tables 1-15'!B29)</f>
        <v>313.9984</v>
      </c>
      <c r="M63" s="540">
        <f>IF(ISNUMBER('Tables 1-15'!C29),'Tables 1-15'!H29,'Tables 1-15'!C29)</f>
        <v>316.20490000000001</v>
      </c>
      <c r="N63" s="540">
        <f>IF(ISNUMBER('Tables 1-15'!D29),'Tables 1-15'!I29,'Tables 1-15'!D29)</f>
        <v>318.56350000000003</v>
      </c>
      <c r="O63" s="540">
        <f>IF(ISNUMBER('Tables 1-15'!E29),'Tables 1-15'!J29,'Tables 1-15'!E29)</f>
        <v>320.89659999999998</v>
      </c>
      <c r="P63" s="540">
        <f>IF(ISNUMBER('Tables 1-15'!F29),'Tables 1-15'!K29,'Tables 1-15'!F29)</f>
        <v>323.1275</v>
      </c>
    </row>
    <row r="64" spans="1:16">
      <c r="A64" s="311" t="s">
        <v>922</v>
      </c>
      <c r="B64" s="538">
        <f t="shared" ref="B64:P64" si="0">SUM(B41:B63)</f>
        <v>58936.056471296237</v>
      </c>
      <c r="C64" s="538">
        <f t="shared" si="0"/>
        <v>60312.444008141938</v>
      </c>
      <c r="D64" s="538">
        <f t="shared" si="0"/>
        <v>62443.489975943703</v>
      </c>
      <c r="E64" s="538">
        <f t="shared" si="0"/>
        <v>59334.051059380319</v>
      </c>
      <c r="F64" s="541">
        <f t="shared" si="0"/>
        <v>60718.821614389213</v>
      </c>
      <c r="G64" s="463">
        <f t="shared" si="0"/>
        <v>2.7302185395051652</v>
      </c>
      <c r="H64" s="463">
        <f t="shared" si="0"/>
        <v>2.3087838058268373</v>
      </c>
      <c r="I64" s="463">
        <f t="shared" si="0"/>
        <v>2.4692935646879581</v>
      </c>
      <c r="J64" s="463">
        <f t="shared" si="0"/>
        <v>1.5598328897601414</v>
      </c>
      <c r="K64" s="463">
        <f t="shared" si="0"/>
        <v>1.4295351850933971</v>
      </c>
      <c r="L64" s="539">
        <f t="shared" si="0"/>
        <v>4059.7394870000003</v>
      </c>
      <c r="M64" s="539">
        <f t="shared" si="0"/>
        <v>4095.5433595833342</v>
      </c>
      <c r="N64" s="539">
        <f t="shared" si="0"/>
        <v>4147.4770800000006</v>
      </c>
      <c r="O64" s="539">
        <f t="shared" si="0"/>
        <v>4183.6483724999989</v>
      </c>
      <c r="P64" s="539">
        <f t="shared" si="0"/>
        <v>4218.5910207500001</v>
      </c>
    </row>
    <row r="65" spans="1:11" ht="14.25">
      <c r="A65" s="471"/>
      <c r="B65" s="472"/>
      <c r="C65" s="472"/>
      <c r="D65" s="472"/>
      <c r="E65" s="472"/>
      <c r="F65" s="472"/>
      <c r="G65" s="472"/>
      <c r="H65" s="472"/>
      <c r="I65" s="472"/>
      <c r="J65" s="472"/>
      <c r="K65" s="472"/>
    </row>
    <row r="66" spans="1:11" ht="14.25">
      <c r="A66" s="473"/>
      <c r="B66" s="474"/>
      <c r="C66" s="474"/>
      <c r="D66" s="474"/>
      <c r="E66" s="474"/>
      <c r="F66" s="474"/>
      <c r="G66" s="474"/>
      <c r="H66" s="474"/>
      <c r="I66" s="474"/>
      <c r="J66" s="474"/>
      <c r="K66" s="474"/>
    </row>
    <row r="67" spans="1:11">
      <c r="A67" s="315"/>
      <c r="B67" s="282"/>
      <c r="C67" s="282"/>
      <c r="D67" s="282"/>
      <c r="E67" s="282"/>
      <c r="F67" s="282"/>
      <c r="G67" s="282"/>
      <c r="H67" s="282"/>
      <c r="I67" s="282"/>
      <c r="J67" s="282"/>
      <c r="K67" s="730"/>
    </row>
    <row r="68" spans="1:11">
      <c r="A68" s="315"/>
      <c r="B68" s="282"/>
      <c r="C68" s="282"/>
      <c r="D68" s="282"/>
      <c r="E68" s="282"/>
      <c r="F68" s="282"/>
      <c r="G68" s="282"/>
      <c r="H68" s="282"/>
      <c r="I68" s="282"/>
      <c r="J68" s="282"/>
    </row>
    <row r="69" spans="1:11">
      <c r="A69" s="315"/>
      <c r="B69" s="282"/>
      <c r="C69" s="282"/>
      <c r="D69" s="282"/>
      <c r="E69" s="282"/>
      <c r="F69" s="282"/>
      <c r="G69" s="282"/>
      <c r="H69" s="282"/>
      <c r="I69" s="282"/>
      <c r="J69" s="282"/>
    </row>
    <row r="70" spans="1:11">
      <c r="A70" s="315"/>
      <c r="B70" s="282"/>
      <c r="C70" s="282"/>
      <c r="D70" s="282"/>
      <c r="E70" s="282"/>
      <c r="F70" s="282"/>
      <c r="G70" s="282"/>
      <c r="H70" s="282"/>
      <c r="I70" s="282"/>
      <c r="J70" s="282"/>
    </row>
    <row r="71" spans="1:11">
      <c r="A71" s="315"/>
      <c r="B71" s="282"/>
      <c r="C71" s="282"/>
      <c r="D71" s="282"/>
      <c r="E71" s="282"/>
      <c r="F71" s="282"/>
      <c r="G71" s="282"/>
      <c r="H71" s="282"/>
      <c r="I71" s="282"/>
      <c r="J71" s="282"/>
    </row>
    <row r="72" spans="1:11">
      <c r="A72" s="315"/>
      <c r="B72" s="282"/>
      <c r="C72" s="282"/>
      <c r="D72" s="282"/>
      <c r="E72" s="282"/>
      <c r="F72" s="282"/>
      <c r="G72" s="282"/>
      <c r="H72" s="282"/>
      <c r="I72" s="282"/>
      <c r="J72" s="282"/>
    </row>
    <row r="73" spans="1:11">
      <c r="A73" s="315"/>
      <c r="B73" s="282"/>
      <c r="C73" s="282"/>
      <c r="D73" s="282"/>
      <c r="E73" s="282"/>
      <c r="F73" s="282"/>
      <c r="G73" s="282"/>
      <c r="H73" s="282"/>
      <c r="I73" s="282"/>
      <c r="J73" s="282"/>
    </row>
    <row r="74" spans="1:11">
      <c r="A74" s="315"/>
      <c r="B74" s="282"/>
      <c r="C74" s="282"/>
      <c r="D74" s="282"/>
      <c r="E74" s="282"/>
      <c r="F74" s="282"/>
      <c r="G74" s="282"/>
      <c r="H74" s="282"/>
      <c r="I74" s="282"/>
      <c r="J74" s="282"/>
    </row>
    <row r="75" spans="1:11">
      <c r="A75" s="315"/>
      <c r="B75" s="282"/>
      <c r="C75" s="282"/>
      <c r="D75" s="282"/>
      <c r="E75" s="282"/>
      <c r="F75" s="282"/>
      <c r="G75" s="282"/>
      <c r="H75" s="282"/>
      <c r="I75" s="282"/>
      <c r="J75" s="282"/>
    </row>
    <row r="76" spans="1:11">
      <c r="A76" s="315"/>
      <c r="B76" s="282"/>
      <c r="C76" s="282"/>
      <c r="D76" s="282"/>
      <c r="E76" s="282"/>
      <c r="F76" s="282"/>
      <c r="G76" s="282"/>
      <c r="H76" s="282"/>
      <c r="I76" s="282"/>
      <c r="J76" s="282"/>
    </row>
    <row r="77" spans="1:11">
      <c r="A77" s="315"/>
      <c r="B77" s="282"/>
      <c r="C77" s="282"/>
      <c r="D77" s="282"/>
      <c r="E77" s="282"/>
      <c r="F77" s="282"/>
      <c r="G77" s="282"/>
      <c r="H77" s="282"/>
      <c r="I77" s="282"/>
      <c r="J77" s="282"/>
    </row>
    <row r="78" spans="1:11">
      <c r="A78" s="315"/>
      <c r="B78" s="282"/>
      <c r="C78" s="282"/>
      <c r="D78" s="282"/>
      <c r="E78" s="282"/>
      <c r="F78" s="282"/>
      <c r="G78" s="282"/>
      <c r="H78" s="282"/>
      <c r="I78" s="282"/>
      <c r="J78" s="282"/>
    </row>
    <row r="79" spans="1:11">
      <c r="A79" s="315"/>
      <c r="B79" s="282"/>
      <c r="C79" s="282"/>
      <c r="D79" s="282"/>
      <c r="E79" s="282"/>
      <c r="F79" s="282"/>
      <c r="G79" s="282"/>
      <c r="H79" s="282"/>
      <c r="I79" s="282"/>
      <c r="J79" s="282"/>
    </row>
    <row r="80" spans="1:11">
      <c r="A80" s="315"/>
      <c r="B80" s="282"/>
      <c r="C80" s="282"/>
      <c r="D80" s="282"/>
      <c r="E80" s="282"/>
      <c r="F80" s="282"/>
      <c r="G80" s="282"/>
      <c r="H80" s="282"/>
      <c r="I80" s="282"/>
      <c r="J80" s="282"/>
    </row>
    <row r="81" spans="1:10">
      <c r="A81" s="315"/>
      <c r="B81" s="282"/>
      <c r="C81" s="282"/>
      <c r="D81" s="282"/>
      <c r="E81" s="282"/>
      <c r="F81" s="282"/>
      <c r="G81" s="282"/>
      <c r="H81" s="282"/>
      <c r="I81" s="282"/>
      <c r="J81" s="282"/>
    </row>
    <row r="82" spans="1:10">
      <c r="A82" s="315"/>
      <c r="B82" s="282"/>
      <c r="C82" s="282"/>
      <c r="D82" s="282"/>
      <c r="E82" s="282"/>
      <c r="F82" s="282"/>
      <c r="G82" s="282"/>
      <c r="H82" s="282"/>
      <c r="I82" s="282"/>
      <c r="J82" s="282"/>
    </row>
    <row r="83" spans="1:10">
      <c r="A83" s="315"/>
      <c r="B83" s="282"/>
      <c r="C83" s="282"/>
      <c r="D83" s="282"/>
      <c r="E83" s="282"/>
      <c r="F83" s="282"/>
      <c r="G83" s="282"/>
      <c r="H83" s="282"/>
      <c r="I83" s="282"/>
      <c r="J83" s="282"/>
    </row>
    <row r="84" spans="1:10">
      <c r="A84" s="315"/>
      <c r="B84" s="282"/>
      <c r="C84" s="282"/>
      <c r="D84" s="282"/>
      <c r="E84" s="282"/>
      <c r="F84" s="282"/>
      <c r="G84" s="282"/>
      <c r="H84" s="282"/>
      <c r="I84" s="282"/>
      <c r="J84" s="282"/>
    </row>
    <row r="85" spans="1:10">
      <c r="A85" s="315"/>
      <c r="B85" s="282"/>
      <c r="C85" s="282"/>
      <c r="D85" s="282"/>
      <c r="E85" s="282"/>
      <c r="F85" s="282"/>
      <c r="G85" s="282"/>
      <c r="H85" s="282"/>
      <c r="I85" s="282"/>
      <c r="J85" s="282"/>
    </row>
    <row r="86" spans="1:10">
      <c r="A86" s="315"/>
      <c r="B86" s="282"/>
      <c r="C86" s="282"/>
      <c r="D86" s="282"/>
      <c r="E86" s="282"/>
      <c r="F86" s="282"/>
      <c r="G86" s="282"/>
      <c r="H86" s="282"/>
      <c r="I86" s="282"/>
      <c r="J86" s="282"/>
    </row>
    <row r="87" spans="1:10">
      <c r="A87" s="315"/>
      <c r="B87" s="282"/>
      <c r="C87" s="282"/>
      <c r="D87" s="282"/>
      <c r="E87" s="282"/>
      <c r="F87" s="282"/>
      <c r="G87" s="282"/>
      <c r="H87" s="282"/>
      <c r="I87" s="282"/>
      <c r="J87" s="282"/>
    </row>
    <row r="88" spans="1:10">
      <c r="A88" s="315"/>
      <c r="B88" s="282"/>
      <c r="C88" s="282"/>
      <c r="D88" s="282"/>
      <c r="E88" s="282"/>
      <c r="F88" s="282"/>
      <c r="G88" s="282"/>
      <c r="H88" s="282"/>
      <c r="I88" s="282"/>
      <c r="J88" s="282"/>
    </row>
    <row r="89" spans="1:10">
      <c r="A89" s="315"/>
      <c r="B89" s="282"/>
      <c r="C89" s="282"/>
      <c r="D89" s="282"/>
      <c r="E89" s="282"/>
      <c r="F89" s="282"/>
      <c r="G89" s="282"/>
      <c r="H89" s="282"/>
      <c r="I89" s="282"/>
      <c r="J89" s="282"/>
    </row>
    <row r="90" spans="1:10">
      <c r="A90" s="315"/>
      <c r="B90" s="282"/>
      <c r="C90" s="282"/>
      <c r="D90" s="282"/>
      <c r="E90" s="282"/>
      <c r="F90" s="282"/>
      <c r="G90" s="282"/>
      <c r="H90" s="282"/>
      <c r="I90" s="282"/>
      <c r="J90" s="282"/>
    </row>
    <row r="91" spans="1:10">
      <c r="A91" s="315"/>
      <c r="B91" s="282"/>
      <c r="C91" s="282"/>
      <c r="D91" s="282"/>
      <c r="E91" s="282"/>
      <c r="F91" s="282"/>
      <c r="G91" s="282"/>
      <c r="H91" s="282"/>
      <c r="I91" s="282"/>
      <c r="J91" s="282"/>
    </row>
    <row r="92" spans="1:10">
      <c r="A92" s="315"/>
      <c r="B92" s="282"/>
      <c r="C92" s="282"/>
      <c r="D92" s="282"/>
      <c r="E92" s="282"/>
      <c r="F92" s="282"/>
      <c r="G92" s="282"/>
      <c r="H92" s="282"/>
      <c r="I92" s="282"/>
      <c r="J92" s="282"/>
    </row>
    <row r="93" spans="1:10">
      <c r="A93" s="315"/>
      <c r="B93" s="282"/>
      <c r="C93" s="282"/>
      <c r="D93" s="282"/>
      <c r="E93" s="282"/>
      <c r="F93" s="282"/>
      <c r="G93" s="282"/>
      <c r="H93" s="282"/>
      <c r="I93" s="282"/>
      <c r="J93" s="282"/>
    </row>
    <row r="94" spans="1:10">
      <c r="A94" s="315"/>
      <c r="B94" s="282"/>
      <c r="C94" s="282"/>
      <c r="D94" s="282"/>
      <c r="E94" s="282"/>
      <c r="F94" s="282"/>
      <c r="G94" s="282"/>
      <c r="H94" s="282"/>
      <c r="I94" s="282"/>
      <c r="J94" s="282"/>
    </row>
    <row r="95" spans="1:10">
      <c r="A95" s="315"/>
      <c r="B95" s="282"/>
      <c r="C95" s="282"/>
      <c r="D95" s="282"/>
      <c r="E95" s="282"/>
      <c r="F95" s="282"/>
      <c r="G95" s="282"/>
      <c r="H95" s="282"/>
      <c r="I95" s="282"/>
      <c r="J95" s="282"/>
    </row>
    <row r="96" spans="1:10">
      <c r="A96" s="315"/>
      <c r="B96" s="282"/>
      <c r="C96" s="282"/>
      <c r="D96" s="282"/>
      <c r="E96" s="282"/>
      <c r="F96" s="282"/>
      <c r="G96" s="282"/>
      <c r="H96" s="282"/>
      <c r="I96" s="282"/>
      <c r="J96" s="282"/>
    </row>
    <row r="97" spans="1:16">
      <c r="A97" s="315"/>
      <c r="B97" s="282"/>
      <c r="C97" s="282"/>
      <c r="D97" s="282"/>
      <c r="E97" s="282"/>
      <c r="F97" s="282"/>
      <c r="G97" s="282"/>
      <c r="H97" s="282"/>
      <c r="I97" s="282"/>
      <c r="J97" s="282"/>
    </row>
    <row r="98" spans="1:16">
      <c r="A98" s="315"/>
      <c r="B98" s="282"/>
      <c r="C98" s="282"/>
      <c r="D98" s="282"/>
      <c r="E98" s="282"/>
      <c r="F98" s="282"/>
      <c r="G98" s="282"/>
      <c r="H98" s="282"/>
      <c r="I98" s="282"/>
      <c r="J98" s="282"/>
    </row>
    <row r="99" spans="1:16">
      <c r="A99" s="315"/>
      <c r="B99" s="282"/>
      <c r="C99" s="282"/>
      <c r="D99" s="282"/>
      <c r="E99" s="282"/>
      <c r="F99" s="282"/>
      <c r="G99" s="282"/>
      <c r="H99" s="282"/>
      <c r="I99" s="282"/>
      <c r="J99" s="282"/>
    </row>
    <row r="100" spans="1:16">
      <c r="A100" s="315"/>
      <c r="B100" s="282"/>
      <c r="C100" s="282"/>
      <c r="D100" s="282"/>
      <c r="E100" s="282"/>
      <c r="F100" s="282"/>
      <c r="G100" s="282"/>
      <c r="H100" s="282"/>
      <c r="I100" s="282"/>
      <c r="J100" s="282"/>
    </row>
    <row r="103" spans="1:16">
      <c r="A103" s="457"/>
      <c r="B103" s="457"/>
      <c r="C103" s="457"/>
      <c r="D103" s="457"/>
      <c r="E103" s="457"/>
      <c r="F103" s="457"/>
      <c r="G103" s="457"/>
      <c r="H103" s="457"/>
      <c r="I103" s="457"/>
      <c r="J103" s="457"/>
      <c r="K103" s="457"/>
    </row>
    <row r="104" spans="1:16" ht="15">
      <c r="A104" s="458"/>
      <c r="B104" s="458"/>
      <c r="C104" s="458"/>
      <c r="D104" s="458"/>
      <c r="E104" s="458"/>
      <c r="F104" s="458"/>
      <c r="G104" s="458"/>
      <c r="H104" s="458"/>
      <c r="I104" s="458"/>
      <c r="J104" s="458"/>
      <c r="K104" s="458"/>
    </row>
    <row r="105" spans="1:16">
      <c r="A105" s="316" t="s">
        <v>436</v>
      </c>
    </row>
    <row r="106" spans="1:16">
      <c r="A106" s="283"/>
      <c r="B106" s="284"/>
      <c r="C106" s="284"/>
      <c r="D106" s="284"/>
      <c r="E106" s="284"/>
      <c r="F106" s="284"/>
      <c r="G106" s="284"/>
      <c r="H106" s="284"/>
      <c r="I106" s="284"/>
      <c r="J106" s="284"/>
      <c r="K106" s="284"/>
    </row>
    <row r="107" spans="1:16">
      <c r="A107" s="285"/>
      <c r="B107" s="459"/>
      <c r="C107" s="459"/>
      <c r="D107" s="459"/>
      <c r="E107" s="459"/>
      <c r="F107" s="460"/>
      <c r="G107" s="470" t="s">
        <v>446</v>
      </c>
      <c r="H107" s="470"/>
      <c r="I107" s="470"/>
      <c r="J107" s="470"/>
      <c r="K107" s="470"/>
    </row>
    <row r="108" spans="1:16">
      <c r="A108" s="286"/>
      <c r="B108" s="287"/>
      <c r="C108" s="287"/>
      <c r="D108" s="287"/>
      <c r="E108" s="287"/>
      <c r="F108" s="288"/>
      <c r="G108" s="287"/>
      <c r="H108" s="287"/>
      <c r="I108" s="287"/>
      <c r="J108" s="287"/>
      <c r="K108" s="287"/>
      <c r="N108" s="537"/>
      <c r="O108" s="537"/>
      <c r="P108" s="537"/>
    </row>
    <row r="109" spans="1:16">
      <c r="A109" s="293" t="s">
        <v>31</v>
      </c>
      <c r="B109" s="363"/>
      <c r="C109" s="363"/>
      <c r="D109" s="363"/>
      <c r="E109" s="363"/>
      <c r="F109" s="528"/>
      <c r="G109" s="292" t="e">
        <f>IF(ISNUMBER('Tables 1-15'!B105),'Tables 1-15'!#REF!,'Tables 1-15'!B105)</f>
        <v>#REF!</v>
      </c>
      <c r="H109" s="292" t="e">
        <f>IF(ISNUMBER('Tables 1-15'!C105),'Tables 1-15'!#REF!,'Tables 1-15'!C105)</f>
        <v>#REF!</v>
      </c>
      <c r="I109" s="292" t="e">
        <f>IF(ISNUMBER('Tables 1-15'!D105),'Tables 1-15'!#REF!,'Tables 1-15'!D105)</f>
        <v>#REF!</v>
      </c>
      <c r="J109" s="292" t="e">
        <f>IF(ISNUMBER('Tables 1-15'!E105),'Tables 1-15'!#REF!,'Tables 1-15'!E105)</f>
        <v>#REF!</v>
      </c>
      <c r="K109" s="292" t="e">
        <f>IF(ISNUMBER('Tables 1-15'!F105),'Tables 1-15'!#REF!,'Tables 1-15'!F105)</f>
        <v>#REF!</v>
      </c>
      <c r="N109" s="537"/>
      <c r="O109" s="30"/>
      <c r="P109" s="537"/>
    </row>
    <row r="110" spans="1:16">
      <c r="A110" s="293" t="s">
        <v>456</v>
      </c>
      <c r="B110" s="317"/>
      <c r="C110" s="317"/>
      <c r="D110" s="317"/>
      <c r="E110" s="317"/>
      <c r="F110" s="318"/>
      <c r="G110" s="292" t="str">
        <f>IF(ISNUMBER('Tables 1-15'!B106),'Tables 1-15'!#REF!,'Tables 1-15'!B106)</f>
        <v>nap</v>
      </c>
      <c r="H110" s="292" t="str">
        <f>IF(ISNUMBER('Tables 1-15'!C106),'Tables 1-15'!#REF!,'Tables 1-15'!C106)</f>
        <v>nap</v>
      </c>
      <c r="I110" s="292" t="str">
        <f>IF(ISNUMBER('Tables 1-15'!D106),'Tables 1-15'!#REF!,'Tables 1-15'!D106)</f>
        <v>nap</v>
      </c>
      <c r="J110" s="292" t="str">
        <f>IF(ISNUMBER('Tables 1-15'!E106),'Tables 1-15'!#REF!,'Tables 1-15'!E106)</f>
        <v>nap</v>
      </c>
      <c r="K110" s="292" t="str">
        <f>IF(ISNUMBER('Tables 1-15'!F106),'Tables 1-15'!#REF!,'Tables 1-15'!F106)</f>
        <v>nap</v>
      </c>
      <c r="N110" s="537"/>
      <c r="O110" s="30"/>
      <c r="P110" s="537"/>
    </row>
    <row r="111" spans="1:16">
      <c r="A111" s="293" t="s">
        <v>458</v>
      </c>
      <c r="B111" s="308"/>
      <c r="C111" s="308"/>
      <c r="D111" s="308"/>
      <c r="E111" s="308"/>
      <c r="F111" s="309"/>
      <c r="G111" s="292" t="e">
        <f>IF(ISNUMBER('Tables 1-15'!B107),'Tables 1-15'!#REF!,'Tables 1-15'!B107)</f>
        <v>#REF!</v>
      </c>
      <c r="H111" s="292" t="e">
        <f>IF(ISNUMBER('Tables 1-15'!C107),'Tables 1-15'!#REF!,'Tables 1-15'!C107)</f>
        <v>#REF!</v>
      </c>
      <c r="I111" s="292" t="e">
        <f>IF(ISNUMBER('Tables 1-15'!D107),'Tables 1-15'!#REF!,'Tables 1-15'!D107)</f>
        <v>#REF!</v>
      </c>
      <c r="J111" s="292" t="e">
        <f>IF(ISNUMBER('Tables 1-15'!E107),'Tables 1-15'!#REF!,'Tables 1-15'!E107)</f>
        <v>#REF!</v>
      </c>
      <c r="K111" s="292" t="e">
        <f>IF(ISNUMBER('Tables 1-15'!F107),'Tables 1-15'!#REF!,'Tables 1-15'!F107)</f>
        <v>#REF!</v>
      </c>
      <c r="N111" s="537"/>
      <c r="O111" s="30"/>
      <c r="P111" s="537"/>
    </row>
    <row r="112" spans="1:16">
      <c r="A112" s="293" t="s">
        <v>457</v>
      </c>
      <c r="B112" s="308"/>
      <c r="C112" s="308"/>
      <c r="D112" s="308"/>
      <c r="E112" s="308"/>
      <c r="F112" s="309"/>
      <c r="G112" s="292" t="e">
        <f>IF(ISNUMBER('Tables 1-15'!B108),'Tables 1-15'!#REF!,'Tables 1-15'!B108)</f>
        <v>#REF!</v>
      </c>
      <c r="H112" s="292" t="e">
        <f>IF(ISNUMBER('Tables 1-15'!C108),'Tables 1-15'!#REF!,'Tables 1-15'!C108)</f>
        <v>#REF!</v>
      </c>
      <c r="I112" s="292" t="e">
        <f>IF(ISNUMBER('Tables 1-15'!D108),'Tables 1-15'!#REF!,'Tables 1-15'!D108)</f>
        <v>#REF!</v>
      </c>
      <c r="J112" s="292" t="e">
        <f>IF(ISNUMBER('Tables 1-15'!E108),'Tables 1-15'!#REF!,'Tables 1-15'!E108)</f>
        <v>#REF!</v>
      </c>
      <c r="K112" s="292" t="e">
        <f>IF(ISNUMBER('Tables 1-15'!F108),'Tables 1-15'!#REF!,'Tables 1-15'!F108)</f>
        <v>#REF!</v>
      </c>
      <c r="N112" s="537"/>
      <c r="O112" s="30"/>
      <c r="P112" s="537"/>
    </row>
    <row r="113" spans="1:16">
      <c r="A113" s="293" t="s">
        <v>459</v>
      </c>
      <c r="B113" s="308"/>
      <c r="C113" s="308"/>
      <c r="D113" s="308"/>
      <c r="E113" s="308"/>
      <c r="F113" s="309"/>
      <c r="G113" s="292" t="str">
        <f>IF(ISNUMBER('Tables 1-15'!B109),'Tables 1-15'!#REF!,'Tables 1-15'!B109)</f>
        <v>nav</v>
      </c>
      <c r="H113" s="292" t="str">
        <f>IF(ISNUMBER('Tables 1-15'!C109),'Tables 1-15'!#REF!,'Tables 1-15'!C109)</f>
        <v>nav</v>
      </c>
      <c r="I113" s="292" t="str">
        <f>IF(ISNUMBER('Tables 1-15'!D109),'Tables 1-15'!#REF!,'Tables 1-15'!D109)</f>
        <v>nav</v>
      </c>
      <c r="J113" s="292" t="str">
        <f>IF(ISNUMBER('Tables 1-15'!E109),'Tables 1-15'!#REF!,'Tables 1-15'!E109)</f>
        <v>nav</v>
      </c>
      <c r="K113" s="292" t="str">
        <f>IF(ISNUMBER('Tables 1-15'!F109),'Tables 1-15'!#REF!,'Tables 1-15'!F109)</f>
        <v>nav</v>
      </c>
      <c r="N113" s="537"/>
      <c r="O113" s="30"/>
      <c r="P113" s="537"/>
    </row>
    <row r="114" spans="1:16">
      <c r="A114" s="293" t="s">
        <v>140</v>
      </c>
      <c r="B114" s="308"/>
      <c r="C114" s="308"/>
      <c r="D114" s="308"/>
      <c r="E114" s="308"/>
      <c r="F114" s="309"/>
      <c r="G114" s="292" t="str">
        <f>IF(ISNUMBER('Tables 1-15'!B110),'Tables 1-15'!#REF!,'Tables 1-15'!B110)</f>
        <v>nap</v>
      </c>
      <c r="H114" s="292" t="str">
        <f>IF(ISNUMBER('Tables 1-15'!C110),'Tables 1-15'!#REF!,'Tables 1-15'!C110)</f>
        <v>nap</v>
      </c>
      <c r="I114" s="292" t="str">
        <f>IF(ISNUMBER('Tables 1-15'!D110),'Tables 1-15'!#REF!,'Tables 1-15'!D110)</f>
        <v>nap</v>
      </c>
      <c r="J114" s="292" t="str">
        <f>IF(ISNUMBER('Tables 1-15'!E110),'Tables 1-15'!#REF!,'Tables 1-15'!E110)</f>
        <v>nap</v>
      </c>
      <c r="K114" s="292" t="str">
        <f>IF(ISNUMBER('Tables 1-15'!F110),'Tables 1-15'!#REF!,'Tables 1-15'!F110)</f>
        <v>nap</v>
      </c>
      <c r="N114" s="537"/>
      <c r="O114" s="30"/>
      <c r="P114" s="537"/>
    </row>
    <row r="115" spans="1:16">
      <c r="A115" s="293" t="s">
        <v>141</v>
      </c>
      <c r="B115" s="308"/>
      <c r="C115" s="308"/>
      <c r="D115" s="308"/>
      <c r="E115" s="308"/>
      <c r="F115" s="309"/>
      <c r="G115" s="292" t="str">
        <f>IF(ISNUMBER('Tables 1-15'!B111),'Tables 1-15'!#REF!,'Tables 1-15'!B111)</f>
        <v>nap</v>
      </c>
      <c r="H115" s="292" t="str">
        <f>IF(ISNUMBER('Tables 1-15'!C111),'Tables 1-15'!#REF!,'Tables 1-15'!C111)</f>
        <v>nap</v>
      </c>
      <c r="I115" s="292" t="str">
        <f>IF(ISNUMBER('Tables 1-15'!D111),'Tables 1-15'!#REF!,'Tables 1-15'!D111)</f>
        <v>nap</v>
      </c>
      <c r="J115" s="292" t="str">
        <f>IF(ISNUMBER('Tables 1-15'!E111),'Tables 1-15'!#REF!,'Tables 1-15'!E111)</f>
        <v>nap</v>
      </c>
      <c r="K115" s="292" t="str">
        <f>IF(ISNUMBER('Tables 1-15'!F111),'Tables 1-15'!#REF!,'Tables 1-15'!F111)</f>
        <v>nap</v>
      </c>
      <c r="N115" s="537"/>
      <c r="O115" s="30"/>
      <c r="P115" s="537"/>
    </row>
    <row r="116" spans="1:16">
      <c r="A116" s="293" t="s">
        <v>641</v>
      </c>
      <c r="B116" s="308"/>
      <c r="C116" s="308"/>
      <c r="D116" s="308"/>
      <c r="E116" s="308"/>
      <c r="F116" s="309"/>
      <c r="G116" s="292" t="e">
        <f>IF(ISNUMBER('Tables 1-15'!B112),'Tables 1-15'!#REF!,'Tables 1-15'!B112)</f>
        <v>#REF!</v>
      </c>
      <c r="H116" s="292" t="e">
        <f>IF(ISNUMBER('Tables 1-15'!C112),'Tables 1-15'!#REF!,'Tables 1-15'!C112)</f>
        <v>#REF!</v>
      </c>
      <c r="I116" s="292" t="e">
        <f>IF(ISNUMBER('Tables 1-15'!D112),'Tables 1-15'!#REF!,'Tables 1-15'!D112)</f>
        <v>#REF!</v>
      </c>
      <c r="J116" s="292" t="e">
        <f>IF(ISNUMBER('Tables 1-15'!E112),'Tables 1-15'!#REF!,'Tables 1-15'!E112)</f>
        <v>#REF!</v>
      </c>
      <c r="K116" s="292" t="e">
        <f>IF(ISNUMBER('Tables 1-15'!F112),'Tables 1-15'!#REF!,'Tables 1-15'!F112)</f>
        <v>#REF!</v>
      </c>
      <c r="N116" s="537"/>
      <c r="O116" s="30"/>
      <c r="P116" s="537"/>
    </row>
    <row r="117" spans="1:16">
      <c r="A117" s="293" t="s">
        <v>860</v>
      </c>
      <c r="B117" s="308"/>
      <c r="C117" s="308"/>
      <c r="D117" s="308"/>
      <c r="E117" s="308"/>
      <c r="F117" s="309"/>
      <c r="G117" s="292" t="e">
        <f>IF(ISNUMBER('Tables 1-15'!B113),'Tables 1-15'!#REF!,'Tables 1-15'!B113)</f>
        <v>#REF!</v>
      </c>
      <c r="H117" s="292" t="e">
        <f>IF(ISNUMBER('Tables 1-15'!C113),'Tables 1-15'!#REF!,'Tables 1-15'!C113)</f>
        <v>#REF!</v>
      </c>
      <c r="I117" s="292" t="e">
        <f>IF(ISNUMBER('Tables 1-15'!D113),'Tables 1-15'!#REF!,'Tables 1-15'!D113)</f>
        <v>#REF!</v>
      </c>
      <c r="J117" s="292" t="e">
        <f>IF(ISNUMBER('Tables 1-15'!E113),'Tables 1-15'!#REF!,'Tables 1-15'!E113)</f>
        <v>#REF!</v>
      </c>
      <c r="K117" s="292" t="e">
        <f>IF(ISNUMBER('Tables 1-15'!F113),'Tables 1-15'!#REF!,'Tables 1-15'!F113)</f>
        <v>#REF!</v>
      </c>
      <c r="N117" s="537"/>
      <c r="O117" s="30"/>
      <c r="P117" s="537"/>
    </row>
    <row r="118" spans="1:16">
      <c r="A118" s="293" t="s">
        <v>106</v>
      </c>
      <c r="B118" s="308"/>
      <c r="C118" s="308"/>
      <c r="D118" s="308"/>
      <c r="E118" s="308"/>
      <c r="F118" s="309"/>
      <c r="G118" s="292" t="str">
        <f>IF(ISNUMBER('Tables 1-15'!B114),'Tables 1-15'!#REF!,'Tables 1-15'!B114)</f>
        <v>nap</v>
      </c>
      <c r="H118" s="292" t="str">
        <f>IF(ISNUMBER('Tables 1-15'!C114),'Tables 1-15'!#REF!,'Tables 1-15'!C114)</f>
        <v>nap</v>
      </c>
      <c r="I118" s="292" t="str">
        <f>IF(ISNUMBER('Tables 1-15'!D114),'Tables 1-15'!#REF!,'Tables 1-15'!D114)</f>
        <v>nap</v>
      </c>
      <c r="J118" s="292" t="str">
        <f>IF(ISNUMBER('Tables 1-15'!E114),'Tables 1-15'!#REF!,'Tables 1-15'!E114)</f>
        <v>nap</v>
      </c>
      <c r="K118" s="292" t="str">
        <f>IF(ISNUMBER('Tables 1-15'!F114),'Tables 1-15'!#REF!,'Tables 1-15'!F114)</f>
        <v>nap</v>
      </c>
      <c r="N118" s="537"/>
      <c r="O118" s="30"/>
      <c r="P118" s="537"/>
    </row>
    <row r="119" spans="1:16">
      <c r="A119" s="293" t="s">
        <v>4</v>
      </c>
      <c r="B119" s="308"/>
      <c r="C119" s="308"/>
      <c r="D119" s="308"/>
      <c r="E119" s="308"/>
      <c r="F119" s="309"/>
      <c r="G119" s="292" t="e">
        <f>IF(ISNUMBER('Tables 1-15'!B115),'Tables 1-15'!#REF!,'Tables 1-15'!B115)</f>
        <v>#REF!</v>
      </c>
      <c r="H119" s="292" t="e">
        <f>IF(ISNUMBER('Tables 1-15'!C115),'Tables 1-15'!#REF!,'Tables 1-15'!C115)</f>
        <v>#REF!</v>
      </c>
      <c r="I119" s="292" t="e">
        <f>IF(ISNUMBER('Tables 1-15'!D115),'Tables 1-15'!#REF!,'Tables 1-15'!D115)</f>
        <v>#REF!</v>
      </c>
      <c r="J119" s="292" t="e">
        <f>IF(ISNUMBER('Tables 1-15'!E115),'Tables 1-15'!#REF!,'Tables 1-15'!E115)</f>
        <v>#REF!</v>
      </c>
      <c r="K119" s="292" t="e">
        <f>IF(ISNUMBER('Tables 1-15'!F115),'Tables 1-15'!#REF!,'Tables 1-15'!F115)</f>
        <v>#REF!</v>
      </c>
      <c r="N119" s="537"/>
      <c r="O119" s="30"/>
      <c r="P119" s="537"/>
    </row>
    <row r="120" spans="1:16">
      <c r="A120" s="293" t="s">
        <v>811</v>
      </c>
      <c r="B120" s="308"/>
      <c r="C120" s="308"/>
      <c r="D120" s="308"/>
      <c r="E120" s="308"/>
      <c r="F120" s="309"/>
      <c r="G120" s="292" t="e">
        <f>IF(ISNUMBER('Tables 1-15'!B116),'Tables 1-15'!#REF!,'Tables 1-15'!B116)</f>
        <v>#REF!</v>
      </c>
      <c r="H120" s="292" t="e">
        <f>IF(ISNUMBER('Tables 1-15'!C116),'Tables 1-15'!#REF!,'Tables 1-15'!C116)</f>
        <v>#REF!</v>
      </c>
      <c r="I120" s="292" t="e">
        <f>IF(ISNUMBER('Tables 1-15'!D116),'Tables 1-15'!#REF!,'Tables 1-15'!D116)</f>
        <v>#REF!</v>
      </c>
      <c r="J120" s="292" t="e">
        <f>IF(ISNUMBER('Tables 1-15'!E116),'Tables 1-15'!#REF!,'Tables 1-15'!E116)</f>
        <v>#REF!</v>
      </c>
      <c r="K120" s="292" t="e">
        <f>IF(ISNUMBER('Tables 1-15'!F116),'Tables 1-15'!#REF!,'Tables 1-15'!F116)</f>
        <v>#REF!</v>
      </c>
      <c r="N120" s="537"/>
      <c r="O120" s="30"/>
      <c r="P120" s="537"/>
    </row>
    <row r="121" spans="1:16">
      <c r="A121" s="293" t="s">
        <v>812</v>
      </c>
      <c r="B121" s="308"/>
      <c r="C121" s="308"/>
      <c r="D121" s="308"/>
      <c r="E121" s="308"/>
      <c r="F121" s="309"/>
      <c r="G121" s="292" t="e">
        <f>IF(ISNUMBER('Tables 1-15'!B117),'Tables 1-15'!#REF!,'Tables 1-15'!B117)</f>
        <v>#REF!</v>
      </c>
      <c r="H121" s="292" t="e">
        <f>IF(ISNUMBER('Tables 1-15'!C117),'Tables 1-15'!#REF!,'Tables 1-15'!C117)</f>
        <v>#REF!</v>
      </c>
      <c r="I121" s="292" t="e">
        <f>IF(ISNUMBER('Tables 1-15'!D117),'Tables 1-15'!#REF!,'Tables 1-15'!D117)</f>
        <v>#REF!</v>
      </c>
      <c r="J121" s="292" t="e">
        <f>IF(ISNUMBER('Tables 1-15'!E117),'Tables 1-15'!#REF!,'Tables 1-15'!E117)</f>
        <v>#REF!</v>
      </c>
      <c r="K121" s="292" t="e">
        <f>IF(ISNUMBER('Tables 1-15'!F117),'Tables 1-15'!#REF!,'Tables 1-15'!F117)</f>
        <v>#REF!</v>
      </c>
      <c r="N121" s="537"/>
      <c r="O121" s="30"/>
      <c r="P121" s="537"/>
    </row>
    <row r="122" spans="1:16">
      <c r="A122" s="293" t="s">
        <v>5</v>
      </c>
      <c r="B122" s="308"/>
      <c r="C122" s="308"/>
      <c r="D122" s="308"/>
      <c r="E122" s="308"/>
      <c r="F122" s="309"/>
      <c r="G122" s="292" t="str">
        <f>IF(ISNUMBER('Tables 1-15'!B118),'Tables 1-15'!#REF!,'Tables 1-15'!B118)</f>
        <v>nap</v>
      </c>
      <c r="H122" s="292" t="str">
        <f>IF(ISNUMBER('Tables 1-15'!C118),'Tables 1-15'!#REF!,'Tables 1-15'!C118)</f>
        <v>nap</v>
      </c>
      <c r="I122" s="292" t="str">
        <f>IF(ISNUMBER('Tables 1-15'!D118),'Tables 1-15'!#REF!,'Tables 1-15'!D118)</f>
        <v>nap</v>
      </c>
      <c r="J122" s="292" t="str">
        <f>IF(ISNUMBER('Tables 1-15'!E118),'Tables 1-15'!#REF!,'Tables 1-15'!E118)</f>
        <v>nap</v>
      </c>
      <c r="K122" s="292" t="str">
        <f>IF(ISNUMBER('Tables 1-15'!F118),'Tables 1-15'!#REF!,'Tables 1-15'!F118)</f>
        <v>nap</v>
      </c>
      <c r="N122" s="537"/>
      <c r="O122" s="30"/>
      <c r="P122" s="537"/>
    </row>
    <row r="123" spans="1:16">
      <c r="A123" s="293" t="s">
        <v>813</v>
      </c>
      <c r="B123" s="308"/>
      <c r="C123" s="308"/>
      <c r="D123" s="308"/>
      <c r="E123" s="308"/>
      <c r="F123" s="309"/>
      <c r="G123" s="292" t="e">
        <f>IF(ISNUMBER('Tables 1-15'!B119),'Tables 1-15'!#REF!,'Tables 1-15'!B119)</f>
        <v>#REF!</v>
      </c>
      <c r="H123" s="292" t="e">
        <f>IF(ISNUMBER('Tables 1-15'!C119),'Tables 1-15'!#REF!,'Tables 1-15'!C119)</f>
        <v>#REF!</v>
      </c>
      <c r="I123" s="292" t="e">
        <f>IF(ISNUMBER('Tables 1-15'!D119),'Tables 1-15'!#REF!,'Tables 1-15'!D119)</f>
        <v>#REF!</v>
      </c>
      <c r="J123" s="292" t="e">
        <f>IF(ISNUMBER('Tables 1-15'!E119),'Tables 1-15'!#REF!,'Tables 1-15'!E119)</f>
        <v>#REF!</v>
      </c>
      <c r="K123" s="292" t="e">
        <f>IF(ISNUMBER('Tables 1-15'!F119),'Tables 1-15'!#REF!,'Tables 1-15'!F119)</f>
        <v>#REF!</v>
      </c>
      <c r="N123" s="537"/>
      <c r="O123" s="30"/>
      <c r="P123" s="537"/>
    </row>
    <row r="124" spans="1:16">
      <c r="A124" s="293" t="s">
        <v>814</v>
      </c>
      <c r="B124" s="308"/>
      <c r="C124" s="308"/>
      <c r="D124" s="308"/>
      <c r="E124" s="308"/>
      <c r="F124" s="309"/>
      <c r="G124" s="292" t="e">
        <f>IF(ISNUMBER('Tables 1-15'!B120),'Tables 1-15'!#REF!,'Tables 1-15'!B120)</f>
        <v>#REF!</v>
      </c>
      <c r="H124" s="292" t="e">
        <f>IF(ISNUMBER('Tables 1-15'!C120),'Tables 1-15'!#REF!,'Tables 1-15'!C120)</f>
        <v>#REF!</v>
      </c>
      <c r="I124" s="292" t="e">
        <f>IF(ISNUMBER('Tables 1-15'!D120),'Tables 1-15'!#REF!,'Tables 1-15'!D120)</f>
        <v>#REF!</v>
      </c>
      <c r="J124" s="292" t="e">
        <f>IF(ISNUMBER('Tables 1-15'!E120),'Tables 1-15'!#REF!,'Tables 1-15'!E120)</f>
        <v>#REF!</v>
      </c>
      <c r="K124" s="292" t="e">
        <f>IF(ISNUMBER('Tables 1-15'!F120),'Tables 1-15'!#REF!,'Tables 1-15'!F120)</f>
        <v>#REF!</v>
      </c>
      <c r="N124" s="537"/>
      <c r="O124" s="30"/>
      <c r="P124" s="537"/>
    </row>
    <row r="125" spans="1:16">
      <c r="A125" s="293" t="s">
        <v>6</v>
      </c>
      <c r="B125" s="308"/>
      <c r="C125" s="308"/>
      <c r="D125" s="308"/>
      <c r="E125" s="308"/>
      <c r="F125" s="309"/>
      <c r="G125" s="292" t="e">
        <f>IF(ISNUMBER('Tables 1-15'!B121),'Tables 1-15'!#REF!,'Tables 1-15'!B121)</f>
        <v>#REF!</v>
      </c>
      <c r="H125" s="292" t="e">
        <f>IF(ISNUMBER('Tables 1-15'!C121),'Tables 1-15'!#REF!,'Tables 1-15'!C121)</f>
        <v>#REF!</v>
      </c>
      <c r="I125" s="292" t="e">
        <f>IF(ISNUMBER('Tables 1-15'!D121),'Tables 1-15'!#REF!,'Tables 1-15'!D121)</f>
        <v>#REF!</v>
      </c>
      <c r="J125" s="292" t="e">
        <f>IF(ISNUMBER('Tables 1-15'!E121),'Tables 1-15'!#REF!,'Tables 1-15'!E121)</f>
        <v>#REF!</v>
      </c>
      <c r="K125" s="292" t="e">
        <f>IF(ISNUMBER('Tables 1-15'!F121),'Tables 1-15'!#REF!,'Tables 1-15'!F121)</f>
        <v>#REF!</v>
      </c>
      <c r="N125" s="537"/>
      <c r="O125" s="30"/>
      <c r="P125" s="537"/>
    </row>
    <row r="126" spans="1:16">
      <c r="A126" s="293" t="s">
        <v>815</v>
      </c>
      <c r="B126" s="308"/>
      <c r="C126" s="308"/>
      <c r="D126" s="308"/>
      <c r="E126" s="308"/>
      <c r="F126" s="309"/>
      <c r="G126" s="292" t="e">
        <f>IF(ISNUMBER('Tables 1-15'!B122),'Tables 1-15'!#REF!,'Tables 1-15'!B122)</f>
        <v>#REF!</v>
      </c>
      <c r="H126" s="292" t="e">
        <f>IF(ISNUMBER('Tables 1-15'!C122),'Tables 1-15'!#REF!,'Tables 1-15'!C122)</f>
        <v>#REF!</v>
      </c>
      <c r="I126" s="292" t="e">
        <f>IF(ISNUMBER('Tables 1-15'!D122),'Tables 1-15'!#REF!,'Tables 1-15'!D122)</f>
        <v>#REF!</v>
      </c>
      <c r="J126" s="292" t="e">
        <f>IF(ISNUMBER('Tables 1-15'!E122),'Tables 1-15'!#REF!,'Tables 1-15'!E122)</f>
        <v>#REF!</v>
      </c>
      <c r="K126" s="292" t="e">
        <f>IF(ISNUMBER('Tables 1-15'!F122),'Tables 1-15'!#REF!,'Tables 1-15'!F122)</f>
        <v>#REF!</v>
      </c>
      <c r="N126" s="537"/>
      <c r="O126" s="30"/>
      <c r="P126" s="537"/>
    </row>
    <row r="127" spans="1:16">
      <c r="A127" s="293" t="s">
        <v>7</v>
      </c>
      <c r="B127" s="308"/>
      <c r="C127" s="308"/>
      <c r="D127" s="308"/>
      <c r="E127" s="308"/>
      <c r="F127" s="309"/>
      <c r="G127" s="292" t="e">
        <f>IF(ISNUMBER('Tables 1-15'!B123),'Tables 1-15'!#REF!,'Tables 1-15'!B123)</f>
        <v>#REF!</v>
      </c>
      <c r="H127" s="292" t="e">
        <f>IF(ISNUMBER('Tables 1-15'!C123),'Tables 1-15'!#REF!,'Tables 1-15'!C123)</f>
        <v>#REF!</v>
      </c>
      <c r="I127" s="292" t="e">
        <f>IF(ISNUMBER('Tables 1-15'!D123),'Tables 1-15'!#REF!,'Tables 1-15'!D123)</f>
        <v>#REF!</v>
      </c>
      <c r="J127" s="292" t="e">
        <f>IF(ISNUMBER('Tables 1-15'!E123),'Tables 1-15'!#REF!,'Tables 1-15'!E123)</f>
        <v>#REF!</v>
      </c>
      <c r="K127" s="292" t="e">
        <f>IF(ISNUMBER('Tables 1-15'!F123),'Tables 1-15'!#REF!,'Tables 1-15'!F123)</f>
        <v>#REF!</v>
      </c>
      <c r="N127" s="537"/>
      <c r="O127" s="30"/>
      <c r="P127" s="537"/>
    </row>
    <row r="128" spans="1:16">
      <c r="A128" s="293" t="s">
        <v>8</v>
      </c>
      <c r="B128" s="308"/>
      <c r="C128" s="308"/>
      <c r="D128" s="308"/>
      <c r="E128" s="308"/>
      <c r="F128" s="309"/>
      <c r="G128" s="292" t="e">
        <f>IF(ISNUMBER('Tables 1-15'!B124),'Tables 1-15'!#REF!,'Tables 1-15'!B124)</f>
        <v>#REF!</v>
      </c>
      <c r="H128" s="292" t="e">
        <f>IF(ISNUMBER('Tables 1-15'!C124),'Tables 1-15'!#REF!,'Tables 1-15'!C124)</f>
        <v>#REF!</v>
      </c>
      <c r="I128" s="292" t="e">
        <f>IF(ISNUMBER('Tables 1-15'!D124),'Tables 1-15'!#REF!,'Tables 1-15'!D124)</f>
        <v>#REF!</v>
      </c>
      <c r="J128" s="292" t="e">
        <f>IF(ISNUMBER('Tables 1-15'!E124),'Tables 1-15'!#REF!,'Tables 1-15'!E124)</f>
        <v>#REF!</v>
      </c>
      <c r="K128" s="292" t="e">
        <f>IF(ISNUMBER('Tables 1-15'!F124),'Tables 1-15'!#REF!,'Tables 1-15'!F124)</f>
        <v>#REF!</v>
      </c>
      <c r="N128" s="537"/>
      <c r="O128" s="30"/>
      <c r="P128" s="537"/>
    </row>
    <row r="129" spans="1:16">
      <c r="A129" s="293" t="s">
        <v>816</v>
      </c>
      <c r="B129" s="308"/>
      <c r="C129" s="308"/>
      <c r="D129" s="308"/>
      <c r="E129" s="308"/>
      <c r="F129" s="309"/>
      <c r="G129" s="292" t="e">
        <f>IF(ISNUMBER('Tables 1-15'!B125),'Tables 1-15'!#REF!,'Tables 1-15'!B125)</f>
        <v>#REF!</v>
      </c>
      <c r="H129" s="292" t="e">
        <f>IF(ISNUMBER('Tables 1-15'!C125),'Tables 1-15'!#REF!,'Tables 1-15'!C125)</f>
        <v>#REF!</v>
      </c>
      <c r="I129" s="292" t="e">
        <f>IF(ISNUMBER('Tables 1-15'!D125),'Tables 1-15'!#REF!,'Tables 1-15'!D125)</f>
        <v>#REF!</v>
      </c>
      <c r="J129" s="292" t="e">
        <f>IF(ISNUMBER('Tables 1-15'!E125),'Tables 1-15'!#REF!,'Tables 1-15'!E125)</f>
        <v>#REF!</v>
      </c>
      <c r="K129" s="292" t="e">
        <f>IF(ISNUMBER('Tables 1-15'!F125),'Tables 1-15'!#REF!,'Tables 1-15'!F125)</f>
        <v>#REF!</v>
      </c>
      <c r="N129" s="537"/>
      <c r="O129" s="30"/>
      <c r="P129" s="537"/>
    </row>
    <row r="130" spans="1:16">
      <c r="A130" s="293" t="s">
        <v>9</v>
      </c>
      <c r="B130" s="308"/>
      <c r="C130" s="308"/>
      <c r="D130" s="308"/>
      <c r="E130" s="308"/>
      <c r="F130" s="309"/>
      <c r="G130" s="292" t="e">
        <f>IF(ISNUMBER('Tables 1-15'!B126),'Tables 1-15'!#REF!,'Tables 1-15'!B126)</f>
        <v>#REF!</v>
      </c>
      <c r="H130" s="292" t="e">
        <f>IF(ISNUMBER('Tables 1-15'!C126),'Tables 1-15'!#REF!,'Tables 1-15'!C126)</f>
        <v>#REF!</v>
      </c>
      <c r="I130" s="292" t="e">
        <f>IF(ISNUMBER('Tables 1-15'!D126),'Tables 1-15'!#REF!,'Tables 1-15'!D126)</f>
        <v>#REF!</v>
      </c>
      <c r="J130" s="292" t="e">
        <f>IF(ISNUMBER('Tables 1-15'!E126),'Tables 1-15'!#REF!,'Tables 1-15'!E126)</f>
        <v>#REF!</v>
      </c>
      <c r="K130" s="292" t="e">
        <f>IF(ISNUMBER('Tables 1-15'!F126),'Tables 1-15'!#REF!,'Tables 1-15'!F126)</f>
        <v>#REF!</v>
      </c>
      <c r="N130" s="537"/>
      <c r="O130" s="30"/>
      <c r="P130" s="537"/>
    </row>
    <row r="131" spans="1:16">
      <c r="A131" s="293" t="s">
        <v>158</v>
      </c>
      <c r="B131" s="308"/>
      <c r="C131" s="308"/>
      <c r="D131" s="308"/>
      <c r="E131" s="308"/>
      <c r="F131" s="309"/>
      <c r="G131" s="292" t="e">
        <f>IF(ISNUMBER('Tables 1-15'!B127),'Tables 1-15'!#REF!,'Tables 1-15'!B127)</f>
        <v>#REF!</v>
      </c>
      <c r="H131" s="292" t="e">
        <f>IF(ISNUMBER('Tables 1-15'!C127),'Tables 1-15'!#REF!,'Tables 1-15'!C127)</f>
        <v>#REF!</v>
      </c>
      <c r="I131" s="292" t="e">
        <f>IF(ISNUMBER('Tables 1-15'!D127),'Tables 1-15'!#REF!,'Tables 1-15'!D127)</f>
        <v>#REF!</v>
      </c>
      <c r="J131" s="292" t="e">
        <f>IF(ISNUMBER('Tables 1-15'!E127),'Tables 1-15'!#REF!,'Tables 1-15'!E127)</f>
        <v>#REF!</v>
      </c>
      <c r="K131" s="292" t="e">
        <f>IF(ISNUMBER('Tables 1-15'!F127),'Tables 1-15'!#REF!,'Tables 1-15'!F127)</f>
        <v>#REF!</v>
      </c>
      <c r="N131" s="537"/>
      <c r="O131" s="30"/>
      <c r="P131" s="537"/>
    </row>
    <row r="132" spans="1:16">
      <c r="A132" s="289" t="s">
        <v>219</v>
      </c>
      <c r="B132" s="308"/>
      <c r="C132" s="308"/>
      <c r="D132" s="308"/>
      <c r="E132" s="308"/>
      <c r="F132" s="309"/>
      <c r="G132" s="292" t="e">
        <f>IF(ISNUMBER('Tables 1-15'!B128),'Tables 1-15'!#REF!,'Tables 1-15'!B128)</f>
        <v>#REF!</v>
      </c>
      <c r="H132" s="292" t="e">
        <f>IF(ISNUMBER('Tables 1-15'!C128),'Tables 1-15'!#REF!,'Tables 1-15'!C128)</f>
        <v>#REF!</v>
      </c>
      <c r="I132" s="292" t="e">
        <f>IF(ISNUMBER('Tables 1-15'!D128),'Tables 1-15'!#REF!,'Tables 1-15'!D128)</f>
        <v>#REF!</v>
      </c>
      <c r="J132" s="292" t="e">
        <f>IF(ISNUMBER('Tables 1-15'!E128),'Tables 1-15'!#REF!,'Tables 1-15'!E128)</f>
        <v>#REF!</v>
      </c>
      <c r="K132" s="292" t="e">
        <f>IF(ISNUMBER('Tables 1-15'!F128),'Tables 1-15'!#REF!,'Tables 1-15'!F128)</f>
        <v>#REF!</v>
      </c>
      <c r="N132" s="537"/>
      <c r="O132" s="537"/>
      <c r="P132" s="537"/>
    </row>
    <row r="133" spans="1:16" ht="25.5">
      <c r="A133" s="319" t="s">
        <v>93</v>
      </c>
      <c r="B133" s="320"/>
      <c r="C133" s="320"/>
      <c r="D133" s="320"/>
      <c r="E133" s="320"/>
      <c r="F133" s="321"/>
      <c r="G133" s="322" t="e">
        <f>SUM(G109,G111:G113,G116:G117,G119:G121,G123:G131)</f>
        <v>#REF!</v>
      </c>
      <c r="H133" s="322" t="e">
        <f>SUM(H109,H111:H113,H116:H117,H119:H121,H123:H131)</f>
        <v>#REF!</v>
      </c>
      <c r="I133" s="322" t="e">
        <f>SUM(I109,I111:I113,I116:I117,I119:I121,I123:I131)</f>
        <v>#REF!</v>
      </c>
      <c r="J133" s="322" t="e">
        <f>SUM(J109,J111:J113,J116:J117,J119:J121,J123:J131)</f>
        <v>#REF!</v>
      </c>
      <c r="K133" s="322" t="e">
        <f>SUM(K109,K111:K113,K116:K117,K119:K121,K123:K131)</f>
        <v>#REF!</v>
      </c>
    </row>
    <row r="134" spans="1:16" ht="25.5">
      <c r="A134" s="323" t="s">
        <v>94</v>
      </c>
      <c r="B134" s="324"/>
      <c r="C134" s="324"/>
      <c r="D134" s="324"/>
      <c r="E134" s="324"/>
      <c r="F134" s="325"/>
      <c r="G134" s="299" t="e">
        <f>SUM(G132:G133)</f>
        <v>#REF!</v>
      </c>
      <c r="H134" s="299" t="e">
        <f>SUM(H132:H133)</f>
        <v>#REF!</v>
      </c>
      <c r="I134" s="299" t="e">
        <f>SUM(I132:I133)</f>
        <v>#REF!</v>
      </c>
      <c r="J134" s="299" t="e">
        <f>SUM(J132:J133)</f>
        <v>#REF!</v>
      </c>
      <c r="K134" s="299" t="e">
        <f>SUM(K132:K133)</f>
        <v>#REF!</v>
      </c>
    </row>
    <row r="135" spans="1:16">
      <c r="C135" s="326"/>
    </row>
    <row r="137" spans="1:16">
      <c r="A137" s="457"/>
      <c r="B137" s="457"/>
      <c r="C137" s="457"/>
      <c r="D137" s="457"/>
      <c r="E137" s="457"/>
      <c r="F137" s="457"/>
      <c r="G137" s="457"/>
      <c r="H137" s="457"/>
      <c r="I137" s="457"/>
      <c r="J137" s="457"/>
      <c r="K137" s="457"/>
    </row>
    <row r="139" spans="1:16">
      <c r="A139" s="285"/>
      <c r="B139" s="459" t="s">
        <v>410</v>
      </c>
      <c r="C139" s="459"/>
      <c r="D139" s="459"/>
      <c r="E139" s="459"/>
      <c r="F139" s="460"/>
      <c r="G139" s="505" t="s">
        <v>474</v>
      </c>
      <c r="H139" s="470"/>
      <c r="I139" s="470"/>
      <c r="J139" s="470"/>
      <c r="K139" s="470"/>
    </row>
    <row r="140" spans="1:16">
      <c r="A140" s="286"/>
      <c r="B140" s="287"/>
      <c r="C140" s="287"/>
      <c r="D140" s="287"/>
      <c r="E140" s="287"/>
      <c r="F140" s="288"/>
      <c r="G140" s="287"/>
      <c r="H140" s="287"/>
      <c r="I140" s="287"/>
      <c r="J140" s="287"/>
      <c r="K140" s="287"/>
    </row>
    <row r="141" spans="1:16">
      <c r="A141" s="293" t="s">
        <v>31</v>
      </c>
      <c r="B141" s="627">
        <f>IF(ISNUMBER('Tables 1-15'!B105),'Tables 1-15'!B7,'Tables 1-15'!B105)</f>
        <v>1566.6316774059446</v>
      </c>
      <c r="C141" s="317">
        <f>IF(ISNUMBER('Tables 1-15'!C105),'Tables 1-15'!C7,'Tables 1-15'!C105)</f>
        <v>1497.4327956989248</v>
      </c>
      <c r="D141" s="317">
        <f>IF(ISNUMBER('Tables 1-15'!D105),'Tables 1-15'!D7,'Tables 1-15'!D105)</f>
        <v>1443.4271329677244</v>
      </c>
      <c r="E141" s="317">
        <f>IF(ISNUMBER('Tables 1-15'!E105),'Tables 1-15'!E7,'Tables 1-15'!E105)</f>
        <v>1219.7133472678413</v>
      </c>
      <c r="F141" s="318">
        <f>IF(ISNUMBER('Tables 1-15'!F105),'Tables 1-15'!F7,'Tables 1-15'!F105)</f>
        <v>1261.0957478441867</v>
      </c>
      <c r="G141" s="462" t="e">
        <f>IF(ISNUMBER('Tables 1-15'!B105),'Tables 1-15'!#REF!/'Tables 1-15'!#REF!,'Tables 1-15'!B105)</f>
        <v>#REF!</v>
      </c>
      <c r="H141" s="462" t="e">
        <f>IF(ISNUMBER('Tables 1-15'!C105),'Tables 1-15'!#REF!/'Tables 1-15'!#REF!,'Tables 1-15'!C105)</f>
        <v>#REF!</v>
      </c>
      <c r="I141" s="462" t="e">
        <f>IF(ISNUMBER('Tables 1-15'!D105),'Tables 1-15'!#REF!/'Tables 1-15'!#REF!,'Tables 1-15'!D105)</f>
        <v>#REF!</v>
      </c>
      <c r="J141" s="462" t="e">
        <f>IF(ISNUMBER('Tables 1-15'!E105),'Tables 1-15'!#REF!/'Tables 1-15'!#REF!,'Tables 1-15'!E105)</f>
        <v>#REF!</v>
      </c>
      <c r="K141" s="462" t="e">
        <f>IF(ISNUMBER('Tables 1-15'!F105),IF(ISNUMBER('Tables 1-15'!#REF!),'Tables 1-15'!#REF!/'Tables 1-15'!#REF!,'Tables 1-15'!#REF!),'Tables 1-15'!F105)</f>
        <v>#REF!</v>
      </c>
      <c r="O141" s="30"/>
    </row>
    <row r="142" spans="1:16">
      <c r="A142" s="289" t="s">
        <v>456</v>
      </c>
      <c r="B142" s="308" t="str">
        <f>IF(ISNUMBER('Tables 1-15'!B106),'Tables 1-15'!B8,'Tables 1-15'!B106)</f>
        <v>nap</v>
      </c>
      <c r="C142" s="308" t="str">
        <f>IF(ISNUMBER('Tables 1-15'!C106),'Tables 1-15'!C8,'Tables 1-15'!C106)</f>
        <v>nap</v>
      </c>
      <c r="D142" s="308" t="str">
        <f>IF(ISNUMBER('Tables 1-15'!D106),'Tables 1-15'!D8,'Tables 1-15'!D106)</f>
        <v>nap</v>
      </c>
      <c r="E142" s="308" t="str">
        <f>IF(ISNUMBER('Tables 1-15'!E106),'Tables 1-15'!E8,'Tables 1-15'!E106)</f>
        <v>nap</v>
      </c>
      <c r="F142" s="309" t="str">
        <f>IF(ISNUMBER('Tables 1-15'!F106),'Tables 1-15'!F8,'Tables 1-15'!F106)</f>
        <v>nap</v>
      </c>
      <c r="G142" s="462" t="str">
        <f>IF(ISNUMBER('Tables 1-15'!B106),'Tables 1-15'!#REF!/'Tables 1-15'!#REF!,'Tables 1-15'!B106)</f>
        <v>nap</v>
      </c>
      <c r="H142" s="462" t="str">
        <f>IF(ISNUMBER('Tables 1-15'!C106),'Tables 1-15'!#REF!/'Tables 1-15'!#REF!,'Tables 1-15'!C106)</f>
        <v>nap</v>
      </c>
      <c r="I142" s="462" t="str">
        <f>IF(ISNUMBER('Tables 1-15'!D106),'Tables 1-15'!#REF!/'Tables 1-15'!#REF!,'Tables 1-15'!D106)</f>
        <v>nap</v>
      </c>
      <c r="J142" s="462" t="str">
        <f>IF(ISNUMBER('Tables 1-15'!E106),'Tables 1-15'!#REF!/'Tables 1-15'!#REF!,'Tables 1-15'!E106)</f>
        <v>nap</v>
      </c>
      <c r="K142" s="462" t="str">
        <f>IF(ISNUMBER('Tables 1-15'!F106),IF(ISNUMBER('Tables 1-15'!#REF!),'Tables 1-15'!#REF!/'Tables 1-15'!#REF!,'Tables 1-15'!#REF!),'Tables 1-15'!F106)</f>
        <v>nap</v>
      </c>
      <c r="O142" s="30"/>
    </row>
    <row r="143" spans="1:16">
      <c r="A143" s="289" t="s">
        <v>458</v>
      </c>
      <c r="B143" s="308">
        <f>IF(ISNUMBER('Tables 1-15'!B107),'Tables 1-15'!B9,'Tables 1-15'!B107)</f>
        <v>2462.7928388746805</v>
      </c>
      <c r="C143" s="308">
        <f>IF(ISNUMBER('Tables 1-15'!C107),'Tables 1-15'!C9,'Tables 1-15'!C107)</f>
        <v>2467.7708863688963</v>
      </c>
      <c r="D143" s="308">
        <f>IF(ISNUMBER('Tables 1-15'!D107),'Tables 1-15'!D9,'Tables 1-15'!D107)</f>
        <v>2454.2204951798535</v>
      </c>
      <c r="E143" s="308">
        <f>IF(ISNUMBER('Tables 1-15'!E107),'Tables 1-15'!E9,'Tables 1-15'!E107)</f>
        <v>1795.84478988828</v>
      </c>
      <c r="F143" s="309">
        <f>IF(ISNUMBER('Tables 1-15'!F107),'Tables 1-15'!F9,'Tables 1-15'!F107)</f>
        <v>1796.924755260816</v>
      </c>
      <c r="G143" s="462" t="e">
        <f>IF(ISNUMBER('Tables 1-15'!B107),'Tables 1-15'!#REF!/'Tables 1-15'!#REF!,'Tables 1-15'!B107)</f>
        <v>#REF!</v>
      </c>
      <c r="H143" s="462" t="e">
        <f>IF(ISNUMBER('Tables 1-15'!C107),'Tables 1-15'!#REF!/'Tables 1-15'!#REF!,'Tables 1-15'!C107)</f>
        <v>#REF!</v>
      </c>
      <c r="I143" s="462" t="e">
        <f>IF(ISNUMBER('Tables 1-15'!D107),'Tables 1-15'!#REF!/'Tables 1-15'!#REF!,'Tables 1-15'!D107)</f>
        <v>#REF!</v>
      </c>
      <c r="J143" s="462" t="e">
        <f>IF(ISNUMBER('Tables 1-15'!E107),'Tables 1-15'!#REF!/'Tables 1-15'!#REF!,'Tables 1-15'!E107)</f>
        <v>#REF!</v>
      </c>
      <c r="K143" s="462" t="e">
        <f>IF(ISNUMBER('Tables 1-15'!F107),IF(ISNUMBER('Tables 1-15'!#REF!),'Tables 1-15'!#REF!/'Tables 1-15'!#REF!,'Tables 1-15'!#REF!),'Tables 1-15'!F107)</f>
        <v>#REF!</v>
      </c>
      <c r="O143" s="30"/>
    </row>
    <row r="144" spans="1:16">
      <c r="A144" s="293" t="s">
        <v>457</v>
      </c>
      <c r="B144" s="308">
        <f>IF(ISNUMBER('Tables 1-15'!B108),'Tables 1-15'!B10,'Tables 1-15'!B108)</f>
        <v>1840.3688082565354</v>
      </c>
      <c r="C144" s="308">
        <f>IF(ISNUMBER('Tables 1-15'!C108),'Tables 1-15'!C10,'Tables 1-15'!C108)</f>
        <v>1872.3607040116317</v>
      </c>
      <c r="D144" s="308">
        <f>IF(ISNUMBER('Tables 1-15'!D108),'Tables 1-15'!D10,'Tables 1-15'!D108)</f>
        <v>1819.2604138976076</v>
      </c>
      <c r="E144" s="308">
        <f>IF(ISNUMBER('Tables 1-15'!E108),'Tables 1-15'!E10,'Tables 1-15'!E108)</f>
        <v>1564.2630061465034</v>
      </c>
      <c r="F144" s="309">
        <f>IF(ISNUMBER('Tables 1-15'!F108),'Tables 1-15'!F10,'Tables 1-15'!F108)</f>
        <v>1569.3419712820833</v>
      </c>
      <c r="G144" s="462" t="e">
        <f>IF(ISNUMBER('Tables 1-15'!B108),'Tables 1-15'!#REF!/'Tables 1-15'!#REF!,'Tables 1-15'!B108)</f>
        <v>#REF!</v>
      </c>
      <c r="H144" s="462" t="e">
        <f>IF(ISNUMBER('Tables 1-15'!C108),'Tables 1-15'!#REF!/'Tables 1-15'!#REF!,'Tables 1-15'!C108)</f>
        <v>#REF!</v>
      </c>
      <c r="I144" s="462" t="e">
        <f>IF(ISNUMBER('Tables 1-15'!D108),'Tables 1-15'!#REF!/'Tables 1-15'!#REF!,'Tables 1-15'!D108)</f>
        <v>#REF!</v>
      </c>
      <c r="J144" s="462" t="e">
        <f>IF(ISNUMBER('Tables 1-15'!E108),'Tables 1-15'!#REF!/'Tables 1-15'!#REF!,'Tables 1-15'!E108)</f>
        <v>#REF!</v>
      </c>
      <c r="K144" s="462" t="e">
        <f>IF(ISNUMBER('Tables 1-15'!F108),IF(ISNUMBER('Tables 1-15'!#REF!),'Tables 1-15'!#REF!/'Tables 1-15'!#REF!,'Tables 1-15'!#REF!),'Tables 1-15'!F108)</f>
        <v>#REF!</v>
      </c>
      <c r="O144" s="30"/>
    </row>
    <row r="145" spans="1:15">
      <c r="A145" s="293" t="s">
        <v>459</v>
      </c>
      <c r="B145" s="308" t="str">
        <f>IF(ISNUMBER('Tables 1-15'!B109),'Tables 1-15'!B11,'Tables 1-15'!B109)</f>
        <v>nav</v>
      </c>
      <c r="C145" s="308" t="str">
        <f>IF(ISNUMBER('Tables 1-15'!C109),'Tables 1-15'!C11,'Tables 1-15'!C109)</f>
        <v>nav</v>
      </c>
      <c r="D145" s="308" t="str">
        <f>IF(ISNUMBER('Tables 1-15'!D109),'Tables 1-15'!D11,'Tables 1-15'!D109)</f>
        <v>nav</v>
      </c>
      <c r="E145" s="308" t="str">
        <f>IF(ISNUMBER('Tables 1-15'!E109),'Tables 1-15'!E11,'Tables 1-15'!E109)</f>
        <v>nav</v>
      </c>
      <c r="F145" s="309" t="str">
        <f>IF(ISNUMBER('Tables 1-15'!F109),'Tables 1-15'!F11,'Tables 1-15'!F109)</f>
        <v>nav</v>
      </c>
      <c r="G145" s="462" t="str">
        <f>IF(ISNUMBER('Tables 1-15'!B109),'Tables 1-15'!#REF!/'Tables 1-15'!#REF!,'Tables 1-15'!B109)</f>
        <v>nav</v>
      </c>
      <c r="H145" s="462" t="str">
        <f>IF(ISNUMBER('Tables 1-15'!C109),'Tables 1-15'!#REF!/'Tables 1-15'!#REF!,'Tables 1-15'!C109)</f>
        <v>nav</v>
      </c>
      <c r="I145" s="462" t="str">
        <f>IF(ISNUMBER('Tables 1-15'!D109),'Tables 1-15'!#REF!/'Tables 1-15'!#REF!,'Tables 1-15'!D109)</f>
        <v>nav</v>
      </c>
      <c r="J145" s="462" t="str">
        <f>IF(ISNUMBER('Tables 1-15'!E109),'Tables 1-15'!#REF!/'Tables 1-15'!#REF!,'Tables 1-15'!E109)</f>
        <v>nav</v>
      </c>
      <c r="K145" s="462" t="str">
        <f>IF(ISNUMBER('Tables 1-15'!F109),IF(ISNUMBER('Tables 1-15'!#REF!),'Tables 1-15'!#REF!/'Tables 1-15'!#REF!,'Tables 1-15'!#REF!),'Tables 1-15'!F109)</f>
        <v>nav</v>
      </c>
      <c r="O145" s="30"/>
    </row>
    <row r="146" spans="1:15">
      <c r="A146" s="293" t="s">
        <v>140</v>
      </c>
      <c r="B146" s="308" t="str">
        <f>IF(ISNUMBER('Tables 1-15'!B110),'Tables 1-15'!B12,'Tables 1-15'!B110)</f>
        <v>nap</v>
      </c>
      <c r="C146" s="308" t="str">
        <f>IF(ISNUMBER('Tables 1-15'!C110),'Tables 1-15'!C12,'Tables 1-15'!C110)</f>
        <v>nap</v>
      </c>
      <c r="D146" s="308" t="str">
        <f>IF(ISNUMBER('Tables 1-15'!D110),'Tables 1-15'!D12,'Tables 1-15'!D110)</f>
        <v>nap</v>
      </c>
      <c r="E146" s="308" t="str">
        <f>IF(ISNUMBER('Tables 1-15'!E110),'Tables 1-15'!E12,'Tables 1-15'!E110)</f>
        <v>nap</v>
      </c>
      <c r="F146" s="309" t="str">
        <f>IF(ISNUMBER('Tables 1-15'!F110),'Tables 1-15'!F12,'Tables 1-15'!F110)</f>
        <v>nap</v>
      </c>
      <c r="G146" s="462" t="str">
        <f>IF(ISNUMBER('Tables 1-15'!B110),'Tables 1-15'!#REF!/'Tables 1-15'!#REF!,'Tables 1-15'!B110)</f>
        <v>nap</v>
      </c>
      <c r="H146" s="462" t="str">
        <f>IF(ISNUMBER('Tables 1-15'!C110),'Tables 1-15'!#REF!/'Tables 1-15'!#REF!,'Tables 1-15'!C110)</f>
        <v>nap</v>
      </c>
      <c r="I146" s="462" t="str">
        <f>IF(ISNUMBER('Tables 1-15'!D110),'Tables 1-15'!#REF!/'Tables 1-15'!#REF!,'Tables 1-15'!D110)</f>
        <v>nap</v>
      </c>
      <c r="J146" s="462" t="str">
        <f>IF(ISNUMBER('Tables 1-15'!E110),'Tables 1-15'!#REF!/'Tables 1-15'!#REF!,'Tables 1-15'!E110)</f>
        <v>nap</v>
      </c>
      <c r="K146" s="462" t="str">
        <f>IF(ISNUMBER('Tables 1-15'!F110),IF(ISNUMBER('Tables 1-15'!#REF!),'Tables 1-15'!#REF!/'Tables 1-15'!#REF!,'Tables 1-15'!#REF!),'Tables 1-15'!F110)</f>
        <v>nap</v>
      </c>
      <c r="O146" s="30"/>
    </row>
    <row r="147" spans="1:15">
      <c r="A147" s="293" t="s">
        <v>141</v>
      </c>
      <c r="B147" s="308" t="str">
        <f>IF(ISNUMBER('Tables 1-15'!B111),'Tables 1-15'!B13,'Tables 1-15'!B111)</f>
        <v>nap</v>
      </c>
      <c r="C147" s="308" t="str">
        <f>IF(ISNUMBER('Tables 1-15'!C111),'Tables 1-15'!C13,'Tables 1-15'!C111)</f>
        <v>nap</v>
      </c>
      <c r="D147" s="308" t="str">
        <f>IF(ISNUMBER('Tables 1-15'!D111),'Tables 1-15'!D13,'Tables 1-15'!D111)</f>
        <v>nap</v>
      </c>
      <c r="E147" s="308" t="str">
        <f>IF(ISNUMBER('Tables 1-15'!E111),'Tables 1-15'!E13,'Tables 1-15'!E111)</f>
        <v>nap</v>
      </c>
      <c r="F147" s="309" t="str">
        <f>IF(ISNUMBER('Tables 1-15'!F111),'Tables 1-15'!F13,'Tables 1-15'!F111)</f>
        <v>nap</v>
      </c>
      <c r="G147" s="462" t="str">
        <f>IF(ISNUMBER('Tables 1-15'!B111),'Tables 1-15'!#REF!/'Tables 1-15'!#REF!,'Tables 1-15'!B111)</f>
        <v>nap</v>
      </c>
      <c r="H147" s="462" t="str">
        <f>IF(ISNUMBER('Tables 1-15'!C111),'Tables 1-15'!#REF!/'Tables 1-15'!#REF!,'Tables 1-15'!C111)</f>
        <v>nap</v>
      </c>
      <c r="I147" s="462" t="str">
        <f>IF(ISNUMBER('Tables 1-15'!D111),'Tables 1-15'!#REF!/'Tables 1-15'!#REF!,'Tables 1-15'!D111)</f>
        <v>nap</v>
      </c>
      <c r="J147" s="462" t="str">
        <f>IF(ISNUMBER('Tables 1-15'!E111),'Tables 1-15'!#REF!/'Tables 1-15'!#REF!,'Tables 1-15'!E111)</f>
        <v>nap</v>
      </c>
      <c r="K147" s="462" t="str">
        <f>IF(ISNUMBER('Tables 1-15'!F111),IF(ISNUMBER('Tables 1-15'!#REF!),'Tables 1-15'!#REF!/'Tables 1-15'!#REF!,'Tables 1-15'!#REF!),'Tables 1-15'!F111)</f>
        <v>nap</v>
      </c>
      <c r="O147" s="30"/>
    </row>
    <row r="148" spans="1:15">
      <c r="A148" s="293" t="s">
        <v>641</v>
      </c>
      <c r="B148" s="308">
        <f>IF(ISNUMBER('Tables 1-15'!B112),'Tables 1-15'!B14,'Tables 1-15'!B112)</f>
        <v>262.60597483718692</v>
      </c>
      <c r="C148" s="308">
        <f>IF(ISNUMBER('Tables 1-15'!C112),'Tables 1-15'!C14,'Tables 1-15'!C112)</f>
        <v>275.67564220527061</v>
      </c>
      <c r="D148" s="308">
        <f>IF(ISNUMBER('Tables 1-15'!D112),'Tables 1-15'!D14,'Tables 1-15'!D112)</f>
        <v>291.44416987137816</v>
      </c>
      <c r="E148" s="308">
        <f>IF(ISNUMBER('Tables 1-15'!E112),'Tables 1-15'!E14,'Tables 1-15'!E112)</f>
        <v>309.37852343396014</v>
      </c>
      <c r="F148" s="309">
        <f>IF(ISNUMBER('Tables 1-15'!F112),'Tables 1-15'!F14,'Tables 1-15'!F112)</f>
        <v>320.89985025580995</v>
      </c>
      <c r="G148" s="462" t="e">
        <f>IF(ISNUMBER('Tables 1-15'!B112),'Tables 1-15'!#REF!/'Tables 1-15'!#REF!,'Tables 1-15'!B112)</f>
        <v>#REF!</v>
      </c>
      <c r="H148" s="462" t="e">
        <f>IF(ISNUMBER('Tables 1-15'!C112),'Tables 1-15'!#REF!/'Tables 1-15'!#REF!,'Tables 1-15'!C112)</f>
        <v>#REF!</v>
      </c>
      <c r="I148" s="462" t="e">
        <f>IF(ISNUMBER('Tables 1-15'!D112),'Tables 1-15'!#REF!/'Tables 1-15'!#REF!,'Tables 1-15'!D112)</f>
        <v>#REF!</v>
      </c>
      <c r="J148" s="462" t="e">
        <f>IF(ISNUMBER('Tables 1-15'!E112),'Tables 1-15'!#REF!/'Tables 1-15'!#REF!,'Tables 1-15'!E112)</f>
        <v>#REF!</v>
      </c>
      <c r="K148" s="462" t="e">
        <f>IF(ISNUMBER('Tables 1-15'!F112),IF(ISNUMBER('Tables 1-15'!#REF!),'Tables 1-15'!#REF!/'Tables 1-15'!#REF!,'Tables 1-15'!#REF!),'Tables 1-15'!F112)</f>
        <v>#REF!</v>
      </c>
      <c r="O148" s="30"/>
    </row>
    <row r="149" spans="1:15">
      <c r="A149" s="293" t="s">
        <v>860</v>
      </c>
      <c r="B149" s="308">
        <f>IF(ISNUMBER('Tables 1-15'!B113),'Tables 1-15'!B15,'Tables 1-15'!B113)</f>
        <v>1858.8867323367172</v>
      </c>
      <c r="C149" s="308">
        <f>IF(ISNUMBER('Tables 1-15'!C113),'Tables 1-15'!C15,'Tables 1-15'!C113)</f>
        <v>1915.4568088148685</v>
      </c>
      <c r="D149" s="308">
        <f>IF(ISNUMBER('Tables 1-15'!D113),'Tables 1-15'!D15,'Tables 1-15'!D113)</f>
        <v>2039.4083045296752</v>
      </c>
      <c r="E149" s="308">
        <f>IF(ISNUMBER('Tables 1-15'!E113),'Tables 1-15'!E15,'Tables 1-15'!E113)</f>
        <v>2133.3959499927569</v>
      </c>
      <c r="F149" s="309">
        <f>IF(ISNUMBER('Tables 1-15'!F113),'Tables 1-15'!F15,'Tables 1-15'!F113)</f>
        <v>2259.0377084132733</v>
      </c>
      <c r="G149" s="462" t="e">
        <f>IF(ISNUMBER('Tables 1-15'!B113),'Tables 1-15'!#REF!/'Tables 1-15'!#REF!,'Tables 1-15'!B113)</f>
        <v>#REF!</v>
      </c>
      <c r="H149" s="462" t="e">
        <f>IF(ISNUMBER('Tables 1-15'!C113),'Tables 1-15'!#REF!/'Tables 1-15'!#REF!,'Tables 1-15'!C113)</f>
        <v>#REF!</v>
      </c>
      <c r="I149" s="462" t="e">
        <f>IF(ISNUMBER('Tables 1-15'!D113),'Tables 1-15'!#REF!/'Tables 1-15'!#REF!,'Tables 1-15'!D113)</f>
        <v>#REF!</v>
      </c>
      <c r="J149" s="462" t="e">
        <f>IF(ISNUMBER('Tables 1-15'!E113),'Tables 1-15'!#REF!/'Tables 1-15'!#REF!,'Tables 1-15'!E113)</f>
        <v>#REF!</v>
      </c>
      <c r="K149" s="462" t="e">
        <f>IF(ISNUMBER('Tables 1-15'!F113),IF(ISNUMBER('Tables 1-15'!#REF!),'Tables 1-15'!#REF!/'Tables 1-15'!#REF!,'Tables 1-15'!#REF!),'Tables 1-15'!F113)</f>
        <v>#REF!</v>
      </c>
      <c r="O149" s="30"/>
    </row>
    <row r="150" spans="1:15">
      <c r="A150" s="293" t="s">
        <v>106</v>
      </c>
      <c r="B150" s="308" t="str">
        <f>IF(ISNUMBER('Tables 1-15'!B114),'Tables 1-15'!B16,'Tables 1-15'!B114)</f>
        <v>nap</v>
      </c>
      <c r="C150" s="308" t="str">
        <f>IF(ISNUMBER('Tables 1-15'!C114),'Tables 1-15'!C16,'Tables 1-15'!C114)</f>
        <v>nap</v>
      </c>
      <c r="D150" s="308" t="str">
        <f>IF(ISNUMBER('Tables 1-15'!D114),'Tables 1-15'!D16,'Tables 1-15'!D114)</f>
        <v>nap</v>
      </c>
      <c r="E150" s="308" t="str">
        <f>IF(ISNUMBER('Tables 1-15'!E114),'Tables 1-15'!E16,'Tables 1-15'!E114)</f>
        <v>nap</v>
      </c>
      <c r="F150" s="309" t="str">
        <f>IF(ISNUMBER('Tables 1-15'!F114),'Tables 1-15'!F16,'Tables 1-15'!F114)</f>
        <v>nap</v>
      </c>
      <c r="G150" s="462" t="str">
        <f>IF(ISNUMBER('Tables 1-15'!B114),'Tables 1-15'!#REF!/'Tables 1-15'!#REF!,'Tables 1-15'!B114)</f>
        <v>nap</v>
      </c>
      <c r="H150" s="462" t="str">
        <f>IF(ISNUMBER('Tables 1-15'!C114),'Tables 1-15'!#REF!/'Tables 1-15'!#REF!,'Tables 1-15'!C114)</f>
        <v>nap</v>
      </c>
      <c r="I150" s="462" t="str">
        <f>IF(ISNUMBER('Tables 1-15'!D114),'Tables 1-15'!#REF!/'Tables 1-15'!#REF!,'Tables 1-15'!D114)</f>
        <v>nap</v>
      </c>
      <c r="J150" s="462" t="str">
        <f>IF(ISNUMBER('Tables 1-15'!E114),'Tables 1-15'!#REF!/'Tables 1-15'!#REF!,'Tables 1-15'!E114)</f>
        <v>nap</v>
      </c>
      <c r="K150" s="462" t="str">
        <f>IF(ISNUMBER('Tables 1-15'!F114),IF(ISNUMBER('Tables 1-15'!#REF!),'Tables 1-15'!#REF!/'Tables 1-15'!#REF!,'Tables 1-15'!#REF!),'Tables 1-15'!F114)</f>
        <v>nap</v>
      </c>
      <c r="O150" s="30"/>
    </row>
    <row r="151" spans="1:15">
      <c r="A151" s="293" t="s">
        <v>4</v>
      </c>
      <c r="B151" s="308">
        <f>IF(ISNUMBER('Tables 1-15'!B115),'Tables 1-15'!B17,'Tables 1-15'!B115)</f>
        <v>6206.1410059990076</v>
      </c>
      <c r="C151" s="308">
        <f>IF(ISNUMBER('Tables 1-15'!C115),'Tables 1-15'!C17,'Tables 1-15'!C115)</f>
        <v>5154.531907260829</v>
      </c>
      <c r="D151" s="308">
        <f>IF(ISNUMBER('Tables 1-15'!D115),'Tables 1-15'!D17,'Tables 1-15'!D115)</f>
        <v>4854.5552989380185</v>
      </c>
      <c r="E151" s="308">
        <f>IF(ISNUMBER('Tables 1-15'!E115),'Tables 1-15'!E17,'Tables 1-15'!E115)</f>
        <v>4378.5826017691743</v>
      </c>
      <c r="F151" s="309">
        <f>IF(ISNUMBER('Tables 1-15'!F115),'Tables 1-15'!F17,'Tables 1-15'!F115)</f>
        <v>4942.4793011969496</v>
      </c>
      <c r="G151" s="462" t="e">
        <f>IF(ISNUMBER('Tables 1-15'!B115),'Tables 1-15'!#REF!/'Tables 1-15'!#REF!,'Tables 1-15'!B115)</f>
        <v>#REF!</v>
      </c>
      <c r="H151" s="462" t="e">
        <f>IF(ISNUMBER('Tables 1-15'!C115),'Tables 1-15'!#REF!/'Tables 1-15'!#REF!,'Tables 1-15'!C115)</f>
        <v>#REF!</v>
      </c>
      <c r="I151" s="462" t="e">
        <f>IF(ISNUMBER('Tables 1-15'!D115),'Tables 1-15'!#REF!/'Tables 1-15'!#REF!,'Tables 1-15'!D115)</f>
        <v>#REF!</v>
      </c>
      <c r="J151" s="462" t="e">
        <f>IF(ISNUMBER('Tables 1-15'!E115),'Tables 1-15'!#REF!/'Tables 1-15'!#REF!,'Tables 1-15'!E115)</f>
        <v>#REF!</v>
      </c>
      <c r="K151" s="462" t="e">
        <f>IF(ISNUMBER('Tables 1-15'!F115),IF(ISNUMBER('Tables 1-15'!#REF!),'Tables 1-15'!#REF!/'Tables 1-15'!#REF!,'Tables 1-15'!#REF!),'Tables 1-15'!F115)</f>
        <v>#REF!</v>
      </c>
      <c r="O151" s="30"/>
    </row>
    <row r="152" spans="1:15">
      <c r="A152" s="293" t="s">
        <v>811</v>
      </c>
      <c r="B152" s="308">
        <f>IF(ISNUMBER('Tables 1-15'!B116),'Tables 1-15'!B18,'Tables 1-15'!B116)</f>
        <v>1222.3635169672013</v>
      </c>
      <c r="C152" s="308">
        <f>IF(ISNUMBER('Tables 1-15'!C116),'Tables 1-15'!C18,'Tables 1-15'!C116)</f>
        <v>1305.3815385739333</v>
      </c>
      <c r="D152" s="308">
        <f>IF(ISNUMBER('Tables 1-15'!D116),'Tables 1-15'!D18,'Tables 1-15'!D116)</f>
        <v>1410.9863086534626</v>
      </c>
      <c r="E152" s="308">
        <f>IF(ISNUMBER('Tables 1-15'!E116),'Tables 1-15'!E18,'Tables 1-15'!E116)</f>
        <v>1382.3577760298367</v>
      </c>
      <c r="F152" s="309">
        <f>IF(ISNUMBER('Tables 1-15'!F116),'Tables 1-15'!F18,'Tables 1-15'!F116)</f>
        <v>1410.9616544592848</v>
      </c>
      <c r="G152" s="462" t="e">
        <f>IF(ISNUMBER('Tables 1-15'!B116),'Tables 1-15'!#REF!/'Tables 1-15'!#REF!,'Tables 1-15'!B116)</f>
        <v>#REF!</v>
      </c>
      <c r="H152" s="462" t="e">
        <f>IF(ISNUMBER('Tables 1-15'!C116),'Tables 1-15'!#REF!/'Tables 1-15'!#REF!,'Tables 1-15'!C116)</f>
        <v>#REF!</v>
      </c>
      <c r="I152" s="462" t="e">
        <f>IF(ISNUMBER('Tables 1-15'!D116),'Tables 1-15'!#REF!/'Tables 1-15'!#REF!,'Tables 1-15'!D116)</f>
        <v>#REF!</v>
      </c>
      <c r="J152" s="462" t="e">
        <f>IF(ISNUMBER('Tables 1-15'!E116),'Tables 1-15'!#REF!/'Tables 1-15'!#REF!,'Tables 1-15'!E116)</f>
        <v>#REF!</v>
      </c>
      <c r="K152" s="462" t="e">
        <f>IF(ISNUMBER('Tables 1-15'!F116),IF(ISNUMBER('Tables 1-15'!#REF!),'Tables 1-15'!#REF!/'Tables 1-15'!#REF!,'Tables 1-15'!#REF!),'Tables 1-15'!F116)</f>
        <v>#REF!</v>
      </c>
      <c r="O152" s="30"/>
    </row>
    <row r="153" spans="1:15">
      <c r="A153" s="293" t="s">
        <v>812</v>
      </c>
      <c r="B153" s="308">
        <f>IF(ISNUMBER('Tables 1-15'!B117),'Tables 1-15'!B19,'Tables 1-15'!B117)</f>
        <v>1186.6955234081331</v>
      </c>
      <c r="C153" s="308">
        <f>IF(ISNUMBER('Tables 1-15'!C117),'Tables 1-15'!C19,'Tables 1-15'!C117)</f>
        <v>1262.4241237517133</v>
      </c>
      <c r="D153" s="308">
        <f>IF(ISNUMBER('Tables 1-15'!D117),'Tables 1-15'!D19,'Tables 1-15'!D117)</f>
        <v>1297.910259206064</v>
      </c>
      <c r="E153" s="308">
        <f>IF(ISNUMBER('Tables 1-15'!E117),'Tables 1-15'!E19,'Tables 1-15'!E117)</f>
        <v>1152.1135646687696</v>
      </c>
      <c r="F153" s="309">
        <f>IF(ISNUMBER('Tables 1-15'!F117),'Tables 1-15'!F19,'Tables 1-15'!F117)</f>
        <v>1047.1596998928189</v>
      </c>
      <c r="G153" s="462" t="e">
        <f>IF(ISNUMBER('Tables 1-15'!B117),'Tables 1-15'!#REF!/'Tables 1-15'!#REF!,'Tables 1-15'!B117)</f>
        <v>#REF!</v>
      </c>
      <c r="H153" s="462" t="e">
        <f>IF(ISNUMBER('Tables 1-15'!C117),'Tables 1-15'!#REF!/'Tables 1-15'!#REF!,'Tables 1-15'!C117)</f>
        <v>#REF!</v>
      </c>
      <c r="I153" s="462" t="e">
        <f>IF(ISNUMBER('Tables 1-15'!D117),'Tables 1-15'!#REF!/'Tables 1-15'!#REF!,'Tables 1-15'!D117)</f>
        <v>#REF!</v>
      </c>
      <c r="J153" s="462" t="e">
        <f>IF(ISNUMBER('Tables 1-15'!E117),'Tables 1-15'!#REF!/'Tables 1-15'!#REF!,'Tables 1-15'!E117)</f>
        <v>#REF!</v>
      </c>
      <c r="K153" s="462" t="e">
        <f>IF(ISNUMBER('Tables 1-15'!F117),IF(ISNUMBER('Tables 1-15'!#REF!),'Tables 1-15'!#REF!/'Tables 1-15'!#REF!,'Tables 1-15'!#REF!),'Tables 1-15'!F117)</f>
        <v>#REF!</v>
      </c>
      <c r="O153" s="30"/>
    </row>
    <row r="154" spans="1:15">
      <c r="A154" s="289" t="s">
        <v>5</v>
      </c>
      <c r="B154" s="308" t="str">
        <f>IF(ISNUMBER('Tables 1-15'!B118),'Tables 1-15'!B20,'Tables 1-15'!B118)</f>
        <v>nap</v>
      </c>
      <c r="C154" s="308" t="str">
        <f>IF(ISNUMBER('Tables 1-15'!C118),'Tables 1-15'!C20,'Tables 1-15'!C118)</f>
        <v>nap</v>
      </c>
      <c r="D154" s="308" t="str">
        <f>IF(ISNUMBER('Tables 1-15'!D118),'Tables 1-15'!D20,'Tables 1-15'!D118)</f>
        <v>nap</v>
      </c>
      <c r="E154" s="308" t="str">
        <f>IF(ISNUMBER('Tables 1-15'!E118),'Tables 1-15'!E20,'Tables 1-15'!E118)</f>
        <v>nap</v>
      </c>
      <c r="F154" s="309" t="str">
        <f>IF(ISNUMBER('Tables 1-15'!F118),'Tables 1-15'!F20,'Tables 1-15'!F118)</f>
        <v>nap</v>
      </c>
      <c r="G154" s="462" t="str">
        <f>IF(ISNUMBER('Tables 1-15'!B118),'Tables 1-15'!#REF!/'Tables 1-15'!#REF!,'Tables 1-15'!B118)</f>
        <v>nap</v>
      </c>
      <c r="H154" s="462" t="str">
        <f>IF(ISNUMBER('Tables 1-15'!C118),'Tables 1-15'!#REF!/'Tables 1-15'!#REF!,'Tables 1-15'!C118)</f>
        <v>nap</v>
      </c>
      <c r="I154" s="462" t="str">
        <f>IF(ISNUMBER('Tables 1-15'!D118),'Tables 1-15'!#REF!/'Tables 1-15'!#REF!,'Tables 1-15'!D118)</f>
        <v>nap</v>
      </c>
      <c r="J154" s="462" t="str">
        <f>IF(ISNUMBER('Tables 1-15'!E118),'Tables 1-15'!#REF!/'Tables 1-15'!#REF!,'Tables 1-15'!E118)</f>
        <v>nap</v>
      </c>
      <c r="K154" s="462" t="str">
        <f>IF(ISNUMBER('Tables 1-15'!F118),IF(ISNUMBER('Tables 1-15'!#REF!),'Tables 1-15'!#REF!/'Tables 1-15'!#REF!,'Tables 1-15'!#REF!),'Tables 1-15'!F118)</f>
        <v>nap</v>
      </c>
      <c r="O154" s="30"/>
    </row>
    <row r="155" spans="1:15">
      <c r="A155" s="289" t="s">
        <v>813</v>
      </c>
      <c r="B155" s="308">
        <f>IF(ISNUMBER('Tables 1-15'!B119),'Tables 1-15'!B21,'Tables 1-15'!B119)</f>
        <v>2154.2623731781428</v>
      </c>
      <c r="C155" s="308">
        <f>IF(ISNUMBER('Tables 1-15'!C119),'Tables 1-15'!C21,'Tables 1-15'!C119)</f>
        <v>2231.7206919849787</v>
      </c>
      <c r="D155" s="308">
        <f>IF(ISNUMBER('Tables 1-15'!D119),'Tables 1-15'!D21,'Tables 1-15'!D119)</f>
        <v>2085.997687483703</v>
      </c>
      <c r="E155" s="308">
        <f>IF(ISNUMBER('Tables 1-15'!E119),'Tables 1-15'!E21,'Tables 1-15'!E119)</f>
        <v>1372.1031443803722</v>
      </c>
      <c r="F155" s="309">
        <f>IF(ISNUMBER('Tables 1-15'!F119),'Tables 1-15'!F21,'Tables 1-15'!F119)</f>
        <v>1286.2428302137819</v>
      </c>
      <c r="G155" s="462" t="str">
        <f>IF(ISNUMBER('Tables 1-15'!#REF!/'Tables 1-15'!#REF!),'Tables 1-15'!#REF!/'Tables 1-15'!#REF!,"nav")</f>
        <v>nav</v>
      </c>
      <c r="H155" s="462" t="str">
        <f>IF(ISNUMBER('Tables 1-15'!#REF!/'Tables 1-15'!#REF!),'Tables 1-15'!#REF!/'Tables 1-15'!#REF!,"nav")</f>
        <v>nav</v>
      </c>
      <c r="I155" s="462" t="str">
        <f>IF(ISNUMBER('Tables 1-15'!#REF!/'Tables 1-15'!#REF!),'Tables 1-15'!#REF!/'Tables 1-15'!#REF!,"nav")</f>
        <v>nav</v>
      </c>
      <c r="J155" s="462" t="str">
        <f>IF(ISNUMBER('Tables 1-15'!#REF!/'Tables 1-15'!#REF!),'Tables 1-15'!#REF!/'Tables 1-15'!#REF!,"nav")</f>
        <v>nav</v>
      </c>
      <c r="K155" s="462" t="e">
        <f>IF(ISNUMBER('Tables 1-15'!F119),IF(ISNUMBER('Tables 1-15'!#REF!),'Tables 1-15'!#REF!/'Tables 1-15'!#REF!,'Tables 1-15'!#REF!),'Tables 1-15'!F119)</f>
        <v>#REF!</v>
      </c>
      <c r="O155" s="30"/>
    </row>
    <row r="156" spans="1:15">
      <c r="A156" s="289" t="s">
        <v>814</v>
      </c>
      <c r="B156" s="308">
        <f>IF(ISNUMBER('Tables 1-15'!B120),'Tables 1-15'!B22,'Tables 1-15'!B120)</f>
        <v>735.97484320000001</v>
      </c>
      <c r="C156" s="308">
        <f>IF(ISNUMBER('Tables 1-15'!C120),'Tables 1-15'!C22,'Tables 1-15'!C120)</f>
        <v>746.6471272</v>
      </c>
      <c r="D156" s="308">
        <f>IF(ISNUMBER('Tables 1-15'!D120),'Tables 1-15'!D22,'Tables 1-15'!D120)</f>
        <v>756.35034719999999</v>
      </c>
      <c r="E156" s="308">
        <f>IF(ISNUMBER('Tables 1-15'!E120),'Tables 1-15'!E22,'Tables 1-15'!E120)</f>
        <v>654.26990266666667</v>
      </c>
      <c r="F156" s="309">
        <f>IF(ISNUMBER('Tables 1-15'!F120),'Tables 1-15'!F22,'Tables 1-15'!F120)</f>
        <v>646.43838053333332</v>
      </c>
      <c r="G156" s="462" t="e">
        <f>IF(ISNUMBER('Tables 1-15'!B120),'Tables 1-15'!#REF!/'Tables 1-15'!#REF!,'Tables 1-15'!B120)</f>
        <v>#REF!</v>
      </c>
      <c r="H156" s="462" t="e">
        <f>IF(ISNUMBER('Tables 1-15'!C120),'Tables 1-15'!#REF!/'Tables 1-15'!#REF!,'Tables 1-15'!C120)</f>
        <v>#REF!</v>
      </c>
      <c r="I156" s="462" t="e">
        <f>IF(ISNUMBER('Tables 1-15'!D120),'Tables 1-15'!#REF!/'Tables 1-15'!#REF!,'Tables 1-15'!D120)</f>
        <v>#REF!</v>
      </c>
      <c r="J156" s="462" t="e">
        <f>IF(ISNUMBER('Tables 1-15'!E120),'Tables 1-15'!#REF!/'Tables 1-15'!#REF!,'Tables 1-15'!E120)</f>
        <v>#REF!</v>
      </c>
      <c r="K156" s="462" t="e">
        <f>IF(ISNUMBER('Tables 1-15'!F120),IF(ISNUMBER('Tables 1-15'!#REF!),'Tables 1-15'!#REF!/'Tables 1-15'!#REF!,'Tables 1-15'!#REF!),'Tables 1-15'!F120)</f>
        <v>#REF!</v>
      </c>
      <c r="O156" s="30"/>
    </row>
    <row r="157" spans="1:15">
      <c r="A157" s="293" t="s">
        <v>6</v>
      </c>
      <c r="B157" s="308">
        <f>IF(ISNUMBER('Tables 1-15'!B121),'Tables 1-15'!B23,'Tables 1-15'!B121)</f>
        <v>286.86884852364568</v>
      </c>
      <c r="C157" s="308">
        <f>IF(ISNUMBER('Tables 1-15'!C121),'Tables 1-15'!C23,'Tables 1-15'!C121)</f>
        <v>302.24566450891069</v>
      </c>
      <c r="D157" s="308">
        <f>IF(ISNUMBER('Tables 1-15'!D121),'Tables 1-15'!D23,'Tables 1-15'!D121)</f>
        <v>306.36887380632942</v>
      </c>
      <c r="E157" s="308">
        <f>IF(ISNUMBER('Tables 1-15'!E121),'Tables 1-15'!E23,'Tables 1-15'!E121)</f>
        <v>292.74856353189324</v>
      </c>
      <c r="F157" s="309">
        <f>IF(ISNUMBER('Tables 1-15'!F121),'Tables 1-15'!F23,'Tables 1-15'!F121)</f>
        <v>297.06168995728046</v>
      </c>
      <c r="G157" s="462" t="e">
        <f>IF(ISNUMBER('Tables 1-15'!B121),'Tables 1-15'!#REF!/'Tables 1-15'!#REF!,'Tables 1-15'!B121)</f>
        <v>#REF!</v>
      </c>
      <c r="H157" s="462" t="e">
        <f>IF(ISNUMBER('Tables 1-15'!C121),'Tables 1-15'!#REF!/'Tables 1-15'!#REF!,'Tables 1-15'!C121)</f>
        <v>#REF!</v>
      </c>
      <c r="I157" s="462" t="e">
        <f>IF(ISNUMBER('Tables 1-15'!D121),'Tables 1-15'!#REF!/'Tables 1-15'!#REF!,'Tables 1-15'!D121)</f>
        <v>#REF!</v>
      </c>
      <c r="J157" s="462" t="e">
        <f>IF(ISNUMBER('Tables 1-15'!E121),'Tables 1-15'!#REF!/'Tables 1-15'!#REF!,'Tables 1-15'!E121)</f>
        <v>#REF!</v>
      </c>
      <c r="K157" s="462" t="e">
        <f>IF(ISNUMBER('Tables 1-15'!F121),IF(ISNUMBER('Tables 1-15'!#REF!),'Tables 1-15'!#REF!/'Tables 1-15'!#REF!,'Tables 1-15'!#REF!),'Tables 1-15'!F121)</f>
        <v>#REF!</v>
      </c>
      <c r="O157" s="30"/>
    </row>
    <row r="158" spans="1:15">
      <c r="A158" s="293" t="s">
        <v>815</v>
      </c>
      <c r="B158" s="308">
        <f>IF(ISNUMBER('Tables 1-15'!B122),'Tables 1-15'!B24,'Tables 1-15'!B122)</f>
        <v>396.32777101096224</v>
      </c>
      <c r="C158" s="308">
        <f>IF(ISNUMBER('Tables 1-15'!C122),'Tables 1-15'!C24,'Tables 1-15'!C122)</f>
        <v>366.81761658031087</v>
      </c>
      <c r="D158" s="308">
        <f>IF(ISNUMBER('Tables 1-15'!D122),'Tables 1-15'!D24,'Tables 1-15'!D122)</f>
        <v>351.13205459240135</v>
      </c>
      <c r="E158" s="308">
        <f>IF(ISNUMBER('Tables 1-15'!E122),'Tables 1-15'!E24,'Tables 1-15'!E122)</f>
        <v>317.60324680417222</v>
      </c>
      <c r="F158" s="309">
        <f>IF(ISNUMBER('Tables 1-15'!F122),'Tables 1-15'!F24,'Tables 1-15'!F122)</f>
        <v>294.97980828064453</v>
      </c>
      <c r="G158" s="462" t="e">
        <f>IF(ISNUMBER('Tables 1-15'!B122),'Tables 1-15'!#REF!/'Tables 1-15'!#REF!,'Tables 1-15'!B122)</f>
        <v>#REF!</v>
      </c>
      <c r="H158" s="462" t="e">
        <f>IF(ISNUMBER('Tables 1-15'!C122),'Tables 1-15'!#REF!/'Tables 1-15'!#REF!,'Tables 1-15'!C122)</f>
        <v>#REF!</v>
      </c>
      <c r="I158" s="462" t="e">
        <f>IF(ISNUMBER('Tables 1-15'!D122),'Tables 1-15'!#REF!/'Tables 1-15'!#REF!,'Tables 1-15'!D122)</f>
        <v>#REF!</v>
      </c>
      <c r="J158" s="462" t="e">
        <f>IF(ISNUMBER('Tables 1-15'!E122),'Tables 1-15'!#REF!/'Tables 1-15'!#REF!,'Tables 1-15'!E122)</f>
        <v>#REF!</v>
      </c>
      <c r="K158" s="462" t="e">
        <f>IF(ISNUMBER('Tables 1-15'!F122),IF(ISNUMBER('Tables 1-15'!#REF!),'Tables 1-15'!#REF!/'Tables 1-15'!#REF!,'Tables 1-15'!#REF!),'Tables 1-15'!F122)</f>
        <v>#REF!</v>
      </c>
      <c r="O158" s="30"/>
    </row>
    <row r="159" spans="1:15">
      <c r="A159" s="293" t="s">
        <v>7</v>
      </c>
      <c r="B159" s="308">
        <f>IF(ISNUMBER('Tables 1-15'!B123),'Tables 1-15'!B25,'Tables 1-15'!B123)</f>
        <v>543.70342208917361</v>
      </c>
      <c r="C159" s="308">
        <f>IF(ISNUMBER('Tables 1-15'!C123),'Tables 1-15'!C25,'Tables 1-15'!C123)</f>
        <v>578.65890732764717</v>
      </c>
      <c r="D159" s="308">
        <f>IF(ISNUMBER('Tables 1-15'!D123),'Tables 1-15'!D25,'Tables 1-15'!D123)</f>
        <v>573.58129511965126</v>
      </c>
      <c r="E159" s="308">
        <f>IF(ISNUMBER('Tables 1-15'!E123),'Tables 1-15'!E25,'Tables 1-15'!E123)</f>
        <v>497.92506246616091</v>
      </c>
      <c r="F159" s="309">
        <f>IF(ISNUMBER('Tables 1-15'!F123),'Tables 1-15'!F25,'Tables 1-15'!F123)</f>
        <v>514.51547306385896</v>
      </c>
      <c r="G159" s="462" t="e">
        <f>IF(ISNUMBER('Tables 1-15'!B123),'Tables 1-15'!#REF!/'Tables 1-15'!#REF!,'Tables 1-15'!B123)</f>
        <v>#REF!</v>
      </c>
      <c r="H159" s="462" t="e">
        <f>IF(ISNUMBER('Tables 1-15'!C123),'Tables 1-15'!#REF!/'Tables 1-15'!#REF!,'Tables 1-15'!C123)</f>
        <v>#REF!</v>
      </c>
      <c r="I159" s="462" t="e">
        <f>IF(ISNUMBER('Tables 1-15'!D123),'Tables 1-15'!#REF!/'Tables 1-15'!#REF!,'Tables 1-15'!D123)</f>
        <v>#REF!</v>
      </c>
      <c r="J159" s="462" t="e">
        <f>IF(ISNUMBER('Tables 1-15'!E123),'Tables 1-15'!#REF!/'Tables 1-15'!#REF!,'Tables 1-15'!E123)</f>
        <v>#REF!</v>
      </c>
      <c r="K159" s="462" t="e">
        <f>IF(ISNUMBER('Tables 1-15'!F123),IF(ISNUMBER('Tables 1-15'!#REF!),'Tables 1-15'!#REF!/'Tables 1-15'!#REF!,'Tables 1-15'!#REF!),'Tables 1-15'!F123)</f>
        <v>#REF!</v>
      </c>
      <c r="O159" s="30"/>
    </row>
    <row r="160" spans="1:15">
      <c r="A160" s="293" t="s">
        <v>8</v>
      </c>
      <c r="B160" s="308">
        <f>IF(ISNUMBER('Tables 1-15'!B124),'Tables 1-15'!B26,'Tables 1-15'!B124)</f>
        <v>667.33395316320059</v>
      </c>
      <c r="C160" s="308">
        <f>IF(ISNUMBER('Tables 1-15'!C124),'Tables 1-15'!C26,'Tables 1-15'!C124)</f>
        <v>688.22378496781857</v>
      </c>
      <c r="D160" s="308">
        <f>IF(ISNUMBER('Tables 1-15'!D124),'Tables 1-15'!D26,'Tables 1-15'!D124)</f>
        <v>709.65162513208725</v>
      </c>
      <c r="E160" s="308">
        <f>IF(ISNUMBER('Tables 1-15'!E124),'Tables 1-15'!E26,'Tables 1-15'!E124)</f>
        <v>678.95796807819238</v>
      </c>
      <c r="F160" s="309">
        <f>IF(ISNUMBER('Tables 1-15'!F124),'Tables 1-15'!F26,'Tables 1-15'!F124)</f>
        <v>668.8357594009135</v>
      </c>
      <c r="G160" s="462" t="e">
        <f>IF(ISNUMBER('Tables 1-15'!B124),'Tables 1-15'!#REF!/'Tables 1-15'!#REF!,'Tables 1-15'!B124)</f>
        <v>#REF!</v>
      </c>
      <c r="H160" s="462" t="e">
        <f>IF(ISNUMBER('Tables 1-15'!C124),'Tables 1-15'!#REF!/'Tables 1-15'!#REF!,'Tables 1-15'!C124)</f>
        <v>#REF!</v>
      </c>
      <c r="I160" s="462" t="e">
        <f>IF(ISNUMBER('Tables 1-15'!D124),'Tables 1-15'!#REF!/'Tables 1-15'!#REF!,'Tables 1-15'!D124)</f>
        <v>#REF!</v>
      </c>
      <c r="J160" s="462" t="e">
        <f>IF(ISNUMBER('Tables 1-15'!E124),'Tables 1-15'!#REF!/'Tables 1-15'!#REF!,'Tables 1-15'!E124)</f>
        <v>#REF!</v>
      </c>
      <c r="K160" s="462" t="e">
        <f>IF(ISNUMBER('Tables 1-15'!F124),IF(ISNUMBER('Tables 1-15'!#REF!),'Tables 1-15'!#REF!/'Tables 1-15'!#REF!,'Tables 1-15'!#REF!),'Tables 1-15'!F124)</f>
        <v>#REF!</v>
      </c>
      <c r="O160" s="30"/>
    </row>
    <row r="161" spans="1:15">
      <c r="A161" s="293" t="s">
        <v>816</v>
      </c>
      <c r="B161" s="308">
        <f>IF(ISNUMBER('Tables 1-15'!B125),'Tables 1-15'!B27,'Tables 1-15'!B125)</f>
        <v>875.68870292887027</v>
      </c>
      <c r="C161" s="308">
        <f>IF(ISNUMBER('Tables 1-15'!C125),'Tables 1-15'!C27,'Tables 1-15'!C125)</f>
        <v>951.82927470677953</v>
      </c>
      <c r="D161" s="308">
        <f>IF(ISNUMBER('Tables 1-15'!D125),'Tables 1-15'!D27,'Tables 1-15'!D125)</f>
        <v>934.44215914804147</v>
      </c>
      <c r="E161" s="308">
        <f>IF(ISNUMBER('Tables 1-15'!E125),'Tables 1-15'!E27,'Tables 1-15'!E125)</f>
        <v>859.79669117647052</v>
      </c>
      <c r="F161" s="309">
        <f>IF(ISNUMBER('Tables 1-15'!F125),'Tables 1-15'!F27,'Tables 1-15'!F125)</f>
        <v>863.37867805249391</v>
      </c>
      <c r="G161" s="462" t="e">
        <f>IF(ISNUMBER('Tables 1-15'!B125),'Tables 1-15'!#REF!/'Tables 1-15'!#REF!,'Tables 1-15'!B125)</f>
        <v>#REF!</v>
      </c>
      <c r="H161" s="462" t="e">
        <f>IF(ISNUMBER('Tables 1-15'!C125),'Tables 1-15'!#REF!/'Tables 1-15'!#REF!,'Tables 1-15'!C125)</f>
        <v>#REF!</v>
      </c>
      <c r="I161" s="462" t="e">
        <f>IF(ISNUMBER('Tables 1-15'!D125),'Tables 1-15'!#REF!/'Tables 1-15'!#REF!,'Tables 1-15'!D125)</f>
        <v>#REF!</v>
      </c>
      <c r="J161" s="462" t="e">
        <f>IF(ISNUMBER('Tables 1-15'!E125),'Tables 1-15'!#REF!/'Tables 1-15'!#REF!,'Tables 1-15'!E125)</f>
        <v>#REF!</v>
      </c>
      <c r="K161" s="462" t="e">
        <f>IF(ISNUMBER('Tables 1-15'!F125),IF(ISNUMBER('Tables 1-15'!#REF!),'Tables 1-15'!#REF!/'Tables 1-15'!#REF!,'Tables 1-15'!#REF!),'Tables 1-15'!F125)</f>
        <v>#REF!</v>
      </c>
      <c r="O161" s="30"/>
    </row>
    <row r="162" spans="1:15">
      <c r="A162" s="293" t="s">
        <v>9</v>
      </c>
      <c r="B162" s="308">
        <f>IF(ISNUMBER('Tables 1-15'!B126),'Tables 1-15'!B28,'Tables 1-15'!B126)</f>
        <v>2669.5641690943075</v>
      </c>
      <c r="C162" s="308">
        <f>IF(ISNUMBER('Tables 1-15'!C126),'Tables 1-15'!C28,'Tables 1-15'!C126)</f>
        <v>2739.4858227328223</v>
      </c>
      <c r="D162" s="308">
        <f>IF(ISNUMBER('Tables 1-15'!D126),'Tables 1-15'!D28,'Tables 1-15'!D126)</f>
        <v>3024.6768678416461</v>
      </c>
      <c r="E162" s="308">
        <f>IF(ISNUMBER('Tables 1-15'!E126),'Tables 1-15'!E28,'Tables 1-15'!E126)</f>
        <v>2886.5566657318082</v>
      </c>
      <c r="F162" s="309">
        <f>IF(ISNUMBER('Tables 1-15'!F126),'Tables 1-15'!F28,'Tables 1-15'!F126)</f>
        <v>2631.8584455220066</v>
      </c>
      <c r="G162" s="462" t="e">
        <f>IF(ISNUMBER('Tables 1-15'!B126),'Tables 1-15'!#REF!/'Tables 1-15'!#REF!,'Tables 1-15'!B126)</f>
        <v>#REF!</v>
      </c>
      <c r="H162" s="462" t="e">
        <f>IF(ISNUMBER('Tables 1-15'!C126),'Tables 1-15'!#REF!/'Tables 1-15'!#REF!,'Tables 1-15'!C126)</f>
        <v>#REF!</v>
      </c>
      <c r="I162" s="462" t="e">
        <f>IF(ISNUMBER('Tables 1-15'!D126),'Tables 1-15'!#REF!/'Tables 1-15'!#REF!,'Tables 1-15'!D126)</f>
        <v>#REF!</v>
      </c>
      <c r="J162" s="462" t="e">
        <f>IF(ISNUMBER('Tables 1-15'!E126),'Tables 1-15'!#REF!/'Tables 1-15'!#REF!,'Tables 1-15'!E126)</f>
        <v>#REF!</v>
      </c>
      <c r="K162" s="462" t="e">
        <f>IF(ISNUMBER('Tables 1-15'!F126),IF(ISNUMBER('Tables 1-15'!#REF!),'Tables 1-15'!#REF!/'Tables 1-15'!#REF!,'Tables 1-15'!#REF!),'Tables 1-15'!F126)</f>
        <v>#REF!</v>
      </c>
      <c r="O162" s="30"/>
    </row>
    <row r="163" spans="1:15">
      <c r="A163" s="293" t="s">
        <v>158</v>
      </c>
      <c r="B163" s="308">
        <f>IF(ISNUMBER('Tables 1-15'!B127),'Tables 1-15'!B29,'Tables 1-15'!B127)</f>
        <v>16155.25</v>
      </c>
      <c r="C163" s="308">
        <f>IF(ISNUMBER('Tables 1-15'!C127),'Tables 1-15'!C29,'Tables 1-15'!C127)</f>
        <v>16691.5</v>
      </c>
      <c r="D163" s="308">
        <f>IF(ISNUMBER('Tables 1-15'!D127),'Tables 1-15'!D29,'Tables 1-15'!D127)</f>
        <v>17427.599999999999</v>
      </c>
      <c r="E163" s="308">
        <f>IF(ISNUMBER('Tables 1-15'!E127),'Tables 1-15'!E29,'Tables 1-15'!E127)</f>
        <v>18120.7</v>
      </c>
      <c r="F163" s="309">
        <f>IF(ISNUMBER('Tables 1-15'!F127),'Tables 1-15'!F29,'Tables 1-15'!F127)</f>
        <v>18624.449999999997</v>
      </c>
      <c r="G163" s="462" t="e">
        <f>IF(ISNUMBER('Tables 1-15'!B127),'Tables 1-15'!#REF!/'Tables 1-15'!#REF!,'Tables 1-15'!B127)</f>
        <v>#REF!</v>
      </c>
      <c r="H163" s="462" t="e">
        <f>IF(ISNUMBER('Tables 1-15'!C127),'Tables 1-15'!#REF!/'Tables 1-15'!#REF!,'Tables 1-15'!C127)</f>
        <v>#REF!</v>
      </c>
      <c r="I163" s="462" t="e">
        <f>IF(ISNUMBER('Tables 1-15'!D127),'Tables 1-15'!#REF!/'Tables 1-15'!#REF!,'Tables 1-15'!D127)</f>
        <v>#REF!</v>
      </c>
      <c r="J163" s="462" t="e">
        <f>IF(ISNUMBER('Tables 1-15'!E127),'Tables 1-15'!#REF!/'Tables 1-15'!#REF!,'Tables 1-15'!E127)</f>
        <v>#REF!</v>
      </c>
      <c r="K163" s="462" t="e">
        <f>IF(ISNUMBER('Tables 1-15'!F127),IF(ISNUMBER('Tables 1-15'!#REF!),'Tables 1-15'!#REF!/'Tables 1-15'!#REF!,'Tables 1-15'!#REF!),'Tables 1-15'!F127)</f>
        <v>#REF!</v>
      </c>
      <c r="O163" s="30"/>
    </row>
    <row r="164" spans="1:15">
      <c r="A164" s="289" t="s">
        <v>219</v>
      </c>
      <c r="B164" s="308" t="e">
        <f>IF(ISNUMBER('Tables 1-15'!B128),'Tables 1-15'!#REF!,'Tables 1-15'!B128)</f>
        <v>#REF!</v>
      </c>
      <c r="C164" s="308" t="e">
        <f>IF(ISNUMBER('Tables 1-15'!C128),'Tables 1-15'!#REF!,'Tables 1-15'!C128)</f>
        <v>#REF!</v>
      </c>
      <c r="D164" s="308" t="e">
        <f>IF(ISNUMBER('Tables 1-15'!D128),'Tables 1-15'!#REF!,'Tables 1-15'!D128)</f>
        <v>#REF!</v>
      </c>
      <c r="E164" s="308" t="e">
        <f>IF(ISNUMBER('Tables 1-15'!E128),'Tables 1-15'!#REF!,'Tables 1-15'!E128)</f>
        <v>#REF!</v>
      </c>
      <c r="F164" s="309" t="e">
        <f>IF(ISNUMBER('Tables 1-15'!F128),'Tables 1-15'!#REF!,'Tables 1-15'!F128)</f>
        <v>#REF!</v>
      </c>
      <c r="G164" s="462" t="e">
        <f>IF(ISNUMBER('Tables 1-15'!B128),'Tables 1-15'!#REF!/'Tables 1-15'!#REF!,'Tables 1-15'!B128)</f>
        <v>#REF!</v>
      </c>
      <c r="H164" s="462" t="e">
        <f>IF(ISNUMBER('Tables 1-15'!C128),'Tables 1-15'!#REF!/'Tables 1-15'!#REF!,'Tables 1-15'!C128)</f>
        <v>#REF!</v>
      </c>
      <c r="I164" s="462" t="e">
        <f>IF(ISNUMBER('Tables 1-15'!D128),'Tables 1-15'!#REF!/'Tables 1-15'!#REF!,'Tables 1-15'!D128)</f>
        <v>#REF!</v>
      </c>
      <c r="J164" s="462" t="e">
        <f>IF(ISNUMBER('Tables 1-15'!E128),'Tables 1-15'!#REF!/'Tables 1-15'!#REF!,'Tables 1-15'!E128)</f>
        <v>#REF!</v>
      </c>
      <c r="K164" s="462" t="e">
        <f>IF(ISNUMBER('Tables 1-15'!F128),IF(ISNUMBER('Tables 1-15'!#REF!),'Tables 1-15'!#REF!/'Tables 1-15'!#REF!,'Tables 1-15'!#REF!),'Tables 1-15'!F128)</f>
        <v>#REF!</v>
      </c>
    </row>
    <row r="165" spans="1:15" ht="25.5">
      <c r="A165" s="319" t="s">
        <v>93</v>
      </c>
      <c r="B165" s="322">
        <f t="shared" ref="B165:K165" si="1">SUM(B141,B143:B145,B148:B149,B151:B153,B155:B163)</f>
        <v>41091.46016127371</v>
      </c>
      <c r="C165" s="320">
        <f t="shared" si="1"/>
        <v>41048.163296695333</v>
      </c>
      <c r="D165" s="320">
        <f t="shared" si="1"/>
        <v>41781.013293567637</v>
      </c>
      <c r="E165" s="320">
        <f t="shared" si="1"/>
        <v>39616.310804032866</v>
      </c>
      <c r="F165" s="321">
        <f t="shared" si="1"/>
        <v>40435.661753629538</v>
      </c>
      <c r="G165" s="462" t="e">
        <f t="shared" si="1"/>
        <v>#REF!</v>
      </c>
      <c r="H165" s="462" t="e">
        <f t="shared" si="1"/>
        <v>#REF!</v>
      </c>
      <c r="I165" s="462" t="e">
        <f t="shared" si="1"/>
        <v>#REF!</v>
      </c>
      <c r="J165" s="462" t="e">
        <f t="shared" si="1"/>
        <v>#REF!</v>
      </c>
      <c r="K165" s="462" t="e">
        <f t="shared" si="1"/>
        <v>#REF!</v>
      </c>
    </row>
    <row r="166" spans="1:15" ht="25.5">
      <c r="A166" s="323" t="s">
        <v>94</v>
      </c>
      <c r="B166" s="324" t="e">
        <f t="shared" ref="B166:J166" si="2">SUM(B164:B165)</f>
        <v>#REF!</v>
      </c>
      <c r="C166" s="324" t="e">
        <f t="shared" si="2"/>
        <v>#REF!</v>
      </c>
      <c r="D166" s="324" t="e">
        <f t="shared" si="2"/>
        <v>#REF!</v>
      </c>
      <c r="E166" s="324" t="e">
        <f t="shared" si="2"/>
        <v>#REF!</v>
      </c>
      <c r="F166" s="325" t="e">
        <f t="shared" si="2"/>
        <v>#REF!</v>
      </c>
      <c r="G166" s="462" t="e">
        <f t="shared" si="2"/>
        <v>#REF!</v>
      </c>
      <c r="H166" s="462" t="e">
        <f t="shared" si="2"/>
        <v>#REF!</v>
      </c>
      <c r="I166" s="462" t="e">
        <f t="shared" si="2"/>
        <v>#REF!</v>
      </c>
      <c r="J166" s="462" t="e">
        <f t="shared" si="2"/>
        <v>#REF!</v>
      </c>
      <c r="K166" s="462" t="e">
        <f>SUM(K164:K165)</f>
        <v>#REF!</v>
      </c>
    </row>
    <row r="167" spans="1:15" ht="14.25">
      <c r="A167" s="471"/>
      <c r="B167" s="472"/>
      <c r="C167" s="472"/>
      <c r="D167" s="472"/>
      <c r="E167" s="472"/>
      <c r="F167" s="472"/>
      <c r="G167" s="472"/>
      <c r="H167" s="472"/>
      <c r="I167" s="472"/>
      <c r="J167" s="472"/>
      <c r="K167" s="472"/>
    </row>
    <row r="168" spans="1:15" ht="14.25">
      <c r="A168" s="473"/>
      <c r="B168" s="473"/>
      <c r="C168" s="473"/>
      <c r="D168" s="473"/>
      <c r="E168" s="473"/>
      <c r="F168" s="473"/>
      <c r="G168" s="473"/>
      <c r="H168" s="473"/>
      <c r="I168" s="473"/>
      <c r="J168" s="473"/>
      <c r="K168" s="473"/>
    </row>
    <row r="169" spans="1:15">
      <c r="B169" s="331"/>
    </row>
    <row r="172" spans="1:15">
      <c r="A172" s="457"/>
      <c r="B172" s="457"/>
      <c r="C172" s="457"/>
      <c r="D172" s="457"/>
      <c r="E172" s="457"/>
      <c r="F172" s="457"/>
      <c r="G172" s="457"/>
      <c r="H172" s="457"/>
      <c r="I172" s="457"/>
      <c r="J172" s="457"/>
      <c r="K172" s="457"/>
    </row>
    <row r="173" spans="1:15" ht="15">
      <c r="A173" s="458"/>
      <c r="B173" s="458"/>
      <c r="C173" s="458"/>
      <c r="D173" s="458"/>
      <c r="E173" s="458"/>
      <c r="F173" s="458"/>
      <c r="G173" s="458"/>
      <c r="H173" s="458"/>
      <c r="I173" s="458"/>
      <c r="J173" s="458"/>
      <c r="K173" s="458"/>
    </row>
    <row r="174" spans="1:15">
      <c r="A174" s="316" t="s">
        <v>580</v>
      </c>
      <c r="B174" s="332"/>
      <c r="C174" s="332"/>
      <c r="D174" s="332"/>
      <c r="E174" s="332"/>
      <c r="F174" s="332"/>
      <c r="G174" s="332"/>
      <c r="H174" s="332"/>
      <c r="I174" s="332"/>
      <c r="J174" s="332"/>
      <c r="K174" s="333"/>
    </row>
    <row r="175" spans="1:15">
      <c r="A175" s="334"/>
      <c r="B175" s="332"/>
      <c r="C175" s="332"/>
      <c r="D175" s="332"/>
      <c r="E175" s="332"/>
      <c r="F175" s="332"/>
      <c r="G175" s="332"/>
      <c r="H175" s="332"/>
      <c r="I175" s="332"/>
      <c r="J175" s="332"/>
      <c r="K175" s="333"/>
    </row>
    <row r="176" spans="1:15">
      <c r="A176" s="335"/>
      <c r="B176" s="470"/>
      <c r="C176" s="470"/>
      <c r="D176" s="470"/>
      <c r="E176" s="470"/>
      <c r="F176" s="470"/>
      <c r="G176" s="470"/>
      <c r="H176" s="470"/>
      <c r="I176" s="470"/>
      <c r="J176" s="470"/>
      <c r="K176" s="470"/>
    </row>
    <row r="177" spans="1:15">
      <c r="A177" s="336"/>
      <c r="B177" s="337"/>
      <c r="C177" s="337"/>
      <c r="D177" s="337"/>
      <c r="E177" s="337"/>
      <c r="F177" s="475"/>
      <c r="G177" s="476" t="s">
        <v>410</v>
      </c>
      <c r="H177" s="476"/>
      <c r="I177" s="476"/>
      <c r="J177" s="476"/>
      <c r="K177" s="476"/>
    </row>
    <row r="178" spans="1:15">
      <c r="A178" s="338"/>
      <c r="B178" s="287"/>
      <c r="C178" s="287"/>
      <c r="D178" s="287"/>
      <c r="E178" s="287"/>
      <c r="F178" s="288"/>
      <c r="G178" s="287"/>
      <c r="H178" s="287"/>
      <c r="I178" s="287"/>
      <c r="J178" s="287"/>
      <c r="K178" s="287"/>
    </row>
    <row r="179" spans="1:15">
      <c r="A179" s="530" t="s">
        <v>31</v>
      </c>
      <c r="B179" s="363"/>
      <c r="C179" s="363"/>
      <c r="D179" s="363"/>
      <c r="E179" s="363"/>
      <c r="F179" s="528"/>
      <c r="G179" s="329">
        <f>IF(ISNUMBER('Tables 1-15'!B175),'Tables 1-15'!B7,'Tables 1-15'!B175)</f>
        <v>1566.6316774059446</v>
      </c>
      <c r="H179" s="329">
        <f>IF(ISNUMBER('Tables 1-15'!C175),'Tables 1-15'!C7,'Tables 1-15'!C175)</f>
        <v>1497.4327956989248</v>
      </c>
      <c r="I179" s="329">
        <f>IF(ISNUMBER('Tables 1-15'!D175),'Tables 1-15'!D7,'Tables 1-15'!D175)</f>
        <v>1443.4271329677244</v>
      </c>
      <c r="J179" s="329">
        <f>IF(ISNUMBER('Tables 1-15'!E175),'Tables 1-15'!E7,'Tables 1-15'!E175)</f>
        <v>1219.7133472678413</v>
      </c>
      <c r="K179" s="329">
        <f>IF(ISNUMBER('Tables 1-15'!F175),'Tables 1-15'!F7,'Tables 1-15'!F175)</f>
        <v>1261.0957478441867</v>
      </c>
      <c r="O179" s="30"/>
    </row>
    <row r="180" spans="1:15">
      <c r="A180" s="289" t="s">
        <v>456</v>
      </c>
      <c r="B180" s="317"/>
      <c r="C180" s="317"/>
      <c r="D180" s="317"/>
      <c r="E180" s="317"/>
      <c r="F180" s="318"/>
      <c r="G180" s="329">
        <f>IF(ISNUMBER('Tables 1-15'!B176),'Tables 1-15'!B8,'Tables 1-15'!B176)</f>
        <v>497.5298196152475</v>
      </c>
      <c r="H180" s="329">
        <f>IF(ISNUMBER('Tables 1-15'!C176),'Tables 1-15'!C8,'Tables 1-15'!C176)</f>
        <v>520.87516167145088</v>
      </c>
      <c r="I180" s="329">
        <f>IF(ISNUMBER('Tables 1-15'!D176),'Tables 1-15'!D8,'Tables 1-15'!D176)</f>
        <v>530.92780118863186</v>
      </c>
      <c r="J180" s="329">
        <f>IF(ISNUMBER('Tables 1-15'!E176),'Tables 1-15'!E8,'Tables 1-15'!E176)</f>
        <v>455.08118108481455</v>
      </c>
      <c r="K180" s="329">
        <f>IF(ISNUMBER('Tables 1-15'!F176),'Tables 1-15'!F8,'Tables 1-15'!F176)</f>
        <v>468.0304160328248</v>
      </c>
      <c r="O180" s="30"/>
    </row>
    <row r="181" spans="1:15">
      <c r="A181" s="289" t="s">
        <v>458</v>
      </c>
      <c r="B181" s="308"/>
      <c r="C181" s="308"/>
      <c r="D181" s="308"/>
      <c r="E181" s="308"/>
      <c r="F181" s="309"/>
      <c r="G181" s="329">
        <f>IF(ISNUMBER('Tables 1-15'!B177),'Tables 1-15'!B9,'Tables 1-15'!B177)</f>
        <v>2462.7928388746805</v>
      </c>
      <c r="H181" s="329">
        <f>IF(ISNUMBER('Tables 1-15'!C177),'Tables 1-15'!C9,'Tables 1-15'!C177)</f>
        <v>2467.7708863688963</v>
      </c>
      <c r="I181" s="329">
        <f>IF(ISNUMBER('Tables 1-15'!D177),'Tables 1-15'!D9,'Tables 1-15'!D177)</f>
        <v>2454.2204951798535</v>
      </c>
      <c r="J181" s="329">
        <f>IF(ISNUMBER('Tables 1-15'!E177),'Tables 1-15'!E9,'Tables 1-15'!E177)</f>
        <v>1795.84478988828</v>
      </c>
      <c r="K181" s="329">
        <f>IF(ISNUMBER('Tables 1-15'!F177),'Tables 1-15'!F9,'Tables 1-15'!F177)</f>
        <v>1796.924755260816</v>
      </c>
      <c r="O181" s="30"/>
    </row>
    <row r="182" spans="1:15">
      <c r="A182" s="293" t="s">
        <v>457</v>
      </c>
      <c r="B182" s="308"/>
      <c r="C182" s="308"/>
      <c r="D182" s="308"/>
      <c r="E182" s="308"/>
      <c r="F182" s="309"/>
      <c r="G182" s="329">
        <f>IF(ISNUMBER('Tables 1-15'!B178),'Tables 1-15'!B10,'Tables 1-15'!B178)</f>
        <v>1840.3688082565354</v>
      </c>
      <c r="H182" s="329">
        <f>IF(ISNUMBER('Tables 1-15'!C178),'Tables 1-15'!C10,'Tables 1-15'!C178)</f>
        <v>1872.3607040116317</v>
      </c>
      <c r="I182" s="329">
        <f>IF(ISNUMBER('Tables 1-15'!D178),'Tables 1-15'!D10,'Tables 1-15'!D178)</f>
        <v>1819.2604138976076</v>
      </c>
      <c r="J182" s="329">
        <f>IF(ISNUMBER('Tables 1-15'!E178),'Tables 1-15'!E10,'Tables 1-15'!E178)</f>
        <v>1564.2630061465034</v>
      </c>
      <c r="K182" s="329">
        <f>IF(ISNUMBER('Tables 1-15'!F178),'Tables 1-15'!F10,'Tables 1-15'!F178)</f>
        <v>1569.3419712820833</v>
      </c>
      <c r="O182" s="30"/>
    </row>
    <row r="183" spans="1:15">
      <c r="A183" s="33" t="s">
        <v>459</v>
      </c>
      <c r="B183" s="308"/>
      <c r="C183" s="308"/>
      <c r="D183" s="308"/>
      <c r="E183" s="308"/>
      <c r="F183" s="309"/>
      <c r="G183" s="329">
        <f>IF(ISNUMBER('Tables 1-15'!B179),'Tables 1-15'!B11,'Tables 1-15'!B179)</f>
        <v>8226.2315856169807</v>
      </c>
      <c r="H183" s="329">
        <f>IF(ISNUMBER('Tables 1-15'!C179),'Tables 1-15'!C11,'Tables 1-15'!C179)</f>
        <v>9185.2898433715491</v>
      </c>
      <c r="I183" s="329">
        <f>IF(ISNUMBER('Tables 1-15'!D179),'Tables 1-15'!D11,'Tables 1-15'!D179)</f>
        <v>10360.784632915515</v>
      </c>
      <c r="J183" s="329">
        <f>IF(ISNUMBER('Tables 1-15'!E179),'Tables 1-15'!E11,'Tables 1-15'!E179)</f>
        <v>10865.574823378292</v>
      </c>
      <c r="K183" s="329">
        <f>IF(ISNUMBER('Tables 1-15'!F179),'Tables 1-15'!F11,'Tables 1-15'!F179)</f>
        <v>11236.297801866907</v>
      </c>
      <c r="O183" s="30"/>
    </row>
    <row r="184" spans="1:15">
      <c r="A184" s="293" t="s">
        <v>140</v>
      </c>
      <c r="B184" s="308"/>
      <c r="C184" s="308"/>
      <c r="D184" s="308"/>
      <c r="E184" s="308"/>
      <c r="F184" s="309"/>
      <c r="G184" s="329">
        <f>IF(ISNUMBER('Tables 1-15'!B180),'Tables 1-15'!B12,'Tables 1-15'!B180)</f>
        <v>2679.6673615934478</v>
      </c>
      <c r="H184" s="329">
        <f>IF(ISNUMBER('Tables 1-15'!C180),'Tables 1-15'!C12,'Tables 1-15'!C180)</f>
        <v>2809.1036265843354</v>
      </c>
      <c r="I184" s="329">
        <f>IF(ISNUMBER('Tables 1-15'!D180),'Tables 1-15'!D12,'Tables 1-15'!D180)</f>
        <v>2850.7154730111588</v>
      </c>
      <c r="J184" s="329">
        <f>IF(ISNUMBER('Tables 1-15'!E180),'Tables 1-15'!E12,'Tables 1-15'!E180)</f>
        <v>2432.6956199411002</v>
      </c>
      <c r="K184" s="329">
        <f>IF(ISNUMBER('Tables 1-15'!F180),'Tables 1-15'!F12,'Tables 1-15'!F180)</f>
        <v>2463.9116121546117</v>
      </c>
      <c r="O184" s="30"/>
    </row>
    <row r="185" spans="1:15">
      <c r="A185" s="293" t="s">
        <v>141</v>
      </c>
      <c r="B185" s="308"/>
      <c r="C185" s="308"/>
      <c r="D185" s="308"/>
      <c r="E185" s="308"/>
      <c r="F185" s="309"/>
      <c r="G185" s="329">
        <f>IF(ISNUMBER('Tables 1-15'!B181),'Tables 1-15'!B13,'Tables 1-15'!B181)</f>
        <v>3541.4621941985874</v>
      </c>
      <c r="H185" s="329">
        <f>IF(ISNUMBER('Tables 1-15'!C181),'Tables 1-15'!C13,'Tables 1-15'!C181)</f>
        <v>3752.1396359858422</v>
      </c>
      <c r="I185" s="329">
        <f>IF(ISNUMBER('Tables 1-15'!D181),'Tables 1-15'!D13,'Tables 1-15'!D181)</f>
        <v>3889.524165479922</v>
      </c>
      <c r="J185" s="329">
        <f>IF(ISNUMBER('Tables 1-15'!E181),'Tables 1-15'!E13,'Tables 1-15'!E181)</f>
        <v>3374.7230671987732</v>
      </c>
      <c r="K185" s="329">
        <f>IF(ISNUMBER('Tables 1-15'!F181),'Tables 1-15'!F13,'Tables 1-15'!F181)</f>
        <v>3478.354771865138</v>
      </c>
      <c r="O185" s="30"/>
    </row>
    <row r="186" spans="1:15">
      <c r="A186" s="293" t="s">
        <v>581</v>
      </c>
      <c r="B186" s="308"/>
      <c r="C186" s="308"/>
      <c r="D186" s="308"/>
      <c r="E186" s="308"/>
      <c r="F186" s="309"/>
      <c r="G186" s="329">
        <f>IF(ISNUMBER('Tables 1-15'!B182),'Tables 1-15'!B14,'Tables 1-15'!B182)</f>
        <v>262.60597483718692</v>
      </c>
      <c r="H186" s="329">
        <f>IF(ISNUMBER('Tables 1-15'!C182),'Tables 1-15'!C14,'Tables 1-15'!C182)</f>
        <v>275.67564220527061</v>
      </c>
      <c r="I186" s="329">
        <f>IF(ISNUMBER('Tables 1-15'!D182),'Tables 1-15'!D14,'Tables 1-15'!D182)</f>
        <v>291.44416987137816</v>
      </c>
      <c r="J186" s="329">
        <f>IF(ISNUMBER('Tables 1-15'!E182),'Tables 1-15'!E14,'Tables 1-15'!E182)</f>
        <v>309.37852343396014</v>
      </c>
      <c r="K186" s="329">
        <f>IF(ISNUMBER('Tables 1-15'!F182),'Tables 1-15'!F14,'Tables 1-15'!F182)</f>
        <v>320.89985025580995</v>
      </c>
      <c r="O186" s="30"/>
    </row>
    <row r="187" spans="1:15">
      <c r="A187" s="33" t="s">
        <v>860</v>
      </c>
      <c r="B187" s="308"/>
      <c r="C187" s="308"/>
      <c r="D187" s="308"/>
      <c r="E187" s="308"/>
      <c r="F187" s="309"/>
      <c r="G187" s="329">
        <f>IF(ISNUMBER('Tables 1-15'!B183),'Tables 1-15'!B15,'Tables 1-15'!B183)</f>
        <v>1858.8867323367172</v>
      </c>
      <c r="H187" s="329">
        <f>IF(ISNUMBER('Tables 1-15'!C183),'Tables 1-15'!C15,'Tables 1-15'!C183)</f>
        <v>1915.4568088148685</v>
      </c>
      <c r="I187" s="329">
        <f>IF(ISNUMBER('Tables 1-15'!D183),'Tables 1-15'!D15,'Tables 1-15'!D183)</f>
        <v>2039.4083045296752</v>
      </c>
      <c r="J187" s="329">
        <f>IF(ISNUMBER('Tables 1-15'!E183),'Tables 1-15'!E15,'Tables 1-15'!E183)</f>
        <v>2133.3959499927569</v>
      </c>
      <c r="K187" s="329">
        <f>IF(ISNUMBER('Tables 1-15'!F183),'Tables 1-15'!F15,'Tables 1-15'!F183)</f>
        <v>2259.0377084132733</v>
      </c>
      <c r="O187" s="30"/>
    </row>
    <row r="188" spans="1:15">
      <c r="A188" s="293" t="s">
        <v>106</v>
      </c>
      <c r="B188" s="308"/>
      <c r="C188" s="308"/>
      <c r="D188" s="308"/>
      <c r="E188" s="308"/>
      <c r="F188" s="309"/>
      <c r="G188" s="329">
        <f>IF(ISNUMBER('Tables 1-15'!B184),'Tables 1-15'!B16,'Tables 1-15'!B184)</f>
        <v>2071.3483721150301</v>
      </c>
      <c r="H188" s="329">
        <f>IF(ISNUMBER('Tables 1-15'!C184),'Tables 1-15'!C16,'Tables 1-15'!C184)</f>
        <v>2130.2787918044055</v>
      </c>
      <c r="I188" s="329">
        <f>IF(ISNUMBER('Tables 1-15'!D184),'Tables 1-15'!D16,'Tables 1-15'!D184)</f>
        <v>2151.1343217620206</v>
      </c>
      <c r="J188" s="329">
        <f>IF(ISNUMBER('Tables 1-15'!E184),'Tables 1-15'!E16,'Tables 1-15'!E184)</f>
        <v>1831.865519935744</v>
      </c>
      <c r="K188" s="329">
        <f>IF(ISNUMBER('Tables 1-15'!F184),'Tables 1-15'!F16,'Tables 1-15'!F184)</f>
        <v>1859.2129027205074</v>
      </c>
      <c r="O188" s="30"/>
    </row>
    <row r="189" spans="1:15">
      <c r="A189" s="293" t="s">
        <v>4</v>
      </c>
      <c r="B189" s="308"/>
      <c r="C189" s="308"/>
      <c r="D189" s="308"/>
      <c r="E189" s="308"/>
      <c r="F189" s="309"/>
      <c r="G189" s="329">
        <f>IF(ISNUMBER('Tables 1-15'!B185),'Tables 1-15'!B17,'Tables 1-15'!B185)</f>
        <v>6206.1410059990076</v>
      </c>
      <c r="H189" s="329">
        <f>IF(ISNUMBER('Tables 1-15'!C185),'Tables 1-15'!C17,'Tables 1-15'!C185)</f>
        <v>5154.531907260829</v>
      </c>
      <c r="I189" s="329">
        <f>IF(ISNUMBER('Tables 1-15'!D185),'Tables 1-15'!D17,'Tables 1-15'!D185)</f>
        <v>4854.5552989380185</v>
      </c>
      <c r="J189" s="329">
        <f>IF(ISNUMBER('Tables 1-15'!E185),'Tables 1-15'!E17,'Tables 1-15'!E185)</f>
        <v>4378.5826017691743</v>
      </c>
      <c r="K189" s="329">
        <f>IF(ISNUMBER('Tables 1-15'!F185),'Tables 1-15'!F17,'Tables 1-15'!F185)</f>
        <v>4942.4793011969496</v>
      </c>
      <c r="O189" s="30"/>
    </row>
    <row r="190" spans="1:15">
      <c r="A190" s="33" t="s">
        <v>811</v>
      </c>
      <c r="B190" s="308"/>
      <c r="C190" s="308"/>
      <c r="D190" s="308"/>
      <c r="E190" s="308"/>
      <c r="F190" s="309"/>
      <c r="G190" s="329">
        <f>IF(ISNUMBER('Tables 1-15'!B186),'Tables 1-15'!B18,'Tables 1-15'!B186)</f>
        <v>1222.3635169672013</v>
      </c>
      <c r="H190" s="329">
        <f>IF(ISNUMBER('Tables 1-15'!C186),'Tables 1-15'!C18,'Tables 1-15'!C186)</f>
        <v>1305.3815385739333</v>
      </c>
      <c r="I190" s="329">
        <f>IF(ISNUMBER('Tables 1-15'!D186),'Tables 1-15'!D18,'Tables 1-15'!D186)</f>
        <v>1410.9863086534626</v>
      </c>
      <c r="J190" s="329">
        <f>IF(ISNUMBER('Tables 1-15'!E186),'Tables 1-15'!E18,'Tables 1-15'!E186)</f>
        <v>1382.3577760298367</v>
      </c>
      <c r="K190" s="329">
        <f>IF(ISNUMBER('Tables 1-15'!F186),'Tables 1-15'!F18,'Tables 1-15'!F186)</f>
        <v>1410.9616544592848</v>
      </c>
      <c r="O190" s="30"/>
    </row>
    <row r="191" spans="1:15">
      <c r="A191" s="33" t="s">
        <v>812</v>
      </c>
      <c r="B191" s="308"/>
      <c r="C191" s="308"/>
      <c r="D191" s="308"/>
      <c r="E191" s="308"/>
      <c r="F191" s="309"/>
      <c r="G191" s="329">
        <f>IF(ISNUMBER('Tables 1-15'!B187),'Tables 1-15'!B19,'Tables 1-15'!B187)</f>
        <v>1186.6955234081331</v>
      </c>
      <c r="H191" s="329">
        <f>IF(ISNUMBER('Tables 1-15'!C187),'Tables 1-15'!C19,'Tables 1-15'!C187)</f>
        <v>1262.4241237517133</v>
      </c>
      <c r="I191" s="329">
        <f>IF(ISNUMBER('Tables 1-15'!D187),'Tables 1-15'!D19,'Tables 1-15'!D187)</f>
        <v>1297.910259206064</v>
      </c>
      <c r="J191" s="329">
        <f>IF(ISNUMBER('Tables 1-15'!E187),'Tables 1-15'!E19,'Tables 1-15'!E187)</f>
        <v>1152.1135646687696</v>
      </c>
      <c r="K191" s="329">
        <f>IF(ISNUMBER('Tables 1-15'!F187),'Tables 1-15'!F19,'Tables 1-15'!F187)</f>
        <v>1047.1596998928189</v>
      </c>
      <c r="O191" s="30"/>
    </row>
    <row r="192" spans="1:15">
      <c r="A192" s="289" t="s">
        <v>5</v>
      </c>
      <c r="B192" s="308"/>
      <c r="C192" s="308"/>
      <c r="D192" s="308"/>
      <c r="E192" s="308"/>
      <c r="F192" s="309"/>
      <c r="G192" s="329">
        <f>IF(ISNUMBER('Tables 1-15'!B188),'Tables 1-15'!B20,'Tables 1-15'!B188)</f>
        <v>828.35697688322978</v>
      </c>
      <c r="H192" s="329">
        <f>IF(ISNUMBER('Tables 1-15'!C188),'Tables 1-15'!C20,'Tables 1-15'!C188)</f>
        <v>866.59365202901631</v>
      </c>
      <c r="I192" s="329">
        <f>IF(ISNUMBER('Tables 1-15'!D188),'Tables 1-15'!D20,'Tables 1-15'!D188)</f>
        <v>879.3902880188075</v>
      </c>
      <c r="J192" s="329">
        <f>IF(ISNUMBER('Tables 1-15'!E188),'Tables 1-15'!E20,'Tables 1-15'!E188)</f>
        <v>757.80004380874016</v>
      </c>
      <c r="K192" s="329">
        <f>IF(ISNUMBER('Tables 1-15'!F188),'Tables 1-15'!F20,'Tables 1-15'!F188)</f>
        <v>777.35235611968392</v>
      </c>
      <c r="O192" s="30"/>
    </row>
    <row r="193" spans="1:15">
      <c r="A193" s="33" t="s">
        <v>813</v>
      </c>
      <c r="B193" s="308"/>
      <c r="C193" s="308"/>
      <c r="D193" s="308"/>
      <c r="E193" s="308"/>
      <c r="F193" s="309"/>
      <c r="G193" s="329">
        <f>IF(ISNUMBER('Tables 1-15'!B189),'Tables 1-15'!B21,'Tables 1-15'!B189)</f>
        <v>2154.2623731781428</v>
      </c>
      <c r="H193" s="329">
        <f>IF(ISNUMBER('Tables 1-15'!C189),'Tables 1-15'!C21,'Tables 1-15'!C189)</f>
        <v>2231.7206919849787</v>
      </c>
      <c r="I193" s="329">
        <f>IF(ISNUMBER('Tables 1-15'!D189),'Tables 1-15'!D21,'Tables 1-15'!D189)</f>
        <v>2085.997687483703</v>
      </c>
      <c r="J193" s="329">
        <f>IF(ISNUMBER('Tables 1-15'!E189),'Tables 1-15'!E21,'Tables 1-15'!E189)</f>
        <v>1372.1031443803722</v>
      </c>
      <c r="K193" s="329">
        <f>IF(ISNUMBER('Tables 1-15'!F189),'Tables 1-15'!F21,'Tables 1-15'!F189)</f>
        <v>1286.2428302137819</v>
      </c>
      <c r="O193" s="30"/>
    </row>
    <row r="194" spans="1:15">
      <c r="A194" s="33" t="s">
        <v>814</v>
      </c>
      <c r="B194" s="308"/>
      <c r="C194" s="308"/>
      <c r="D194" s="308"/>
      <c r="E194" s="308"/>
      <c r="F194" s="309"/>
      <c r="G194" s="329">
        <f>IF(ISNUMBER('Tables 1-15'!B190),'Tables 1-15'!B22,'Tables 1-15'!B190)</f>
        <v>735.97484320000001</v>
      </c>
      <c r="H194" s="329">
        <f>IF(ISNUMBER('Tables 1-15'!C190),'Tables 1-15'!C22,'Tables 1-15'!C190)</f>
        <v>746.6471272</v>
      </c>
      <c r="I194" s="329">
        <f>IF(ISNUMBER('Tables 1-15'!D190),'Tables 1-15'!D22,'Tables 1-15'!D190)</f>
        <v>756.35034719999999</v>
      </c>
      <c r="J194" s="329">
        <f>IF(ISNUMBER('Tables 1-15'!E190),'Tables 1-15'!E22,'Tables 1-15'!E190)</f>
        <v>654.26990266666667</v>
      </c>
      <c r="K194" s="329">
        <f>IF(ISNUMBER('Tables 1-15'!F190),'Tables 1-15'!F22,'Tables 1-15'!F190)</f>
        <v>646.43838053333332</v>
      </c>
      <c r="O194" s="30"/>
    </row>
    <row r="195" spans="1:15">
      <c r="A195" s="293" t="s">
        <v>6</v>
      </c>
      <c r="B195" s="308"/>
      <c r="C195" s="308"/>
      <c r="D195" s="308"/>
      <c r="E195" s="308"/>
      <c r="F195" s="309"/>
      <c r="G195" s="329">
        <f>IF(ISNUMBER('Tables 1-15'!B191),'Tables 1-15'!B23,'Tables 1-15'!B191)</f>
        <v>286.86884852364568</v>
      </c>
      <c r="H195" s="329">
        <f>IF(ISNUMBER('Tables 1-15'!C191),'Tables 1-15'!C23,'Tables 1-15'!C191)</f>
        <v>302.24566450891069</v>
      </c>
      <c r="I195" s="329">
        <f>IF(ISNUMBER('Tables 1-15'!D191),'Tables 1-15'!D23,'Tables 1-15'!D191)</f>
        <v>306.36887380632942</v>
      </c>
      <c r="J195" s="329">
        <f>IF(ISNUMBER('Tables 1-15'!E191),'Tables 1-15'!E23,'Tables 1-15'!E191)</f>
        <v>292.74856353189324</v>
      </c>
      <c r="K195" s="329">
        <f>IF(ISNUMBER('Tables 1-15'!F191),'Tables 1-15'!F23,'Tables 1-15'!F191)</f>
        <v>297.06168995728046</v>
      </c>
      <c r="O195" s="30"/>
    </row>
    <row r="196" spans="1:15">
      <c r="A196" s="33" t="s">
        <v>815</v>
      </c>
      <c r="B196" s="308"/>
      <c r="C196" s="308"/>
      <c r="D196" s="308"/>
      <c r="E196" s="308"/>
      <c r="F196" s="309"/>
      <c r="G196" s="329">
        <f>IF(ISNUMBER('Tables 1-15'!B192),'Tables 1-15'!B24,'Tables 1-15'!B192)</f>
        <v>396.32777101096224</v>
      </c>
      <c r="H196" s="329">
        <f>IF(ISNUMBER('Tables 1-15'!C192),'Tables 1-15'!C24,'Tables 1-15'!C192)</f>
        <v>366.81761658031087</v>
      </c>
      <c r="I196" s="329">
        <f>IF(ISNUMBER('Tables 1-15'!D192),'Tables 1-15'!D24,'Tables 1-15'!D192)</f>
        <v>351.13205459240135</v>
      </c>
      <c r="J196" s="329">
        <f>IF(ISNUMBER('Tables 1-15'!E192),'Tables 1-15'!E24,'Tables 1-15'!E192)</f>
        <v>317.60324680417222</v>
      </c>
      <c r="K196" s="329">
        <f>IF(ISNUMBER('Tables 1-15'!F192),'Tables 1-15'!F24,'Tables 1-15'!F192)</f>
        <v>294.97980828064453</v>
      </c>
      <c r="O196" s="30"/>
    </row>
    <row r="197" spans="1:15">
      <c r="A197" s="293" t="s">
        <v>582</v>
      </c>
      <c r="B197" s="308"/>
      <c r="C197" s="308"/>
      <c r="D197" s="308"/>
      <c r="E197" s="308"/>
      <c r="F197" s="309"/>
      <c r="G197" s="329">
        <f>IF(ISNUMBER('Tables 1-15'!B193),'Tables 1-15'!B25,'Tables 1-15'!B193)</f>
        <v>543.70342208917361</v>
      </c>
      <c r="H197" s="329">
        <f>IF(ISNUMBER('Tables 1-15'!C193),'Tables 1-15'!C25,'Tables 1-15'!C193)</f>
        <v>578.65890732764717</v>
      </c>
      <c r="I197" s="329">
        <f>IF(ISNUMBER('Tables 1-15'!D193),'Tables 1-15'!D25,'Tables 1-15'!D193)</f>
        <v>573.58129511965126</v>
      </c>
      <c r="J197" s="329">
        <f>IF(ISNUMBER('Tables 1-15'!E193),'Tables 1-15'!E25,'Tables 1-15'!E193)</f>
        <v>497.92506246616091</v>
      </c>
      <c r="K197" s="329">
        <f>IF(ISNUMBER('Tables 1-15'!F193),'Tables 1-15'!F25,'Tables 1-15'!F193)</f>
        <v>514.51547306385896</v>
      </c>
      <c r="O197" s="30"/>
    </row>
    <row r="198" spans="1:15">
      <c r="A198" s="293" t="s">
        <v>8</v>
      </c>
      <c r="B198" s="308"/>
      <c r="C198" s="308"/>
      <c r="D198" s="308"/>
      <c r="E198" s="308"/>
      <c r="F198" s="309"/>
      <c r="G198" s="329">
        <f>IF(ISNUMBER('Tables 1-15'!B194),'Tables 1-15'!B26,'Tables 1-15'!B194)</f>
        <v>667.33395316320059</v>
      </c>
      <c r="H198" s="329">
        <f>IF(ISNUMBER('Tables 1-15'!C194),'Tables 1-15'!C26,'Tables 1-15'!C194)</f>
        <v>688.22378496781857</v>
      </c>
      <c r="I198" s="329">
        <f>IF(ISNUMBER('Tables 1-15'!D194),'Tables 1-15'!D26,'Tables 1-15'!D194)</f>
        <v>709.65162513208725</v>
      </c>
      <c r="J198" s="329">
        <f>IF(ISNUMBER('Tables 1-15'!E194),'Tables 1-15'!E26,'Tables 1-15'!E194)</f>
        <v>678.95796807819238</v>
      </c>
      <c r="K198" s="329">
        <f>IF(ISNUMBER('Tables 1-15'!F194),'Tables 1-15'!F26,'Tables 1-15'!F194)</f>
        <v>668.8357594009135</v>
      </c>
      <c r="O198" s="30"/>
    </row>
    <row r="199" spans="1:15">
      <c r="A199" s="33" t="s">
        <v>816</v>
      </c>
      <c r="B199" s="308"/>
      <c r="C199" s="308"/>
      <c r="D199" s="308"/>
      <c r="E199" s="308"/>
      <c r="F199" s="309"/>
      <c r="G199" s="329">
        <f>IF(ISNUMBER('Tables 1-15'!B195),'Tables 1-15'!B27,'Tables 1-15'!B195)</f>
        <v>875.68870292887027</v>
      </c>
      <c r="H199" s="329">
        <f>IF(ISNUMBER('Tables 1-15'!C195),'Tables 1-15'!C27,'Tables 1-15'!C195)</f>
        <v>951.82927470677953</v>
      </c>
      <c r="I199" s="329">
        <f>IF(ISNUMBER('Tables 1-15'!D195),'Tables 1-15'!D27,'Tables 1-15'!D195)</f>
        <v>934.44215914804147</v>
      </c>
      <c r="J199" s="329">
        <f>IF(ISNUMBER('Tables 1-15'!E195),'Tables 1-15'!E27,'Tables 1-15'!E195)</f>
        <v>859.79669117647052</v>
      </c>
      <c r="K199" s="329">
        <f>IF(ISNUMBER('Tables 1-15'!F195),'Tables 1-15'!F27,'Tables 1-15'!F195)</f>
        <v>863.37867805249391</v>
      </c>
      <c r="O199" s="30"/>
    </row>
    <row r="200" spans="1:15">
      <c r="A200" s="293" t="s">
        <v>9</v>
      </c>
      <c r="B200" s="308"/>
      <c r="C200" s="308"/>
      <c r="D200" s="308"/>
      <c r="E200" s="308"/>
      <c r="F200" s="309"/>
      <c r="G200" s="329">
        <f>IF(ISNUMBER('Tables 1-15'!B196),'Tables 1-15'!B28,'Tables 1-15'!B196)</f>
        <v>2669.5641690943075</v>
      </c>
      <c r="H200" s="329">
        <f>IF(ISNUMBER('Tables 1-15'!C196),'Tables 1-15'!C28,'Tables 1-15'!C196)</f>
        <v>2739.4858227328223</v>
      </c>
      <c r="I200" s="329">
        <f>IF(ISNUMBER('Tables 1-15'!D196),'Tables 1-15'!D28,'Tables 1-15'!D196)</f>
        <v>3024.6768678416461</v>
      </c>
      <c r="J200" s="329">
        <f>IF(ISNUMBER('Tables 1-15'!E196),'Tables 1-15'!E28,'Tables 1-15'!E196)</f>
        <v>2886.5566657318082</v>
      </c>
      <c r="K200" s="329">
        <f>IF(ISNUMBER('Tables 1-15'!F196),'Tables 1-15'!F28,'Tables 1-15'!F196)</f>
        <v>2631.8584455220066</v>
      </c>
      <c r="O200" s="30"/>
    </row>
    <row r="201" spans="1:15">
      <c r="A201" s="293" t="s">
        <v>158</v>
      </c>
      <c r="B201" s="308"/>
      <c r="C201" s="308"/>
      <c r="D201" s="308"/>
      <c r="E201" s="308"/>
      <c r="F201" s="309"/>
      <c r="G201" s="329">
        <f>IF(ISNUMBER('Tables 1-15'!B197),'Tables 1-15'!B29,'Tables 1-15'!B197)</f>
        <v>16155.25</v>
      </c>
      <c r="H201" s="329">
        <f>IF(ISNUMBER('Tables 1-15'!C197),'Tables 1-15'!C29,'Tables 1-15'!C197)</f>
        <v>16691.5</v>
      </c>
      <c r="I201" s="329">
        <f>IF(ISNUMBER('Tables 1-15'!D197),'Tables 1-15'!D29,'Tables 1-15'!D197)</f>
        <v>17427.599999999999</v>
      </c>
      <c r="J201" s="329">
        <f>IF(ISNUMBER('Tables 1-15'!E197),'Tables 1-15'!E29,'Tables 1-15'!E197)</f>
        <v>18120.7</v>
      </c>
      <c r="K201" s="329">
        <f>IF(ISNUMBER('Tables 1-15'!F197),'Tables 1-15'!F29,'Tables 1-15'!F197)</f>
        <v>18624.449999999997</v>
      </c>
      <c r="O201" s="30"/>
    </row>
    <row r="202" spans="1:15">
      <c r="A202" s="296" t="s">
        <v>583</v>
      </c>
      <c r="B202" s="324"/>
      <c r="C202" s="324"/>
      <c r="D202" s="324"/>
      <c r="E202" s="324"/>
      <c r="F202" s="325"/>
      <c r="G202" s="330">
        <f>SUM(G179:G201)</f>
        <v>58936.056471296237</v>
      </c>
      <c r="H202" s="330">
        <f>SUM(H179:H201)</f>
        <v>60312.444008141938</v>
      </c>
      <c r="I202" s="330">
        <f>SUM(I179:I201)</f>
        <v>62443.489975943703</v>
      </c>
      <c r="J202" s="330">
        <f>SUM(J179:J201)</f>
        <v>59334.051059380319</v>
      </c>
      <c r="K202" s="330">
        <f>SUM(K179:K201)</f>
        <v>60718.821614389213</v>
      </c>
    </row>
    <row r="206" spans="1:15">
      <c r="A206" s="457"/>
      <c r="B206" s="457"/>
      <c r="C206" s="457"/>
      <c r="D206" s="457"/>
      <c r="E206" s="457"/>
      <c r="F206" s="457"/>
      <c r="G206" s="457"/>
      <c r="H206" s="457"/>
      <c r="I206" s="457"/>
      <c r="J206" s="457"/>
      <c r="K206" s="457"/>
    </row>
    <row r="208" spans="1:15">
      <c r="A208" s="285"/>
      <c r="B208" s="470"/>
      <c r="C208" s="470"/>
      <c r="D208" s="470"/>
      <c r="E208" s="470"/>
      <c r="F208" s="470"/>
      <c r="G208" s="470"/>
      <c r="H208" s="470"/>
      <c r="I208" s="470"/>
      <c r="J208" s="470"/>
      <c r="K208" s="470"/>
    </row>
    <row r="209" spans="1:15">
      <c r="A209" s="339"/>
      <c r="B209" s="337"/>
      <c r="C209" s="337"/>
      <c r="D209" s="337"/>
      <c r="E209" s="337"/>
      <c r="F209" s="475"/>
      <c r="G209" s="476" t="s">
        <v>410</v>
      </c>
      <c r="H209" s="476"/>
      <c r="I209" s="476"/>
      <c r="J209" s="476"/>
      <c r="K209" s="476"/>
    </row>
    <row r="210" spans="1:15">
      <c r="A210" s="286"/>
      <c r="B210" s="287"/>
      <c r="C210" s="287"/>
      <c r="D210" s="287"/>
      <c r="E210" s="287"/>
      <c r="F210" s="288"/>
      <c r="G210" s="287"/>
      <c r="H210" s="287"/>
      <c r="I210" s="287"/>
      <c r="J210" s="287"/>
      <c r="K210" s="287"/>
    </row>
    <row r="211" spans="1:15">
      <c r="A211" s="31" t="s">
        <v>31</v>
      </c>
      <c r="B211" s="363"/>
      <c r="C211" s="363"/>
      <c r="D211" s="363"/>
      <c r="E211" s="363"/>
      <c r="F211" s="528"/>
      <c r="G211" s="329" t="str">
        <f>IF(ISNUMBER('Tables 1-15'!B207),'Tables 1-15'!B7,'Tables 1-15'!B207)</f>
        <v>nap</v>
      </c>
      <c r="H211" s="329" t="str">
        <f>IF(ISNUMBER('Tables 1-15'!C207),'Tables 1-15'!C7,'Tables 1-15'!C207)</f>
        <v>nap</v>
      </c>
      <c r="I211" s="329" t="str">
        <f>IF(ISNUMBER('Tables 1-15'!D207),'Tables 1-15'!D7,'Tables 1-15'!D207)</f>
        <v>nap</v>
      </c>
      <c r="J211" s="329" t="str">
        <f>IF(ISNUMBER('Tables 1-15'!E207),'Tables 1-15'!E7,'Tables 1-15'!E207)</f>
        <v>nap</v>
      </c>
      <c r="K211" s="329" t="str">
        <f>IF(ISNUMBER('Tables 1-15'!F207),'Tables 1-15'!F7,'Tables 1-15'!F207)</f>
        <v>nap</v>
      </c>
    </row>
    <row r="212" spans="1:15">
      <c r="A212" s="289" t="s">
        <v>456</v>
      </c>
      <c r="B212" s="317"/>
      <c r="C212" s="317"/>
      <c r="D212" s="317"/>
      <c r="E212" s="317"/>
      <c r="F212" s="318"/>
      <c r="G212" s="329">
        <f>IF(ISNUMBER('Tables 1-15'!B208),'Tables 1-15'!B8,'Tables 1-15'!B208)</f>
        <v>497.5298196152475</v>
      </c>
      <c r="H212" s="329">
        <f>IF(ISNUMBER('Tables 1-15'!C208),'Tables 1-15'!C8,'Tables 1-15'!C208)</f>
        <v>520.87516167145088</v>
      </c>
      <c r="I212" s="329">
        <f>IF(ISNUMBER('Tables 1-15'!D208),'Tables 1-15'!D8,'Tables 1-15'!D208)</f>
        <v>530.92780118863186</v>
      </c>
      <c r="J212" s="329">
        <f>IF(ISNUMBER('Tables 1-15'!E208),'Tables 1-15'!E8,'Tables 1-15'!E208)</f>
        <v>455.08118108481455</v>
      </c>
      <c r="K212" s="329">
        <f>IF(ISNUMBER('Tables 1-15'!F208),'Tables 1-15'!F8,'Tables 1-15'!F208)</f>
        <v>468.0304160328248</v>
      </c>
      <c r="O212" s="30"/>
    </row>
    <row r="213" spans="1:15">
      <c r="A213" s="33" t="s">
        <v>458</v>
      </c>
      <c r="B213" s="308"/>
      <c r="C213" s="308"/>
      <c r="D213" s="308"/>
      <c r="E213" s="308"/>
      <c r="F213" s="309"/>
      <c r="G213" s="329" t="str">
        <f>IF(ISNUMBER('Tables 1-15'!B209),'Tables 1-15'!B9,'Tables 1-15'!B209)</f>
        <v>nap</v>
      </c>
      <c r="H213" s="329" t="str">
        <f>IF(ISNUMBER('Tables 1-15'!C209),'Tables 1-15'!C9,'Tables 1-15'!C209)</f>
        <v>nap</v>
      </c>
      <c r="I213" s="329" t="str">
        <f>IF(ISNUMBER('Tables 1-15'!D209),'Tables 1-15'!D9,'Tables 1-15'!D209)</f>
        <v>nap</v>
      </c>
      <c r="J213" s="329" t="str">
        <f>IF(ISNUMBER('Tables 1-15'!E209),'Tables 1-15'!E9,'Tables 1-15'!E209)</f>
        <v>nap</v>
      </c>
      <c r="K213" s="329" t="str">
        <f>IF(ISNUMBER('Tables 1-15'!F209),'Tables 1-15'!F9,'Tables 1-15'!F209)</f>
        <v>nap</v>
      </c>
      <c r="O213" s="537"/>
    </row>
    <row r="214" spans="1:15">
      <c r="A214" s="293" t="s">
        <v>457</v>
      </c>
      <c r="B214" s="308"/>
      <c r="C214" s="308"/>
      <c r="D214" s="308"/>
      <c r="E214" s="308"/>
      <c r="F214" s="309"/>
      <c r="G214" s="329">
        <f>IF(ISNUMBER('Tables 1-15'!B210),'Tables 1-15'!B10,'Tables 1-15'!B210)</f>
        <v>1840.3688082565354</v>
      </c>
      <c r="H214" s="329">
        <f>IF(ISNUMBER('Tables 1-15'!C210),'Tables 1-15'!C10,'Tables 1-15'!C210)</f>
        <v>1872.3607040116317</v>
      </c>
      <c r="I214" s="329">
        <f>IF(ISNUMBER('Tables 1-15'!D210),'Tables 1-15'!D10,'Tables 1-15'!D210)</f>
        <v>1819.2604138976076</v>
      </c>
      <c r="J214" s="329">
        <f>IF(ISNUMBER('Tables 1-15'!E210),'Tables 1-15'!E10,'Tables 1-15'!E210)</f>
        <v>1564.2630061465034</v>
      </c>
      <c r="K214" s="329">
        <f>IF(ISNUMBER('Tables 1-15'!F210),'Tables 1-15'!F10,'Tables 1-15'!F210)</f>
        <v>1569.3419712820833</v>
      </c>
      <c r="O214" s="30"/>
    </row>
    <row r="215" spans="1:15">
      <c r="A215" s="33" t="s">
        <v>459</v>
      </c>
      <c r="B215" s="308"/>
      <c r="C215" s="308"/>
      <c r="D215" s="308"/>
      <c r="E215" s="308"/>
      <c r="F215" s="309"/>
      <c r="G215" s="329" t="str">
        <f>IF(ISNUMBER('Tables 1-15'!B211),'Tables 1-15'!B11,'Tables 1-15'!B211)</f>
        <v>nav</v>
      </c>
      <c r="H215" s="329" t="str">
        <f>IF(ISNUMBER('Tables 1-15'!C211),'Tables 1-15'!C11,'Tables 1-15'!C211)</f>
        <v>nav</v>
      </c>
      <c r="I215" s="329" t="str">
        <f>IF(ISNUMBER('Tables 1-15'!D211),'Tables 1-15'!D11,'Tables 1-15'!D211)</f>
        <v>nav</v>
      </c>
      <c r="J215" s="329" t="str">
        <f>IF(ISNUMBER('Tables 1-15'!E211),'Tables 1-15'!E11,'Tables 1-15'!E211)</f>
        <v>nav</v>
      </c>
      <c r="K215" s="329" t="str">
        <f>IF(ISNUMBER('Tables 1-15'!F211),'Tables 1-15'!F11,'Tables 1-15'!F211)</f>
        <v>nav</v>
      </c>
      <c r="O215" s="537"/>
    </row>
    <row r="216" spans="1:15">
      <c r="A216" s="293" t="s">
        <v>584</v>
      </c>
      <c r="B216" s="308"/>
      <c r="C216" s="308"/>
      <c r="D216" s="308"/>
      <c r="E216" s="308"/>
      <c r="F216" s="309"/>
      <c r="G216" s="329">
        <f>IF(ISNUMBER('Tables 1-15'!B212),'Tables 1-15'!B12,'Tables 1-15'!B212)</f>
        <v>2679.6673615934478</v>
      </c>
      <c r="H216" s="329">
        <f>IF(ISNUMBER('Tables 1-15'!C212),'Tables 1-15'!C12,'Tables 1-15'!C212)</f>
        <v>2809.1036265843354</v>
      </c>
      <c r="I216" s="329">
        <f>IF(ISNUMBER('Tables 1-15'!D212),'Tables 1-15'!D12,'Tables 1-15'!D212)</f>
        <v>2850.7154730111588</v>
      </c>
      <c r="J216" s="329">
        <f>IF(ISNUMBER('Tables 1-15'!E212),'Tables 1-15'!E12,'Tables 1-15'!E212)</f>
        <v>2432.6956199411002</v>
      </c>
      <c r="K216" s="329">
        <f>IF(ISNUMBER('Tables 1-15'!F212),'Tables 1-15'!F12,'Tables 1-15'!F212)</f>
        <v>2463.9116121546117</v>
      </c>
      <c r="O216" s="30"/>
    </row>
    <row r="217" spans="1:15">
      <c r="A217" s="293" t="s">
        <v>141</v>
      </c>
      <c r="B217" s="308"/>
      <c r="C217" s="308"/>
      <c r="D217" s="308"/>
      <c r="E217" s="308"/>
      <c r="F217" s="309"/>
      <c r="G217" s="329">
        <f>IF(ISNUMBER('Tables 1-15'!B213),'Tables 1-15'!B13,'Tables 1-15'!B213)</f>
        <v>3541.4621941985874</v>
      </c>
      <c r="H217" s="329">
        <f>IF(ISNUMBER('Tables 1-15'!C213),'Tables 1-15'!C13,'Tables 1-15'!C213)</f>
        <v>3752.1396359858422</v>
      </c>
      <c r="I217" s="329">
        <f>IF(ISNUMBER('Tables 1-15'!D213),'Tables 1-15'!D13,'Tables 1-15'!D213)</f>
        <v>3889.524165479922</v>
      </c>
      <c r="J217" s="329">
        <f>IF(ISNUMBER('Tables 1-15'!E213),'Tables 1-15'!E13,'Tables 1-15'!E213)</f>
        <v>3374.7230671987732</v>
      </c>
      <c r="K217" s="329">
        <f>IF(ISNUMBER('Tables 1-15'!F213),'Tables 1-15'!F13,'Tables 1-15'!F213)</f>
        <v>3478.354771865138</v>
      </c>
      <c r="O217" s="30"/>
    </row>
    <row r="218" spans="1:15">
      <c r="A218" s="293" t="s">
        <v>641</v>
      </c>
      <c r="B218" s="308"/>
      <c r="C218" s="308"/>
      <c r="D218" s="308"/>
      <c r="E218" s="308"/>
      <c r="F218" s="309"/>
      <c r="G218" s="329" t="str">
        <f>IF(ISNUMBER('Tables 1-15'!B214),'Tables 1-15'!B14,'Tables 1-15'!B214)</f>
        <v>nap</v>
      </c>
      <c r="H218" s="329" t="str">
        <f>IF(ISNUMBER('Tables 1-15'!C214),'Tables 1-15'!C14,'Tables 1-15'!C214)</f>
        <v>nap</v>
      </c>
      <c r="I218" s="329" t="str">
        <f>IF(ISNUMBER('Tables 1-15'!D214),'Tables 1-15'!D14,'Tables 1-15'!D214)</f>
        <v>nap</v>
      </c>
      <c r="J218" s="329" t="str">
        <f>IF(ISNUMBER('Tables 1-15'!E214),'Tables 1-15'!E14,'Tables 1-15'!E214)</f>
        <v>nap</v>
      </c>
      <c r="K218" s="329" t="str">
        <f>IF(ISNUMBER('Tables 1-15'!F214),'Tables 1-15'!F14,'Tables 1-15'!F214)</f>
        <v>nap</v>
      </c>
      <c r="O218" s="30"/>
    </row>
    <row r="219" spans="1:15">
      <c r="A219" s="33" t="s">
        <v>860</v>
      </c>
      <c r="B219" s="308"/>
      <c r="C219" s="308"/>
      <c r="D219" s="308"/>
      <c r="E219" s="308"/>
      <c r="F219" s="309"/>
      <c r="G219" s="329" t="str">
        <f>IF(ISNUMBER('Tables 1-15'!B215),'Tables 1-15'!B15,'Tables 1-15'!B215)</f>
        <v>nav</v>
      </c>
      <c r="H219" s="329" t="str">
        <f>IF(ISNUMBER('Tables 1-15'!C215),'Tables 1-15'!C15,'Tables 1-15'!C215)</f>
        <v>nav</v>
      </c>
      <c r="I219" s="329" t="str">
        <f>IF(ISNUMBER('Tables 1-15'!D215),'Tables 1-15'!D15,'Tables 1-15'!D215)</f>
        <v>nav</v>
      </c>
      <c r="J219" s="329" t="str">
        <f>IF(ISNUMBER('Tables 1-15'!E215),'Tables 1-15'!E15,'Tables 1-15'!E215)</f>
        <v>nav</v>
      </c>
      <c r="K219" s="329" t="str">
        <f>IF(ISNUMBER('Tables 1-15'!F215),'Tables 1-15'!F15,'Tables 1-15'!F215)</f>
        <v>nav</v>
      </c>
      <c r="O219" s="537"/>
    </row>
    <row r="220" spans="1:15">
      <c r="A220" s="293" t="s">
        <v>538</v>
      </c>
      <c r="B220" s="308"/>
      <c r="C220" s="308"/>
      <c r="D220" s="308"/>
      <c r="E220" s="308"/>
      <c r="F220" s="309"/>
      <c r="G220" s="329">
        <f>IF(ISNUMBER('Tables 1-15'!B216),'Tables 1-15'!B16,'Tables 1-15'!B216)</f>
        <v>2071.3483721150301</v>
      </c>
      <c r="H220" s="329">
        <f>IF(ISNUMBER('Tables 1-15'!C216),'Tables 1-15'!C16,'Tables 1-15'!C216)</f>
        <v>2130.2787918044055</v>
      </c>
      <c r="I220" s="329">
        <f>IF(ISNUMBER('Tables 1-15'!D216),'Tables 1-15'!D16,'Tables 1-15'!D216)</f>
        <v>2151.1343217620206</v>
      </c>
      <c r="J220" s="329">
        <f>IF(ISNUMBER('Tables 1-15'!E216),'Tables 1-15'!E16,'Tables 1-15'!E216)</f>
        <v>1831.865519935744</v>
      </c>
      <c r="K220" s="329">
        <f>IF(ISNUMBER('Tables 1-15'!F216),'Tables 1-15'!F16,'Tables 1-15'!F216)</f>
        <v>1859.2129027205074</v>
      </c>
      <c r="O220" s="30"/>
    </row>
    <row r="221" spans="1:15">
      <c r="A221" s="293" t="s">
        <v>539</v>
      </c>
      <c r="B221" s="308"/>
      <c r="C221" s="308"/>
      <c r="D221" s="308"/>
      <c r="E221" s="308"/>
      <c r="F221" s="309"/>
      <c r="G221" s="329">
        <f>IF(ISNUMBER('Tables 1-15'!B217),'Tables 1-15'!B17,'Tables 1-15'!B217)</f>
        <v>6206.1410059990076</v>
      </c>
      <c r="H221" s="329">
        <f>IF(ISNUMBER('Tables 1-15'!C217),'Tables 1-15'!C17,'Tables 1-15'!C217)</f>
        <v>5154.531907260829</v>
      </c>
      <c r="I221" s="329">
        <f>IF(ISNUMBER('Tables 1-15'!D217),'Tables 1-15'!D17,'Tables 1-15'!D217)</f>
        <v>4854.5552989380185</v>
      </c>
      <c r="J221" s="329">
        <f>IF(ISNUMBER('Tables 1-15'!E217),'Tables 1-15'!E17,'Tables 1-15'!E217)</f>
        <v>4378.5826017691743</v>
      </c>
      <c r="K221" s="329">
        <f>IF(ISNUMBER('Tables 1-15'!F217),'Tables 1-15'!F17,'Tables 1-15'!F217)</f>
        <v>4942.4793011969496</v>
      </c>
      <c r="O221" s="30"/>
    </row>
    <row r="222" spans="1:15">
      <c r="A222" s="33" t="s">
        <v>811</v>
      </c>
      <c r="B222" s="308"/>
      <c r="C222" s="308"/>
      <c r="D222" s="308"/>
      <c r="E222" s="308"/>
      <c r="F222" s="309"/>
      <c r="G222" s="329" t="str">
        <f>IF(ISNUMBER('Tables 1-15'!B218),'Tables 1-15'!B18,'Tables 1-15'!B218)</f>
        <v>nap</v>
      </c>
      <c r="H222" s="329" t="str">
        <f>IF(ISNUMBER('Tables 1-15'!C218),'Tables 1-15'!C18,'Tables 1-15'!C218)</f>
        <v>nap</v>
      </c>
      <c r="I222" s="329" t="str">
        <f>IF(ISNUMBER('Tables 1-15'!D218),'Tables 1-15'!D18,'Tables 1-15'!D218)</f>
        <v>nap</v>
      </c>
      <c r="J222" s="329" t="str">
        <f>IF(ISNUMBER('Tables 1-15'!E218),'Tables 1-15'!E18,'Tables 1-15'!E218)</f>
        <v>nap</v>
      </c>
      <c r="K222" s="329" t="str">
        <f>IF(ISNUMBER('Tables 1-15'!F218),'Tables 1-15'!F18,'Tables 1-15'!F218)</f>
        <v>nap</v>
      </c>
      <c r="O222" s="537"/>
    </row>
    <row r="223" spans="1:15">
      <c r="A223" s="33" t="s">
        <v>812</v>
      </c>
      <c r="B223" s="308"/>
      <c r="C223" s="308"/>
      <c r="D223" s="308"/>
      <c r="E223" s="308"/>
      <c r="F223" s="309"/>
      <c r="G223" s="329">
        <f>IF(ISNUMBER('Tables 1-15'!B219),'Tables 1-15'!B19,'Tables 1-15'!B219)</f>
        <v>1186.6955234081331</v>
      </c>
      <c r="H223" s="329">
        <f>IF(ISNUMBER('Tables 1-15'!C219),'Tables 1-15'!C19,'Tables 1-15'!C219)</f>
        <v>1262.4241237517133</v>
      </c>
      <c r="I223" s="329">
        <f>IF(ISNUMBER('Tables 1-15'!D219),'Tables 1-15'!D19,'Tables 1-15'!D219)</f>
        <v>1297.910259206064</v>
      </c>
      <c r="J223" s="329">
        <f>IF(ISNUMBER('Tables 1-15'!E219),'Tables 1-15'!E19,'Tables 1-15'!E219)</f>
        <v>1152.1135646687696</v>
      </c>
      <c r="K223" s="329">
        <f>IF(ISNUMBER('Tables 1-15'!F219),'Tables 1-15'!F19,'Tables 1-15'!F219)</f>
        <v>1047.1596998928189</v>
      </c>
      <c r="O223" s="537"/>
    </row>
    <row r="224" spans="1:15">
      <c r="A224" s="289" t="s">
        <v>540</v>
      </c>
      <c r="B224" s="308"/>
      <c r="C224" s="308"/>
      <c r="D224" s="308"/>
      <c r="E224" s="308"/>
      <c r="F224" s="309"/>
      <c r="G224" s="329">
        <f>IF(ISNUMBER('Tables 1-15'!B220),'Tables 1-15'!B20,'Tables 1-15'!B220)</f>
        <v>828.35697688322978</v>
      </c>
      <c r="H224" s="329">
        <f>IF(ISNUMBER('Tables 1-15'!C220),'Tables 1-15'!C20,'Tables 1-15'!C220)</f>
        <v>866.59365202901631</v>
      </c>
      <c r="I224" s="329">
        <f>IF(ISNUMBER('Tables 1-15'!D220),'Tables 1-15'!D20,'Tables 1-15'!D220)</f>
        <v>879.3902880188075</v>
      </c>
      <c r="J224" s="329">
        <f>IF(ISNUMBER('Tables 1-15'!E220),'Tables 1-15'!E20,'Tables 1-15'!E220)</f>
        <v>757.80004380874016</v>
      </c>
      <c r="K224" s="329">
        <f>IF(ISNUMBER('Tables 1-15'!F220),'Tables 1-15'!F20,'Tables 1-15'!F220)</f>
        <v>777.35235611968392</v>
      </c>
      <c r="O224" s="30"/>
    </row>
    <row r="225" spans="1:15">
      <c r="A225" s="33" t="s">
        <v>813</v>
      </c>
      <c r="B225" s="308"/>
      <c r="C225" s="308"/>
      <c r="D225" s="308"/>
      <c r="E225" s="308"/>
      <c r="F225" s="309"/>
      <c r="G225" s="329">
        <f>IF(ISNUMBER('Tables 1-15'!B221),'Tables 1-15'!B21,'Tables 1-15'!B221)</f>
        <v>2154.2623731781428</v>
      </c>
      <c r="H225" s="329">
        <f>IF(ISNUMBER('Tables 1-15'!C221),'Tables 1-15'!C21,'Tables 1-15'!C221)</f>
        <v>2231.7206919849787</v>
      </c>
      <c r="I225" s="329">
        <f>IF(ISNUMBER('Tables 1-15'!D221),'Tables 1-15'!D21,'Tables 1-15'!D221)</f>
        <v>2085.997687483703</v>
      </c>
      <c r="J225" s="329">
        <f>IF(ISNUMBER('Tables 1-15'!E221),'Tables 1-15'!E21,'Tables 1-15'!E221)</f>
        <v>1372.1031443803722</v>
      </c>
      <c r="K225" s="329">
        <f>IF(ISNUMBER('Tables 1-15'!F221),'Tables 1-15'!F21,'Tables 1-15'!F221)</f>
        <v>1286.2428302137819</v>
      </c>
      <c r="O225" s="537"/>
    </row>
    <row r="226" spans="1:15">
      <c r="A226" s="33" t="s">
        <v>814</v>
      </c>
      <c r="B226" s="308"/>
      <c r="C226" s="308"/>
      <c r="D226" s="308"/>
      <c r="E226" s="308"/>
      <c r="F226" s="309"/>
      <c r="G226" s="329">
        <f>IF(ISNUMBER('Tables 1-15'!B222),'Tables 1-15'!B22,'Tables 1-15'!B222)</f>
        <v>735.97484320000001</v>
      </c>
      <c r="H226" s="329">
        <f>IF(ISNUMBER('Tables 1-15'!C222),'Tables 1-15'!C22,'Tables 1-15'!C222)</f>
        <v>746.6471272</v>
      </c>
      <c r="I226" s="329">
        <f>IF(ISNUMBER('Tables 1-15'!D222),'Tables 1-15'!D22,'Tables 1-15'!D222)</f>
        <v>756.35034719999999</v>
      </c>
      <c r="J226" s="329">
        <f>IF(ISNUMBER('Tables 1-15'!E222),'Tables 1-15'!E22,'Tables 1-15'!E222)</f>
        <v>654.26990266666667</v>
      </c>
      <c r="K226" s="329">
        <f>IF(ISNUMBER('Tables 1-15'!F222),'Tables 1-15'!F22,'Tables 1-15'!F222)</f>
        <v>646.43838053333332</v>
      </c>
      <c r="O226" s="537"/>
    </row>
    <row r="227" spans="1:15">
      <c r="A227" s="293" t="s">
        <v>6</v>
      </c>
      <c r="B227" s="308"/>
      <c r="C227" s="308"/>
      <c r="D227" s="308"/>
      <c r="E227" s="308"/>
      <c r="F227" s="309"/>
      <c r="G227" s="329" t="str">
        <f>IF(ISNUMBER('Tables 1-15'!B223),'Tables 1-15'!B23,'Tables 1-15'!B223)</f>
        <v>nap</v>
      </c>
      <c r="H227" s="329" t="str">
        <f>IF(ISNUMBER('Tables 1-15'!C223),'Tables 1-15'!C23,'Tables 1-15'!C223)</f>
        <v>nap</v>
      </c>
      <c r="I227" s="329" t="str">
        <f>IF(ISNUMBER('Tables 1-15'!D223),'Tables 1-15'!D23,'Tables 1-15'!D223)</f>
        <v>nap</v>
      </c>
      <c r="J227" s="329" t="str">
        <f>IF(ISNUMBER('Tables 1-15'!E223),'Tables 1-15'!E23,'Tables 1-15'!E223)</f>
        <v>nap</v>
      </c>
      <c r="K227" s="329" t="str">
        <f>IF(ISNUMBER('Tables 1-15'!F223),'Tables 1-15'!F23,'Tables 1-15'!F223)</f>
        <v>nap</v>
      </c>
      <c r="O227" s="30"/>
    </row>
    <row r="228" spans="1:15">
      <c r="A228" s="33" t="s">
        <v>815</v>
      </c>
      <c r="B228" s="308"/>
      <c r="C228" s="308"/>
      <c r="D228" s="308"/>
      <c r="E228" s="308"/>
      <c r="F228" s="309"/>
      <c r="G228" s="329">
        <f>IF(ISNUMBER('Tables 1-15'!B224),'Tables 1-15'!B24,'Tables 1-15'!B224)</f>
        <v>396.32777101096224</v>
      </c>
      <c r="H228" s="329">
        <f>IF(ISNUMBER('Tables 1-15'!C224),'Tables 1-15'!C24,'Tables 1-15'!C224)</f>
        <v>366.81761658031087</v>
      </c>
      <c r="I228" s="329">
        <f>IF(ISNUMBER('Tables 1-15'!D224),'Tables 1-15'!D24,'Tables 1-15'!D224)</f>
        <v>351.13205459240135</v>
      </c>
      <c r="J228" s="329">
        <f>IF(ISNUMBER('Tables 1-15'!E224),'Tables 1-15'!E24,'Tables 1-15'!E224)</f>
        <v>317.60324680417222</v>
      </c>
      <c r="K228" s="329">
        <f>IF(ISNUMBER('Tables 1-15'!F224),'Tables 1-15'!F24,'Tables 1-15'!F224)</f>
        <v>294.97980828064453</v>
      </c>
      <c r="O228" s="537"/>
    </row>
    <row r="229" spans="1:15">
      <c r="A229" s="293" t="s">
        <v>582</v>
      </c>
      <c r="B229" s="308"/>
      <c r="C229" s="308"/>
      <c r="D229" s="308"/>
      <c r="E229" s="308"/>
      <c r="F229" s="309"/>
      <c r="G229" s="329" t="str">
        <f>IF(ISNUMBER('Tables 1-15'!B225),'Tables 1-15'!B25,'Tables 1-15'!B225)</f>
        <v>nav</v>
      </c>
      <c r="H229" s="329" t="str">
        <f>IF(ISNUMBER('Tables 1-15'!C225),'Tables 1-15'!C25,'Tables 1-15'!C225)</f>
        <v>nav</v>
      </c>
      <c r="I229" s="329" t="str">
        <f>IF(ISNUMBER('Tables 1-15'!D225),'Tables 1-15'!D25,'Tables 1-15'!D225)</f>
        <v>nav</v>
      </c>
      <c r="J229" s="329" t="str">
        <f>IF(ISNUMBER('Tables 1-15'!E225),'Tables 1-15'!E25,'Tables 1-15'!E225)</f>
        <v>nav</v>
      </c>
      <c r="K229" s="329" t="str">
        <f>IF(ISNUMBER('Tables 1-15'!F225),'Tables 1-15'!F25,'Tables 1-15'!F225)</f>
        <v>nav</v>
      </c>
      <c r="O229" s="30"/>
    </row>
    <row r="230" spans="1:15">
      <c r="A230" s="293" t="s">
        <v>541</v>
      </c>
      <c r="B230" s="308"/>
      <c r="C230" s="308"/>
      <c r="D230" s="308"/>
      <c r="E230" s="308"/>
      <c r="F230" s="309"/>
      <c r="G230" s="329">
        <f>IF(ISNUMBER('Tables 1-15'!B226),'Tables 1-15'!B26,'Tables 1-15'!B226)</f>
        <v>667.33395316320059</v>
      </c>
      <c r="H230" s="329">
        <f>IF(ISNUMBER('Tables 1-15'!C226),'Tables 1-15'!C26,'Tables 1-15'!C226)</f>
        <v>688.22378496781857</v>
      </c>
      <c r="I230" s="329">
        <f>IF(ISNUMBER('Tables 1-15'!D226),'Tables 1-15'!D26,'Tables 1-15'!D226)</f>
        <v>709.65162513208725</v>
      </c>
      <c r="J230" s="329">
        <f>IF(ISNUMBER('Tables 1-15'!E226),'Tables 1-15'!E26,'Tables 1-15'!E226)</f>
        <v>678.95796807819238</v>
      </c>
      <c r="K230" s="329">
        <f>IF(ISNUMBER('Tables 1-15'!F226),'Tables 1-15'!F26,'Tables 1-15'!F226)</f>
        <v>668.8357594009135</v>
      </c>
      <c r="O230" s="30"/>
    </row>
    <row r="231" spans="1:15">
      <c r="A231" s="33" t="s">
        <v>816</v>
      </c>
      <c r="B231" s="308"/>
      <c r="C231" s="308"/>
      <c r="D231" s="308"/>
      <c r="E231" s="308"/>
      <c r="F231" s="309"/>
      <c r="G231" s="329">
        <f>IF(ISNUMBER('Tables 1-15'!B227),'Tables 1-15'!B27,'Tables 1-15'!B227)</f>
        <v>875.68870292887027</v>
      </c>
      <c r="H231" s="329">
        <f>IF(ISNUMBER('Tables 1-15'!C227),'Tables 1-15'!C27,'Tables 1-15'!C227)</f>
        <v>951.82927470677953</v>
      </c>
      <c r="I231" s="329">
        <f>IF(ISNUMBER('Tables 1-15'!D227),'Tables 1-15'!D27,'Tables 1-15'!D227)</f>
        <v>934.44215914804147</v>
      </c>
      <c r="J231" s="329">
        <f>IF(ISNUMBER('Tables 1-15'!E227),'Tables 1-15'!E27,'Tables 1-15'!E227)</f>
        <v>859.79669117647052</v>
      </c>
      <c r="K231" s="329">
        <f>IF(ISNUMBER('Tables 1-15'!F227),'Tables 1-15'!F27,'Tables 1-15'!F227)</f>
        <v>863.37867805249391</v>
      </c>
      <c r="O231" s="537"/>
    </row>
    <row r="232" spans="1:15">
      <c r="A232" s="293" t="s">
        <v>9</v>
      </c>
      <c r="B232" s="308"/>
      <c r="C232" s="308"/>
      <c r="D232" s="308"/>
      <c r="E232" s="308"/>
      <c r="F232" s="309"/>
      <c r="G232" s="329">
        <f>IF(ISNUMBER('Tables 1-15'!B228),'Tables 1-15'!B28,'Tables 1-15'!B228)</f>
        <v>2669.5641690943075</v>
      </c>
      <c r="H232" s="329">
        <f>IF(ISNUMBER('Tables 1-15'!C228),'Tables 1-15'!C28,'Tables 1-15'!C228)</f>
        <v>2739.4858227328223</v>
      </c>
      <c r="I232" s="329">
        <f>IF(ISNUMBER('Tables 1-15'!D228),'Tables 1-15'!D28,'Tables 1-15'!D228)</f>
        <v>3024.6768678416461</v>
      </c>
      <c r="J232" s="329">
        <f>IF(ISNUMBER('Tables 1-15'!E228),'Tables 1-15'!E28,'Tables 1-15'!E228)</f>
        <v>2886.5566657318082</v>
      </c>
      <c r="K232" s="329">
        <f>IF(ISNUMBER('Tables 1-15'!F228),'Tables 1-15'!F28,'Tables 1-15'!F228)</f>
        <v>2631.8584455220066</v>
      </c>
      <c r="O232" s="30"/>
    </row>
    <row r="233" spans="1:15">
      <c r="A233" s="293" t="s">
        <v>542</v>
      </c>
      <c r="B233" s="308"/>
      <c r="C233" s="308"/>
      <c r="D233" s="308"/>
      <c r="E233" s="308"/>
      <c r="F233" s="309"/>
      <c r="G233" s="329">
        <f>IF(ISNUMBER('Tables 1-15'!B229),'Tables 1-15'!B29,'Tables 1-15'!B229)</f>
        <v>16155.25</v>
      </c>
      <c r="H233" s="329">
        <f>IF(ISNUMBER('Tables 1-15'!C229),'Tables 1-15'!C29,'Tables 1-15'!C229)</f>
        <v>16691.5</v>
      </c>
      <c r="I233" s="329">
        <f>IF(ISNUMBER('Tables 1-15'!D229),'Tables 1-15'!D29,'Tables 1-15'!D229)</f>
        <v>17427.599999999999</v>
      </c>
      <c r="J233" s="329">
        <f>IF(ISNUMBER('Tables 1-15'!E229),'Tables 1-15'!E29,'Tables 1-15'!E229)</f>
        <v>18120.7</v>
      </c>
      <c r="K233" s="329">
        <f>IF(ISNUMBER('Tables 1-15'!F229),'Tables 1-15'!F29,'Tables 1-15'!F229)</f>
        <v>18624.449999999997</v>
      </c>
      <c r="O233" s="30"/>
    </row>
    <row r="234" spans="1:15">
      <c r="A234" s="296" t="s">
        <v>583</v>
      </c>
      <c r="B234" s="324"/>
      <c r="C234" s="324"/>
      <c r="D234" s="324"/>
      <c r="E234" s="324"/>
      <c r="F234" s="325"/>
      <c r="G234" s="330">
        <f>SUM(G211:G233)</f>
        <v>42505.971874644703</v>
      </c>
      <c r="H234" s="330">
        <f>SUM(H211:H233)</f>
        <v>42784.531921271933</v>
      </c>
      <c r="I234" s="330">
        <f>SUM(I211:I233)</f>
        <v>43563.268762900101</v>
      </c>
      <c r="J234" s="330">
        <f>SUM(J211:J233)</f>
        <v>40837.112223391305</v>
      </c>
      <c r="K234" s="330">
        <f>SUM(K211:K233)</f>
        <v>41622.026933267785</v>
      </c>
    </row>
    <row r="235" spans="1:15" ht="14.25">
      <c r="A235" s="471"/>
      <c r="B235" s="472"/>
      <c r="C235" s="472"/>
      <c r="D235" s="472"/>
      <c r="E235" s="472"/>
      <c r="F235" s="472"/>
      <c r="G235" s="472"/>
      <c r="H235" s="472"/>
      <c r="I235" s="472"/>
      <c r="J235" s="472"/>
      <c r="K235" s="472"/>
    </row>
    <row r="236" spans="1:15" ht="14.25">
      <c r="A236" s="473"/>
      <c r="B236" s="473"/>
      <c r="C236" s="473"/>
      <c r="D236" s="473"/>
      <c r="E236" s="473"/>
      <c r="F236" s="473"/>
      <c r="G236" s="473"/>
      <c r="H236" s="473"/>
      <c r="I236" s="473"/>
      <c r="J236" s="473"/>
      <c r="K236" s="473"/>
    </row>
    <row r="241" spans="1:15">
      <c r="A241" s="457"/>
      <c r="B241" s="457"/>
      <c r="C241" s="457"/>
      <c r="D241" s="457"/>
      <c r="E241" s="457"/>
      <c r="F241" s="457"/>
      <c r="G241" s="457"/>
      <c r="H241" s="457"/>
      <c r="I241" s="457"/>
      <c r="J241" s="457"/>
      <c r="K241" s="457"/>
    </row>
    <row r="242" spans="1:15" ht="15">
      <c r="A242" s="458"/>
      <c r="B242" s="458"/>
      <c r="C242" s="458"/>
      <c r="D242" s="458"/>
      <c r="E242" s="458"/>
      <c r="F242" s="458"/>
      <c r="G242" s="458"/>
      <c r="H242" s="458"/>
      <c r="I242" s="458"/>
      <c r="J242" s="458"/>
      <c r="K242" s="458"/>
    </row>
    <row r="243" spans="1:15">
      <c r="A243" s="316" t="s">
        <v>543</v>
      </c>
      <c r="B243" s="332"/>
      <c r="C243" s="332"/>
      <c r="D243" s="332"/>
      <c r="E243" s="332"/>
      <c r="F243" s="332"/>
      <c r="G243" s="332"/>
      <c r="H243" s="332"/>
      <c r="I243" s="332"/>
      <c r="J243" s="332"/>
      <c r="K243" s="333"/>
    </row>
    <row r="244" spans="1:15">
      <c r="A244" s="340"/>
      <c r="B244" s="332"/>
      <c r="C244" s="332"/>
      <c r="D244" s="332"/>
      <c r="E244" s="332"/>
      <c r="F244" s="332"/>
      <c r="G244" s="332"/>
      <c r="H244" s="332"/>
      <c r="I244" s="332"/>
      <c r="J244" s="332"/>
      <c r="K244" s="333"/>
    </row>
    <row r="245" spans="1:15">
      <c r="A245" s="335"/>
      <c r="B245" s="470"/>
      <c r="C245" s="470"/>
      <c r="D245" s="470"/>
      <c r="E245" s="470"/>
      <c r="F245" s="470"/>
      <c r="G245" s="470"/>
      <c r="H245" s="470"/>
      <c r="I245" s="470"/>
      <c r="J245" s="470"/>
      <c r="K245" s="470"/>
    </row>
    <row r="246" spans="1:15">
      <c r="A246" s="336"/>
      <c r="B246" s="337"/>
      <c r="C246" s="337"/>
      <c r="D246" s="337"/>
      <c r="E246" s="337"/>
      <c r="F246" s="475"/>
      <c r="G246" s="476"/>
      <c r="H246" s="476"/>
      <c r="I246" s="476"/>
      <c r="J246" s="476"/>
      <c r="K246" s="476"/>
    </row>
    <row r="247" spans="1:15">
      <c r="A247" s="338"/>
      <c r="B247" s="287"/>
      <c r="C247" s="287"/>
      <c r="D247" s="287"/>
      <c r="E247" s="287"/>
      <c r="F247" s="288"/>
      <c r="G247" s="287"/>
      <c r="H247" s="287"/>
      <c r="I247" s="287"/>
      <c r="J247" s="287"/>
      <c r="K247" s="287"/>
    </row>
    <row r="248" spans="1:15">
      <c r="A248" s="31" t="s">
        <v>31</v>
      </c>
      <c r="B248" s="363"/>
      <c r="C248" s="363"/>
      <c r="D248" s="363"/>
      <c r="E248" s="363"/>
      <c r="F248" s="528"/>
      <c r="G248" s="292">
        <f>IF(ISNUMBER('Tables 1-15'!B244),'Tables 1-15'!G7,'Tables 1-15'!B244)</f>
        <v>22.794507000000003</v>
      </c>
      <c r="H248" s="292">
        <f>IF(ISNUMBER('Tables 1-15'!C244),'Tables 1-15'!H7,'Tables 1-15'!C244)</f>
        <v>23.191916250000002</v>
      </c>
      <c r="I248" s="292">
        <f>IF(ISNUMBER('Tables 1-15'!D244),'Tables 1-15'!I7,'Tables 1-15'!D244)</f>
        <v>23.550599999999999</v>
      </c>
      <c r="J248" s="292">
        <f>IF(ISNUMBER('Tables 1-15'!E244),'Tables 1-15'!J7,'Tables 1-15'!E244)</f>
        <v>23.894861500000005</v>
      </c>
      <c r="K248" s="292">
        <f>IF(ISNUMBER('Tables 1-15'!F244),'Tables 1-15'!K7,'Tables 1-15'!F244)</f>
        <v>24.256595750000002</v>
      </c>
    </row>
    <row r="249" spans="1:15">
      <c r="A249" s="289" t="s">
        <v>456</v>
      </c>
      <c r="B249" s="290"/>
      <c r="C249" s="290"/>
      <c r="D249" s="290"/>
      <c r="E249" s="290"/>
      <c r="F249" s="291"/>
      <c r="G249" s="292">
        <f>IF(ISNUMBER('Tables 1-15'!B245),'Tables 1-15'!G8,'Tables 1-15'!B245)</f>
        <v>11.054</v>
      </c>
      <c r="H249" s="292">
        <f>IF(ISNUMBER('Tables 1-15'!C245),'Tables 1-15'!H8,'Tables 1-15'!C245)</f>
        <v>11.105</v>
      </c>
      <c r="I249" s="292">
        <f>IF(ISNUMBER('Tables 1-15'!D245),'Tables 1-15'!I8,'Tables 1-15'!D245)</f>
        <v>11.157</v>
      </c>
      <c r="J249" s="292">
        <f>IF(ISNUMBER('Tables 1-15'!E245),'Tables 1-15'!J8,'Tables 1-15'!E245)</f>
        <v>11.268000000000001</v>
      </c>
      <c r="K249" s="292">
        <f>IF(ISNUMBER('Tables 1-15'!F245),'Tables 1-15'!K8,'Tables 1-15'!F245)</f>
        <v>11.322000000000001</v>
      </c>
      <c r="O249" s="30"/>
    </row>
    <row r="250" spans="1:15">
      <c r="A250" s="33" t="s">
        <v>458</v>
      </c>
      <c r="B250" s="294"/>
      <c r="C250" s="294"/>
      <c r="D250" s="294"/>
      <c r="E250" s="294"/>
      <c r="F250" s="295"/>
      <c r="G250" s="292">
        <f>IF(ISNUMBER('Tables 1-15'!B246),'Tables 1-15'!G9,'Tables 1-15'!B246)</f>
        <v>199.49799999999999</v>
      </c>
      <c r="H250" s="292">
        <f>IF(ISNUMBER('Tables 1-15'!C246),'Tables 1-15'!H9,'Tables 1-15'!C246)</f>
        <v>201.03300000000002</v>
      </c>
      <c r="I250" s="292">
        <f>IF(ISNUMBER('Tables 1-15'!D246),'Tables 1-15'!I9,'Tables 1-15'!D246)</f>
        <v>202.76900000000001</v>
      </c>
      <c r="J250" s="292">
        <f>IF(ISNUMBER('Tables 1-15'!E246),'Tables 1-15'!J9,'Tables 1-15'!E246)</f>
        <v>204.45099999999999</v>
      </c>
      <c r="K250" s="292">
        <f>IF(ISNUMBER('Tables 1-15'!F246),'Tables 1-15'!K9,'Tables 1-15'!F246)</f>
        <v>206.08100000000002</v>
      </c>
      <c r="O250" s="537"/>
    </row>
    <row r="251" spans="1:15">
      <c r="A251" s="293" t="s">
        <v>457</v>
      </c>
      <c r="B251" s="294"/>
      <c r="C251" s="294"/>
      <c r="D251" s="294"/>
      <c r="E251" s="294"/>
      <c r="F251" s="295"/>
      <c r="G251" s="292">
        <f>IF(ISNUMBER('Tables 1-15'!B247),'Tables 1-15'!G10,'Tables 1-15'!B247)</f>
        <v>34.536389000000007</v>
      </c>
      <c r="H251" s="292">
        <f>IF(ISNUMBER('Tables 1-15'!C247),'Tables 1-15'!H10,'Tables 1-15'!C247)</f>
        <v>34.936495000000001</v>
      </c>
      <c r="I251" s="292">
        <f>IF(ISNUMBER('Tables 1-15'!D247),'Tables 1-15'!I10,'Tables 1-15'!D247)</f>
        <v>35.334385000000005</v>
      </c>
      <c r="J251" s="292">
        <f>IF(ISNUMBER('Tables 1-15'!E247),'Tables 1-15'!J10,'Tables 1-15'!E247)</f>
        <v>35.689014</v>
      </c>
      <c r="K251" s="292">
        <f>IF(ISNUMBER('Tables 1-15'!F247),'Tables 1-15'!K10,'Tables 1-15'!F247)</f>
        <v>36.017868999999997</v>
      </c>
      <c r="O251" s="30"/>
    </row>
    <row r="252" spans="1:15">
      <c r="A252" s="33" t="s">
        <v>459</v>
      </c>
      <c r="B252" s="294"/>
      <c r="C252" s="294"/>
      <c r="D252" s="294"/>
      <c r="E252" s="294"/>
      <c r="F252" s="295"/>
      <c r="G252" s="292">
        <f>IF(ISNUMBER('Tables 1-15'!B248),'Tables 1-15'!G11,'Tables 1-15'!B248)</f>
        <v>1350.6949999999999</v>
      </c>
      <c r="H252" s="292">
        <f>IF(ISNUMBER('Tables 1-15'!C248),'Tables 1-15'!H11,'Tables 1-15'!C248)</f>
        <v>1360.72</v>
      </c>
      <c r="I252" s="292">
        <f>IF(ISNUMBER('Tables 1-15'!D248),'Tables 1-15'!I11,'Tables 1-15'!D248)</f>
        <v>1367.82</v>
      </c>
      <c r="J252" s="292">
        <f>IF(ISNUMBER('Tables 1-15'!E248),'Tables 1-15'!J11,'Tables 1-15'!E248)</f>
        <v>1374.6200000000001</v>
      </c>
      <c r="K252" s="292">
        <f>IF(ISNUMBER('Tables 1-15'!F248),'Tables 1-15'!K11,'Tables 1-15'!F248)</f>
        <v>1382.71</v>
      </c>
      <c r="O252" s="537"/>
    </row>
    <row r="253" spans="1:15">
      <c r="A253" s="293" t="s">
        <v>140</v>
      </c>
      <c r="B253" s="294"/>
      <c r="C253" s="294"/>
      <c r="D253" s="294"/>
      <c r="E253" s="294"/>
      <c r="F253" s="295"/>
      <c r="G253" s="292">
        <f>IF(ISNUMBER('Tables 1-15'!B249),'Tables 1-15'!G12,'Tables 1-15'!B249)</f>
        <v>65.241241000000002</v>
      </c>
      <c r="H253" s="292">
        <f>IF(ISNUMBER('Tables 1-15'!C249),'Tables 1-15'!H12,'Tables 1-15'!C249)</f>
        <v>65.564756000000017</v>
      </c>
      <c r="I253" s="292">
        <f>IF(ISNUMBER('Tables 1-15'!D249),'Tables 1-15'!I12,'Tables 1-15'!D249)</f>
        <v>66.074330000000003</v>
      </c>
      <c r="J253" s="292">
        <f>IF(ISNUMBER('Tables 1-15'!E249),'Tables 1-15'!J12,'Tables 1-15'!E249)</f>
        <v>66.380601999999996</v>
      </c>
      <c r="K253" s="292">
        <f>IF(ISNUMBER('Tables 1-15'!F249),'Tables 1-15'!K12,'Tables 1-15'!F249)</f>
        <v>66.627601999999996</v>
      </c>
      <c r="O253" s="30"/>
    </row>
    <row r="254" spans="1:15">
      <c r="A254" s="293" t="s">
        <v>141</v>
      </c>
      <c r="B254" s="294"/>
      <c r="C254" s="294"/>
      <c r="D254" s="294"/>
      <c r="E254" s="294"/>
      <c r="F254" s="295"/>
      <c r="G254" s="292">
        <f>IF(ISNUMBER('Tables 1-15'!B250),'Tables 1-15'!G13,'Tables 1-15'!B250)</f>
        <v>80.426000000000002</v>
      </c>
      <c r="H254" s="292">
        <f>IF(ISNUMBER('Tables 1-15'!C250),'Tables 1-15'!H13,'Tables 1-15'!C250)</f>
        <v>80.646000000000001</v>
      </c>
      <c r="I254" s="292">
        <f>IF(ISNUMBER('Tables 1-15'!D250),'Tables 1-15'!I13,'Tables 1-15'!D250)</f>
        <v>80.983000000000004</v>
      </c>
      <c r="J254" s="292">
        <f>IF(ISNUMBER('Tables 1-15'!E250),'Tables 1-15'!J13,'Tables 1-15'!E250)</f>
        <v>81.686999999999998</v>
      </c>
      <c r="K254" s="292">
        <f>IF(ISNUMBER('Tables 1-15'!F250),'Tables 1-15'!K13,'Tables 1-15'!F250)</f>
        <v>82.491</v>
      </c>
      <c r="O254" s="30"/>
    </row>
    <row r="255" spans="1:15">
      <c r="A255" s="293" t="s">
        <v>641</v>
      </c>
      <c r="B255" s="294"/>
      <c r="C255" s="294"/>
      <c r="D255" s="294"/>
      <c r="E255" s="294"/>
      <c r="F255" s="295"/>
      <c r="G255" s="292">
        <f>IF(ISNUMBER('Tables 1-15'!B251),'Tables 1-15'!G14,'Tables 1-15'!B251)</f>
        <v>7.1710000000000003</v>
      </c>
      <c r="H255" s="292">
        <f>IF(ISNUMBER('Tables 1-15'!C251),'Tables 1-15'!H14,'Tables 1-15'!C251)</f>
        <v>7.2108999999999996</v>
      </c>
      <c r="I255" s="292">
        <f>IF(ISNUMBER('Tables 1-15'!D251),'Tables 1-15'!I14,'Tables 1-15'!D251)</f>
        <v>7.2528999999999995</v>
      </c>
      <c r="J255" s="292">
        <f>IF(ISNUMBER('Tables 1-15'!E251),'Tables 1-15'!J14,'Tables 1-15'!E251)</f>
        <v>7.3097000000000003</v>
      </c>
      <c r="K255" s="292">
        <f>IF(ISNUMBER('Tables 1-15'!F251),'Tables 1-15'!K14,'Tables 1-15'!F251)</f>
        <v>7.3771000000000004</v>
      </c>
      <c r="O255" s="30"/>
    </row>
    <row r="256" spans="1:15">
      <c r="A256" s="33" t="s">
        <v>860</v>
      </c>
      <c r="B256" s="294"/>
      <c r="C256" s="294"/>
      <c r="D256" s="294"/>
      <c r="E256" s="294"/>
      <c r="F256" s="295"/>
      <c r="G256" s="292">
        <f>IF(ISNUMBER('Tables 1-15'!B252),'Tables 1-15'!G15,'Tables 1-15'!B252)</f>
        <v>1217</v>
      </c>
      <c r="H256" s="292">
        <f>IF(ISNUMBER('Tables 1-15'!C252),'Tables 1-15'!H15,'Tables 1-15'!C252)</f>
        <v>1233</v>
      </c>
      <c r="I256" s="292">
        <f>IF(ISNUMBER('Tables 1-15'!D252),'Tables 1-15'!I15,'Tables 1-15'!D252)</f>
        <v>1267</v>
      </c>
      <c r="J256" s="292">
        <f>IF(ISNUMBER('Tables 1-15'!E252),'Tables 1-15'!J15,'Tables 1-15'!E252)</f>
        <v>1283</v>
      </c>
      <c r="K256" s="292">
        <f>IF(ISNUMBER('Tables 1-15'!F252),'Tables 1-15'!K15,'Tables 1-15'!F252)</f>
        <v>1299</v>
      </c>
      <c r="O256" s="537"/>
    </row>
    <row r="257" spans="1:15">
      <c r="A257" s="293" t="s">
        <v>106</v>
      </c>
      <c r="B257" s="294"/>
      <c r="C257" s="294"/>
      <c r="D257" s="294"/>
      <c r="E257" s="294"/>
      <c r="F257" s="295"/>
      <c r="G257" s="292">
        <f>IF(ISNUMBER('Tables 1-15'!B253),'Tables 1-15'!G16,'Tables 1-15'!B253)</f>
        <v>59.898000000000003</v>
      </c>
      <c r="H257" s="292">
        <f>IF(ISNUMBER('Tables 1-15'!C253),'Tables 1-15'!H16,'Tables 1-15'!C253)</f>
        <v>60.22475</v>
      </c>
      <c r="I257" s="292">
        <f>IF(ISNUMBER('Tables 1-15'!D253),'Tables 1-15'!I16,'Tables 1-15'!D253)</f>
        <v>60.448</v>
      </c>
      <c r="J257" s="292">
        <f>IF(ISNUMBER('Tables 1-15'!E253),'Tables 1-15'!J16,'Tables 1-15'!E253)</f>
        <v>60.441000000000003</v>
      </c>
      <c r="K257" s="292">
        <f>IF(ISNUMBER('Tables 1-15'!F253),'Tables 1-15'!K16,'Tables 1-15'!F253)</f>
        <v>60.326000000000001</v>
      </c>
      <c r="O257" s="30"/>
    </row>
    <row r="258" spans="1:15">
      <c r="A258" s="293" t="s">
        <v>544</v>
      </c>
      <c r="B258" s="294"/>
      <c r="C258" s="294"/>
      <c r="D258" s="294"/>
      <c r="E258" s="294"/>
      <c r="F258" s="295"/>
      <c r="G258" s="292">
        <f>IF(ISNUMBER('Tables 1-15'!B254),'Tables 1-15'!G17,'Tables 1-15'!B254)</f>
        <v>127.593</v>
      </c>
      <c r="H258" s="292">
        <f>IF(ISNUMBER('Tables 1-15'!C254),'Tables 1-15'!H17,'Tables 1-15'!C254)</f>
        <v>127.414</v>
      </c>
      <c r="I258" s="292">
        <f>IF(ISNUMBER('Tables 1-15'!D254),'Tables 1-15'!I17,'Tables 1-15'!D254)</f>
        <v>127.23700000000001</v>
      </c>
      <c r="J258" s="292">
        <f>IF(ISNUMBER('Tables 1-15'!E254),'Tables 1-15'!J17,'Tables 1-15'!E254)</f>
        <v>127.095</v>
      </c>
      <c r="K258" s="292">
        <f>IF(ISNUMBER('Tables 1-15'!F254),'Tables 1-15'!K17,'Tables 1-15'!F254)</f>
        <v>126.93300000000001</v>
      </c>
      <c r="O258" s="30"/>
    </row>
    <row r="259" spans="1:15">
      <c r="A259" s="33" t="s">
        <v>811</v>
      </c>
      <c r="B259" s="294"/>
      <c r="C259" s="294"/>
      <c r="D259" s="294"/>
      <c r="E259" s="294"/>
      <c r="F259" s="295"/>
      <c r="G259" s="292">
        <f>IF(ISNUMBER('Tables 1-15'!B255),'Tables 1-15'!G18,'Tables 1-15'!B255)</f>
        <v>50.004440000000002</v>
      </c>
      <c r="H259" s="292">
        <f>IF(ISNUMBER('Tables 1-15'!C255),'Tables 1-15'!H18,'Tables 1-15'!C255)</f>
        <v>50.219670000000001</v>
      </c>
      <c r="I259" s="292">
        <f>IF(ISNUMBER('Tables 1-15'!D255),'Tables 1-15'!I18,'Tables 1-15'!D255)</f>
        <v>50.423960000000001</v>
      </c>
      <c r="J259" s="292">
        <f>IF(ISNUMBER('Tables 1-15'!E255),'Tables 1-15'!J18,'Tables 1-15'!E255)</f>
        <v>50.617050000000006</v>
      </c>
      <c r="K259" s="292">
        <f>IF(ISNUMBER('Tables 1-15'!F255),'Tables 1-15'!K18,'Tables 1-15'!F255)</f>
        <v>50.801410000000004</v>
      </c>
      <c r="O259" s="537"/>
    </row>
    <row r="260" spans="1:15">
      <c r="A260" s="33" t="s">
        <v>812</v>
      </c>
      <c r="B260" s="294"/>
      <c r="C260" s="294"/>
      <c r="D260" s="294"/>
      <c r="E260" s="294"/>
      <c r="F260" s="295"/>
      <c r="G260" s="292">
        <f>IF(ISNUMBER('Tables 1-15'!B256),'Tables 1-15'!G19,'Tables 1-15'!B256)</f>
        <v>116.28439999999999</v>
      </c>
      <c r="H260" s="292">
        <f>IF(ISNUMBER('Tables 1-15'!C256),'Tables 1-15'!H19,'Tables 1-15'!C256)</f>
        <v>117.6448</v>
      </c>
      <c r="I260" s="292">
        <f>IF(ISNUMBER('Tables 1-15'!D256),'Tables 1-15'!I19,'Tables 1-15'!D256)</f>
        <v>118.97800000000001</v>
      </c>
      <c r="J260" s="292">
        <f>IF(ISNUMBER('Tables 1-15'!E256),'Tables 1-15'!J19,'Tables 1-15'!E256)</f>
        <v>120.28509</v>
      </c>
      <c r="K260" s="292">
        <f>IF(ISNUMBER('Tables 1-15'!F256),'Tables 1-15'!K19,'Tables 1-15'!F256)</f>
        <v>121.56700000000001</v>
      </c>
      <c r="O260" s="537"/>
    </row>
    <row r="261" spans="1:15">
      <c r="A261" s="289" t="s">
        <v>5</v>
      </c>
      <c r="B261" s="294"/>
      <c r="C261" s="294"/>
      <c r="D261" s="294"/>
      <c r="E261" s="294"/>
      <c r="F261" s="295"/>
      <c r="G261" s="292">
        <f>IF(ISNUMBER('Tables 1-15'!B257),'Tables 1-15'!G20,'Tables 1-15'!B257)</f>
        <v>16.754249999999999</v>
      </c>
      <c r="H261" s="292">
        <f>IF(ISNUMBER('Tables 1-15'!C257),'Tables 1-15'!H20,'Tables 1-15'!C257)</f>
        <v>16.801833333333331</v>
      </c>
      <c r="I261" s="292">
        <f>IF(ISNUMBER('Tables 1-15'!D257),'Tables 1-15'!I20,'Tables 1-15'!D257)</f>
        <v>16.86675</v>
      </c>
      <c r="J261" s="292">
        <f>IF(ISNUMBER('Tables 1-15'!E257),'Tables 1-15'!J20,'Tables 1-15'!E257)</f>
        <v>16.934249999999999</v>
      </c>
      <c r="K261" s="292">
        <f>IF(ISNUMBER('Tables 1-15'!F257),'Tables 1-15'!K20,'Tables 1-15'!F257)</f>
        <v>17.030750000000001</v>
      </c>
      <c r="O261" s="30"/>
    </row>
    <row r="262" spans="1:15">
      <c r="A262" s="33" t="s">
        <v>813</v>
      </c>
      <c r="B262" s="294"/>
      <c r="C262" s="294"/>
      <c r="D262" s="294"/>
      <c r="E262" s="294"/>
      <c r="F262" s="295"/>
      <c r="G262" s="292">
        <f>IF(ISNUMBER('Tables 1-15'!B258),'Tables 1-15'!G21,'Tables 1-15'!B258)</f>
        <v>143.20172099999999</v>
      </c>
      <c r="H262" s="292">
        <f>IF(ISNUMBER('Tables 1-15'!C258),'Tables 1-15'!H21,'Tables 1-15'!C258)</f>
        <v>143.50699499999999</v>
      </c>
      <c r="I262" s="292">
        <f>IF(ISNUMBER('Tables 1-15'!D258),'Tables 1-15'!I21,'Tables 1-15'!D258)</f>
        <v>143.82</v>
      </c>
      <c r="J262" s="292">
        <f>IF(ISNUMBER('Tables 1-15'!E258),'Tables 1-15'!J21,'Tables 1-15'!E258)</f>
        <v>146.40599900000001</v>
      </c>
      <c r="K262" s="292">
        <f>IF(ISNUMBER('Tables 1-15'!F258),'Tables 1-15'!K21,'Tables 1-15'!F258)</f>
        <v>146.67500000000001</v>
      </c>
      <c r="O262" s="537"/>
    </row>
    <row r="263" spans="1:15">
      <c r="A263" s="33" t="s">
        <v>814</v>
      </c>
      <c r="B263" s="294"/>
      <c r="C263" s="294"/>
      <c r="D263" s="294"/>
      <c r="E263" s="294"/>
      <c r="F263" s="295"/>
      <c r="G263" s="292" t="str">
        <f>IF(ISNUMBER('Tables 1-15'!B259),'Tables 1-15'!G22,'Tables 1-15'!B259)</f>
        <v>nap</v>
      </c>
      <c r="H263" s="292" t="str">
        <f>IF(ISNUMBER('Tables 1-15'!C259),'Tables 1-15'!H22,'Tables 1-15'!C259)</f>
        <v>nap</v>
      </c>
      <c r="I263" s="292" t="str">
        <f>IF(ISNUMBER('Tables 1-15'!D259),'Tables 1-15'!I22,'Tables 1-15'!D259)</f>
        <v>nap</v>
      </c>
      <c r="J263" s="292" t="str">
        <f>IF(ISNUMBER('Tables 1-15'!E259),'Tables 1-15'!J22,'Tables 1-15'!E259)</f>
        <v>nap</v>
      </c>
      <c r="K263" s="292" t="str">
        <f>IF(ISNUMBER('Tables 1-15'!F259),'Tables 1-15'!K22,'Tables 1-15'!F259)</f>
        <v>nap</v>
      </c>
      <c r="O263" s="537"/>
    </row>
    <row r="264" spans="1:15">
      <c r="A264" s="293" t="s">
        <v>6</v>
      </c>
      <c r="B264" s="294"/>
      <c r="C264" s="294"/>
      <c r="D264" s="294"/>
      <c r="E264" s="294"/>
      <c r="F264" s="295"/>
      <c r="G264" s="292">
        <f>IF(ISNUMBER('Tables 1-15'!B260),'Tables 1-15'!G23,'Tables 1-15'!B260)</f>
        <v>5.3120000000000003</v>
      </c>
      <c r="H264" s="292">
        <f>IF(ISNUMBER('Tables 1-15'!C260),'Tables 1-15'!H23,'Tables 1-15'!C260)</f>
        <v>5.399</v>
      </c>
      <c r="I264" s="292">
        <f>IF(ISNUMBER('Tables 1-15'!D260),'Tables 1-15'!I23,'Tables 1-15'!D260)</f>
        <v>5.47</v>
      </c>
      <c r="J264" s="292">
        <f>IF(ISNUMBER('Tables 1-15'!E260),'Tables 1-15'!J23,'Tables 1-15'!E260)</f>
        <v>5.5350000000000001</v>
      </c>
      <c r="K264" s="292">
        <f>IF(ISNUMBER('Tables 1-15'!F260),'Tables 1-15'!K23,'Tables 1-15'!F260)</f>
        <v>5.6070000000000002</v>
      </c>
      <c r="O264" s="30"/>
    </row>
    <row r="265" spans="1:15">
      <c r="A265" s="33" t="s">
        <v>815</v>
      </c>
      <c r="B265" s="294"/>
      <c r="C265" s="294"/>
      <c r="D265" s="294"/>
      <c r="E265" s="294"/>
      <c r="F265" s="295"/>
      <c r="G265" s="292">
        <f>IF(ISNUMBER('Tables 1-15'!B261),'Tables 1-15'!G24,'Tables 1-15'!B261)</f>
        <v>52.231000000000002</v>
      </c>
      <c r="H265" s="292">
        <f>IF(ISNUMBER('Tables 1-15'!C261),'Tables 1-15'!H24,'Tables 1-15'!C261)</f>
        <v>52.872999999999998</v>
      </c>
      <c r="I265" s="292">
        <f>IF(ISNUMBER('Tables 1-15'!D261),'Tables 1-15'!I24,'Tables 1-15'!D261)</f>
        <v>53.548000000000002</v>
      </c>
      <c r="J265" s="292">
        <f>IF(ISNUMBER('Tables 1-15'!E261),'Tables 1-15'!J24,'Tables 1-15'!E261)</f>
        <v>54.262999999999998</v>
      </c>
      <c r="K265" s="292">
        <f>IF(ISNUMBER('Tables 1-15'!F261),'Tables 1-15'!K24,'Tables 1-15'!F261)</f>
        <v>55.021250000000002</v>
      </c>
      <c r="O265" s="537"/>
    </row>
    <row r="266" spans="1:15">
      <c r="A266" s="293" t="s">
        <v>7</v>
      </c>
      <c r="B266" s="294"/>
      <c r="C266" s="294"/>
      <c r="D266" s="294"/>
      <c r="E266" s="294"/>
      <c r="F266" s="295"/>
      <c r="G266" s="292">
        <f>IF(ISNUMBER('Tables 1-15'!B262),'Tables 1-15'!G25,'Tables 1-15'!B262)</f>
        <v>9.5210000000000008</v>
      </c>
      <c r="H266" s="292">
        <f>IF(ISNUMBER('Tables 1-15'!C262),'Tables 1-15'!H25,'Tables 1-15'!C262)</f>
        <v>9.6029999999999998</v>
      </c>
      <c r="I266" s="292">
        <f>IF(ISNUMBER('Tables 1-15'!D262),'Tables 1-15'!I25,'Tables 1-15'!D262)</f>
        <v>9.702</v>
      </c>
      <c r="J266" s="292">
        <f>IF(ISNUMBER('Tables 1-15'!E262),'Tables 1-15'!J25,'Tables 1-15'!E262)</f>
        <v>9.8510170000000006</v>
      </c>
      <c r="K266" s="292">
        <f>IF(ISNUMBER('Tables 1-15'!F262),'Tables 1-15'!K25,'Tables 1-15'!F262)</f>
        <v>9.9951530000000002</v>
      </c>
      <c r="O266" s="30"/>
    </row>
    <row r="267" spans="1:15">
      <c r="A267" s="293" t="s">
        <v>8</v>
      </c>
      <c r="B267" s="294"/>
      <c r="C267" s="294"/>
      <c r="D267" s="294"/>
      <c r="E267" s="294"/>
      <c r="F267" s="295"/>
      <c r="G267" s="292">
        <f>IF(ISNUMBER('Tables 1-15'!B263),'Tables 1-15'!G26,'Tables 1-15'!B263)</f>
        <v>7.9968599999999999</v>
      </c>
      <c r="H267" s="292">
        <f>IF(ISNUMBER('Tables 1-15'!C263),'Tables 1-15'!H26,'Tables 1-15'!C263)</f>
        <v>8.0893500000000014</v>
      </c>
      <c r="I267" s="292">
        <f>IF(ISNUMBER('Tables 1-15'!D263),'Tables 1-15'!I26,'Tables 1-15'!D263)</f>
        <v>8.1886499999999991</v>
      </c>
      <c r="J267" s="292">
        <f>IF(ISNUMBER('Tables 1-15'!E263),'Tables 1-15'!J26,'Tables 1-15'!E263)</f>
        <v>8.2823999999999991</v>
      </c>
      <c r="K267" s="292">
        <f>IF(ISNUMBER('Tables 1-15'!F263),'Tables 1-15'!K26,'Tables 1-15'!F263)</f>
        <v>8.3733400000000007</v>
      </c>
      <c r="O267" s="30"/>
    </row>
    <row r="268" spans="1:15">
      <c r="A268" s="33" t="s">
        <v>816</v>
      </c>
      <c r="B268" s="294"/>
      <c r="C268" s="294"/>
      <c r="D268" s="294"/>
      <c r="E268" s="294"/>
      <c r="F268" s="295"/>
      <c r="G268" s="292">
        <f>IF(ISNUMBER('Tables 1-15'!B264),'Tables 1-15'!G27,'Tables 1-15'!B264)</f>
        <v>75.627384000000006</v>
      </c>
      <c r="H268" s="292">
        <f>IF(ISNUMBER('Tables 1-15'!C264),'Tables 1-15'!H27,'Tables 1-15'!C264)</f>
        <v>76.667864000000009</v>
      </c>
      <c r="I268" s="292">
        <f>IF(ISNUMBER('Tables 1-15'!D264),'Tables 1-15'!I27,'Tables 1-15'!D264)</f>
        <v>77.695903999999999</v>
      </c>
      <c r="J268" s="292">
        <f>IF(ISNUMBER('Tables 1-15'!E264),'Tables 1-15'!J27,'Tables 1-15'!E264)</f>
        <v>78.741053000000008</v>
      </c>
      <c r="K268" s="292">
        <f>IF(ISNUMBER('Tables 1-15'!F264),'Tables 1-15'!K27,'Tables 1-15'!F264)</f>
        <v>79.814870999999997</v>
      </c>
      <c r="O268" s="537"/>
    </row>
    <row r="269" spans="1:15">
      <c r="A269" s="293" t="s">
        <v>9</v>
      </c>
      <c r="B269" s="294"/>
      <c r="C269" s="294"/>
      <c r="D269" s="294"/>
      <c r="E269" s="294"/>
      <c r="F269" s="295"/>
      <c r="G269" s="292">
        <f>IF(ISNUMBER('Tables 1-15'!B265),'Tables 1-15'!G28,'Tables 1-15'!B265)</f>
        <v>63.704999999999998</v>
      </c>
      <c r="H269" s="292">
        <f>IF(ISNUMBER('Tables 1-15'!C265),'Tables 1-15'!H28,'Tables 1-15'!C265)</f>
        <v>64.105999999999995</v>
      </c>
      <c r="I269" s="292">
        <f>IF(ISNUMBER('Tables 1-15'!D265),'Tables 1-15'!I28,'Tables 1-15'!D265)</f>
        <v>64.597000000000008</v>
      </c>
      <c r="J269" s="292">
        <f>IF(ISNUMBER('Tables 1-15'!E265),'Tables 1-15'!J28,'Tables 1-15'!E265)</f>
        <v>65.11</v>
      </c>
      <c r="K269" s="292" t="str">
        <f>IF(ISNUMBER('Tables 1-15'!F265),'Tables 1-15'!K28,'Tables 1-15'!F265)</f>
        <v>nav</v>
      </c>
      <c r="O269" s="30"/>
    </row>
    <row r="270" spans="1:15">
      <c r="A270" s="293" t="s">
        <v>158</v>
      </c>
      <c r="B270" s="294"/>
      <c r="C270" s="294"/>
      <c r="D270" s="294"/>
      <c r="E270" s="294"/>
      <c r="F270" s="295"/>
      <c r="G270" s="292">
        <f>IF(ISNUMBER('Tables 1-15'!B266),'Tables 1-15'!G29,'Tables 1-15'!B266)</f>
        <v>313.9984</v>
      </c>
      <c r="H270" s="292">
        <f>IF(ISNUMBER('Tables 1-15'!C266),'Tables 1-15'!H29,'Tables 1-15'!C266)</f>
        <v>316.20490000000001</v>
      </c>
      <c r="I270" s="292">
        <f>IF(ISNUMBER('Tables 1-15'!D266),'Tables 1-15'!I29,'Tables 1-15'!D266)</f>
        <v>318.56350000000003</v>
      </c>
      <c r="J270" s="292">
        <f>IF(ISNUMBER('Tables 1-15'!E266),'Tables 1-15'!J29,'Tables 1-15'!E266)</f>
        <v>320.89659999999998</v>
      </c>
      <c r="K270" s="292">
        <f>IF(ISNUMBER('Tables 1-15'!F266),'Tables 1-15'!K29,'Tables 1-15'!F266)</f>
        <v>323.1275</v>
      </c>
      <c r="O270" s="30"/>
    </row>
    <row r="271" spans="1:15">
      <c r="A271" s="296" t="s">
        <v>545</v>
      </c>
      <c r="B271" s="297"/>
      <c r="C271" s="297"/>
      <c r="D271" s="297"/>
      <c r="E271" s="297"/>
      <c r="F271" s="298"/>
      <c r="G271" s="299">
        <f>SUM(G248:G270)</f>
        <v>4030.5435920000004</v>
      </c>
      <c r="H271" s="299">
        <f>SUM(H248:H270)</f>
        <v>4066.1632295833338</v>
      </c>
      <c r="I271" s="299">
        <f>SUM(I248:I270)</f>
        <v>4117.4799790000006</v>
      </c>
      <c r="J271" s="299">
        <f>SUM(J248:J270)</f>
        <v>4152.7576364999995</v>
      </c>
      <c r="K271" s="299">
        <f>SUM(K248:K270)</f>
        <v>4121.1554407499998</v>
      </c>
    </row>
    <row r="272" spans="1:15">
      <c r="A272" s="300"/>
      <c r="B272" s="341"/>
      <c r="C272" s="303"/>
      <c r="D272" s="303"/>
      <c r="E272" s="303"/>
      <c r="F272" s="341"/>
      <c r="G272" s="342"/>
      <c r="H272" s="342"/>
      <c r="I272" s="342"/>
      <c r="J272" s="342"/>
      <c r="K272" s="342"/>
    </row>
    <row r="275" spans="1:15">
      <c r="A275" s="457"/>
      <c r="B275" s="457"/>
      <c r="C275" s="457"/>
      <c r="D275" s="457"/>
      <c r="E275" s="457"/>
      <c r="F275" s="457"/>
      <c r="G275" s="457"/>
      <c r="H275" s="457"/>
      <c r="I275" s="457"/>
      <c r="J275" s="457"/>
      <c r="K275" s="457"/>
    </row>
    <row r="276" spans="1:15">
      <c r="A276" s="302"/>
      <c r="B276" s="284"/>
      <c r="C276" s="284"/>
      <c r="D276" s="284"/>
      <c r="E276" s="284"/>
      <c r="F276" s="284"/>
      <c r="G276" s="284"/>
      <c r="H276" s="284"/>
      <c r="I276" s="284"/>
      <c r="J276" s="284"/>
      <c r="K276" s="284"/>
    </row>
    <row r="277" spans="1:15">
      <c r="A277" s="343"/>
      <c r="B277" s="470"/>
      <c r="C277" s="470"/>
      <c r="D277" s="470"/>
      <c r="E277" s="470"/>
      <c r="F277" s="470"/>
      <c r="G277" s="470"/>
      <c r="H277" s="470"/>
      <c r="I277" s="470"/>
      <c r="J277" s="470"/>
      <c r="K277" s="470"/>
    </row>
    <row r="278" spans="1:15">
      <c r="A278" s="339"/>
      <c r="B278" s="337"/>
      <c r="C278" s="337"/>
      <c r="D278" s="337"/>
      <c r="E278" s="337"/>
      <c r="F278" s="475"/>
      <c r="G278" s="476"/>
      <c r="H278" s="476"/>
      <c r="I278" s="476"/>
      <c r="J278" s="476"/>
      <c r="K278" s="476"/>
    </row>
    <row r="279" spans="1:15">
      <c r="A279" s="286"/>
      <c r="B279" s="287"/>
      <c r="C279" s="287"/>
      <c r="D279" s="287"/>
      <c r="E279" s="287"/>
      <c r="F279" s="288"/>
      <c r="G279" s="287"/>
      <c r="H279" s="287"/>
      <c r="I279" s="287"/>
      <c r="J279" s="287"/>
      <c r="K279" s="287"/>
    </row>
    <row r="280" spans="1:15">
      <c r="A280" s="31" t="s">
        <v>31</v>
      </c>
      <c r="B280" s="363"/>
      <c r="C280" s="363"/>
      <c r="D280" s="363"/>
      <c r="E280" s="363"/>
      <c r="F280" s="528"/>
      <c r="G280" s="292">
        <f>IF(ISNUMBER('Tables 1-15'!B276),'Tables 1-15'!G7,'Tables 1-15'!B276)</f>
        <v>22.794507000000003</v>
      </c>
      <c r="H280" s="292">
        <f>IF(ISNUMBER('Tables 1-15'!C276),'Tables 1-15'!H7,'Tables 1-15'!C276)</f>
        <v>23.191916250000002</v>
      </c>
      <c r="I280" s="292">
        <f>IF(ISNUMBER('Tables 1-15'!D276),'Tables 1-15'!I7,'Tables 1-15'!D276)</f>
        <v>23.550599999999999</v>
      </c>
      <c r="J280" s="292">
        <f>IF(ISNUMBER('Tables 1-15'!E276),'Tables 1-15'!J7,'Tables 1-15'!E276)</f>
        <v>23.894861500000005</v>
      </c>
      <c r="K280" s="292">
        <f>IF(ISNUMBER('Tables 1-15'!F276),'Tables 1-15'!K7,'Tables 1-15'!F276)</f>
        <v>24.256595750000002</v>
      </c>
      <c r="O280" s="30"/>
    </row>
    <row r="281" spans="1:15">
      <c r="A281" s="289" t="s">
        <v>456</v>
      </c>
      <c r="B281" s="290"/>
      <c r="C281" s="290"/>
      <c r="D281" s="290"/>
      <c r="E281" s="290"/>
      <c r="F281" s="291"/>
      <c r="G281" s="292">
        <f>IF(ISNUMBER('Tables 1-15'!B277),'Tables 1-15'!G8,'Tables 1-15'!B277)</f>
        <v>11.054</v>
      </c>
      <c r="H281" s="292">
        <f>IF(ISNUMBER('Tables 1-15'!C277),'Tables 1-15'!H8,'Tables 1-15'!C277)</f>
        <v>11.105</v>
      </c>
      <c r="I281" s="292">
        <f>IF(ISNUMBER('Tables 1-15'!D277),'Tables 1-15'!I8,'Tables 1-15'!D277)</f>
        <v>11.157</v>
      </c>
      <c r="J281" s="292">
        <f>IF(ISNUMBER('Tables 1-15'!E277),'Tables 1-15'!J8,'Tables 1-15'!E277)</f>
        <v>11.268000000000001</v>
      </c>
      <c r="K281" s="292">
        <f>IF(ISNUMBER('Tables 1-15'!F277),'Tables 1-15'!K8,'Tables 1-15'!F277)</f>
        <v>11.322000000000001</v>
      </c>
      <c r="O281" s="30"/>
    </row>
    <row r="282" spans="1:15">
      <c r="A282" s="33" t="s">
        <v>458</v>
      </c>
      <c r="B282" s="294"/>
      <c r="C282" s="294"/>
      <c r="D282" s="294"/>
      <c r="E282" s="294"/>
      <c r="F282" s="295"/>
      <c r="G282" s="292">
        <f>IF(ISNUMBER('Tables 1-15'!B278),'Tables 1-15'!G9,'Tables 1-15'!B278)</f>
        <v>199.49799999999999</v>
      </c>
      <c r="H282" s="292">
        <f>IF(ISNUMBER('Tables 1-15'!C278),'Tables 1-15'!H9,'Tables 1-15'!C278)</f>
        <v>201.03300000000002</v>
      </c>
      <c r="I282" s="292">
        <f>IF(ISNUMBER('Tables 1-15'!D278),'Tables 1-15'!I9,'Tables 1-15'!D278)</f>
        <v>202.76900000000001</v>
      </c>
      <c r="J282" s="292">
        <f>IF(ISNUMBER('Tables 1-15'!E278),'Tables 1-15'!J9,'Tables 1-15'!E278)</f>
        <v>204.45099999999999</v>
      </c>
      <c r="K282" s="292">
        <f>IF(ISNUMBER('Tables 1-15'!F278),'Tables 1-15'!K9,'Tables 1-15'!F278)</f>
        <v>206.08100000000002</v>
      </c>
      <c r="O282" s="537"/>
    </row>
    <row r="283" spans="1:15">
      <c r="A283" s="293" t="s">
        <v>457</v>
      </c>
      <c r="B283" s="294"/>
      <c r="C283" s="294"/>
      <c r="D283" s="294"/>
      <c r="E283" s="294"/>
      <c r="F283" s="295"/>
      <c r="G283" s="292" t="str">
        <f>IF(ISNUMBER('Tables 1-15'!B279),'Tables 1-15'!G10,'Tables 1-15'!B279)</f>
        <v>nav</v>
      </c>
      <c r="H283" s="292" t="str">
        <f>IF(ISNUMBER('Tables 1-15'!C279),'Tables 1-15'!H10,'Tables 1-15'!C279)</f>
        <v>nav</v>
      </c>
      <c r="I283" s="292" t="str">
        <f>IF(ISNUMBER('Tables 1-15'!D279),'Tables 1-15'!I10,'Tables 1-15'!D279)</f>
        <v>nav</v>
      </c>
      <c r="J283" s="292" t="str">
        <f>IF(ISNUMBER('Tables 1-15'!E279),'Tables 1-15'!J10,'Tables 1-15'!E279)</f>
        <v>nav</v>
      </c>
      <c r="K283" s="292" t="str">
        <f>IF(ISNUMBER('Tables 1-15'!F279),'Tables 1-15'!K10,'Tables 1-15'!F279)</f>
        <v>nav</v>
      </c>
      <c r="O283" s="30"/>
    </row>
    <row r="284" spans="1:15">
      <c r="A284" s="33" t="s">
        <v>459</v>
      </c>
      <c r="B284" s="294"/>
      <c r="C284" s="294"/>
      <c r="D284" s="294"/>
      <c r="E284" s="294"/>
      <c r="F284" s="295"/>
      <c r="G284" s="292" t="str">
        <f>IF(ISNUMBER('Tables 1-15'!B280),'Tables 1-15'!G11,'Tables 1-15'!B280)</f>
        <v>nav</v>
      </c>
      <c r="H284" s="292" t="str">
        <f>IF(ISNUMBER('Tables 1-15'!C280),'Tables 1-15'!H11,'Tables 1-15'!C280)</f>
        <v>nav</v>
      </c>
      <c r="I284" s="292" t="str">
        <f>IF(ISNUMBER('Tables 1-15'!D280),'Tables 1-15'!I11,'Tables 1-15'!D280)</f>
        <v>nav</v>
      </c>
      <c r="J284" s="292" t="str">
        <f>IF(ISNUMBER('Tables 1-15'!E280),'Tables 1-15'!J11,'Tables 1-15'!E280)</f>
        <v>nav</v>
      </c>
      <c r="K284" s="292" t="str">
        <f>IF(ISNUMBER('Tables 1-15'!F280),'Tables 1-15'!K11,'Tables 1-15'!F280)</f>
        <v>nav</v>
      </c>
      <c r="O284" s="537"/>
    </row>
    <row r="285" spans="1:15">
      <c r="A285" s="293" t="s">
        <v>140</v>
      </c>
      <c r="B285" s="294"/>
      <c r="C285" s="294"/>
      <c r="D285" s="294"/>
      <c r="E285" s="294"/>
      <c r="F285" s="295"/>
      <c r="G285" s="292">
        <f>IF(ISNUMBER('Tables 1-15'!B281),'Tables 1-15'!G12,'Tables 1-15'!B281)</f>
        <v>65.241241000000002</v>
      </c>
      <c r="H285" s="292">
        <f>IF(ISNUMBER('Tables 1-15'!C281),'Tables 1-15'!H12,'Tables 1-15'!C281)</f>
        <v>65.564756000000017</v>
      </c>
      <c r="I285" s="292">
        <f>IF(ISNUMBER('Tables 1-15'!D281),'Tables 1-15'!I12,'Tables 1-15'!D281)</f>
        <v>66.074330000000003</v>
      </c>
      <c r="J285" s="292">
        <f>IF(ISNUMBER('Tables 1-15'!E281),'Tables 1-15'!J12,'Tables 1-15'!E281)</f>
        <v>66.380601999999996</v>
      </c>
      <c r="K285" s="292">
        <f>IF(ISNUMBER('Tables 1-15'!F281),'Tables 1-15'!K12,'Tables 1-15'!F281)</f>
        <v>66.627601999999996</v>
      </c>
      <c r="O285" s="30"/>
    </row>
    <row r="286" spans="1:15">
      <c r="A286" s="293" t="s">
        <v>141</v>
      </c>
      <c r="B286" s="294"/>
      <c r="C286" s="294"/>
      <c r="D286" s="294"/>
      <c r="E286" s="294"/>
      <c r="F286" s="295"/>
      <c r="G286" s="292">
        <f>IF(ISNUMBER('Tables 1-15'!B282),'Tables 1-15'!G13,'Tables 1-15'!B282)</f>
        <v>80.426000000000002</v>
      </c>
      <c r="H286" s="292">
        <f>IF(ISNUMBER('Tables 1-15'!C282),'Tables 1-15'!H13,'Tables 1-15'!C282)</f>
        <v>80.646000000000001</v>
      </c>
      <c r="I286" s="292">
        <f>IF(ISNUMBER('Tables 1-15'!D282),'Tables 1-15'!I13,'Tables 1-15'!D282)</f>
        <v>80.983000000000004</v>
      </c>
      <c r="J286" s="292">
        <f>IF(ISNUMBER('Tables 1-15'!E282),'Tables 1-15'!J13,'Tables 1-15'!E282)</f>
        <v>81.686999999999998</v>
      </c>
      <c r="K286" s="292">
        <f>IF(ISNUMBER('Tables 1-15'!F282),'Tables 1-15'!K13,'Tables 1-15'!F282)</f>
        <v>82.491</v>
      </c>
      <c r="O286" s="30"/>
    </row>
    <row r="287" spans="1:15">
      <c r="A287" s="293" t="s">
        <v>641</v>
      </c>
      <c r="B287" s="294"/>
      <c r="C287" s="294"/>
      <c r="D287" s="294"/>
      <c r="E287" s="294"/>
      <c r="F287" s="295"/>
      <c r="G287" s="292">
        <f>IF(ISNUMBER('Tables 1-15'!B283),'Tables 1-15'!G14,'Tables 1-15'!B283)</f>
        <v>7.1710000000000003</v>
      </c>
      <c r="H287" s="292">
        <f>IF(ISNUMBER('Tables 1-15'!C283),'Tables 1-15'!H14,'Tables 1-15'!C283)</f>
        <v>7.2108999999999996</v>
      </c>
      <c r="I287" s="292">
        <f>IF(ISNUMBER('Tables 1-15'!D283),'Tables 1-15'!I14,'Tables 1-15'!D283)</f>
        <v>7.2528999999999995</v>
      </c>
      <c r="J287" s="292">
        <f>IF(ISNUMBER('Tables 1-15'!E283),'Tables 1-15'!J14,'Tables 1-15'!E283)</f>
        <v>7.3097000000000003</v>
      </c>
      <c r="K287" s="292">
        <f>IF(ISNUMBER('Tables 1-15'!F283),'Tables 1-15'!K14,'Tables 1-15'!F283)</f>
        <v>7.3771000000000004</v>
      </c>
      <c r="O287" s="30"/>
    </row>
    <row r="288" spans="1:15">
      <c r="A288" s="33" t="s">
        <v>860</v>
      </c>
      <c r="B288" s="294"/>
      <c r="C288" s="294"/>
      <c r="D288" s="294"/>
      <c r="E288" s="294"/>
      <c r="F288" s="295"/>
      <c r="G288" s="292">
        <f>IF(ISNUMBER('Tables 1-15'!B284),'Tables 1-15'!G15,'Tables 1-15'!B284)</f>
        <v>1217</v>
      </c>
      <c r="H288" s="292">
        <f>IF(ISNUMBER('Tables 1-15'!C284),'Tables 1-15'!H15,'Tables 1-15'!C284)</f>
        <v>1233</v>
      </c>
      <c r="I288" s="292">
        <f>IF(ISNUMBER('Tables 1-15'!D284),'Tables 1-15'!I15,'Tables 1-15'!D284)</f>
        <v>1267</v>
      </c>
      <c r="J288" s="292">
        <f>IF(ISNUMBER('Tables 1-15'!E284),'Tables 1-15'!J15,'Tables 1-15'!E284)</f>
        <v>1283</v>
      </c>
      <c r="K288" s="292">
        <f>IF(ISNUMBER('Tables 1-15'!F284),'Tables 1-15'!K15,'Tables 1-15'!F284)</f>
        <v>1299</v>
      </c>
      <c r="O288" s="537"/>
    </row>
    <row r="289" spans="1:15">
      <c r="A289" s="293" t="s">
        <v>106</v>
      </c>
      <c r="B289" s="294"/>
      <c r="C289" s="294"/>
      <c r="D289" s="294"/>
      <c r="E289" s="294"/>
      <c r="F289" s="295"/>
      <c r="G289" s="292">
        <f>IF(ISNUMBER('Tables 1-15'!B285),'Tables 1-15'!G16,'Tables 1-15'!B285)</f>
        <v>59.898000000000003</v>
      </c>
      <c r="H289" s="292">
        <f>IF(ISNUMBER('Tables 1-15'!C285),'Tables 1-15'!H16,'Tables 1-15'!C285)</f>
        <v>60.22475</v>
      </c>
      <c r="I289" s="292">
        <f>IF(ISNUMBER('Tables 1-15'!D285),'Tables 1-15'!I16,'Tables 1-15'!D285)</f>
        <v>60.448</v>
      </c>
      <c r="J289" s="292">
        <f>IF(ISNUMBER('Tables 1-15'!E285),'Tables 1-15'!J16,'Tables 1-15'!E285)</f>
        <v>60.441000000000003</v>
      </c>
      <c r="K289" s="292">
        <f>IF(ISNUMBER('Tables 1-15'!F285),'Tables 1-15'!K16,'Tables 1-15'!F285)</f>
        <v>60.326000000000001</v>
      </c>
      <c r="O289" s="30"/>
    </row>
    <row r="290" spans="1:15">
      <c r="A290" s="293" t="s">
        <v>544</v>
      </c>
      <c r="B290" s="294"/>
      <c r="C290" s="294"/>
      <c r="D290" s="294"/>
      <c r="E290" s="294"/>
      <c r="F290" s="295"/>
      <c r="G290" s="292">
        <f>IF(ISNUMBER('Tables 1-15'!B286),'Tables 1-15'!G17,'Tables 1-15'!B286)</f>
        <v>127.593</v>
      </c>
      <c r="H290" s="292">
        <f>IF(ISNUMBER('Tables 1-15'!C286),'Tables 1-15'!H17,'Tables 1-15'!C286)</f>
        <v>127.414</v>
      </c>
      <c r="I290" s="292">
        <f>IF(ISNUMBER('Tables 1-15'!D286),'Tables 1-15'!I17,'Tables 1-15'!D286)</f>
        <v>127.23700000000001</v>
      </c>
      <c r="J290" s="292">
        <f>IF(ISNUMBER('Tables 1-15'!E286),'Tables 1-15'!J17,'Tables 1-15'!E286)</f>
        <v>127.095</v>
      </c>
      <c r="K290" s="292" t="str">
        <f>IF(ISNUMBER('Tables 1-15'!F286),'Tables 1-15'!K17,'Tables 1-15'!F286)</f>
        <v>nav</v>
      </c>
      <c r="O290" s="30"/>
    </row>
    <row r="291" spans="1:15">
      <c r="A291" s="33" t="s">
        <v>811</v>
      </c>
      <c r="B291" s="294"/>
      <c r="C291" s="294"/>
      <c r="D291" s="294"/>
      <c r="E291" s="294"/>
      <c r="F291" s="295"/>
      <c r="G291" s="292">
        <f>IF(ISNUMBER('Tables 1-15'!B287),'Tables 1-15'!G18,'Tables 1-15'!B287)</f>
        <v>50.004440000000002</v>
      </c>
      <c r="H291" s="292">
        <f>IF(ISNUMBER('Tables 1-15'!C287),'Tables 1-15'!H18,'Tables 1-15'!C287)</f>
        <v>50.219670000000001</v>
      </c>
      <c r="I291" s="292">
        <f>IF(ISNUMBER('Tables 1-15'!D287),'Tables 1-15'!I18,'Tables 1-15'!D287)</f>
        <v>50.423960000000001</v>
      </c>
      <c r="J291" s="292">
        <f>IF(ISNUMBER('Tables 1-15'!E287),'Tables 1-15'!J18,'Tables 1-15'!E287)</f>
        <v>50.617050000000006</v>
      </c>
      <c r="K291" s="292">
        <f>IF(ISNUMBER('Tables 1-15'!F287),'Tables 1-15'!K18,'Tables 1-15'!F287)</f>
        <v>50.801410000000004</v>
      </c>
      <c r="O291" s="537"/>
    </row>
    <row r="292" spans="1:15">
      <c r="A292" s="33" t="s">
        <v>812</v>
      </c>
      <c r="B292" s="294"/>
      <c r="C292" s="294"/>
      <c r="D292" s="294"/>
      <c r="E292" s="294"/>
      <c r="F292" s="295"/>
      <c r="G292" s="292">
        <f>IF(ISNUMBER('Tables 1-15'!B288),'Tables 1-15'!G19,'Tables 1-15'!B288)</f>
        <v>116.28439999999999</v>
      </c>
      <c r="H292" s="292">
        <f>IF(ISNUMBER('Tables 1-15'!C288),'Tables 1-15'!H19,'Tables 1-15'!C288)</f>
        <v>117.6448</v>
      </c>
      <c r="I292" s="292">
        <f>IF(ISNUMBER('Tables 1-15'!D288),'Tables 1-15'!I19,'Tables 1-15'!D288)</f>
        <v>118.97800000000001</v>
      </c>
      <c r="J292" s="292">
        <f>IF(ISNUMBER('Tables 1-15'!E288),'Tables 1-15'!J19,'Tables 1-15'!E288)</f>
        <v>120.28509</v>
      </c>
      <c r="K292" s="292">
        <f>IF(ISNUMBER('Tables 1-15'!F288),'Tables 1-15'!K19,'Tables 1-15'!F288)</f>
        <v>121.56700000000001</v>
      </c>
      <c r="O292" s="537"/>
    </row>
    <row r="293" spans="1:15">
      <c r="A293" s="289" t="s">
        <v>5</v>
      </c>
      <c r="B293" s="294"/>
      <c r="C293" s="294"/>
      <c r="D293" s="294"/>
      <c r="E293" s="294"/>
      <c r="F293" s="295"/>
      <c r="G293" s="292">
        <f>IF(ISNUMBER('Tables 1-15'!B289),'Tables 1-15'!G20,'Tables 1-15'!B289)</f>
        <v>16.754249999999999</v>
      </c>
      <c r="H293" s="292">
        <f>IF(ISNUMBER('Tables 1-15'!C289),'Tables 1-15'!H20,'Tables 1-15'!C289)</f>
        <v>16.801833333333331</v>
      </c>
      <c r="I293" s="292">
        <f>IF(ISNUMBER('Tables 1-15'!D289),'Tables 1-15'!I20,'Tables 1-15'!D289)</f>
        <v>16.86675</v>
      </c>
      <c r="J293" s="292">
        <f>IF(ISNUMBER('Tables 1-15'!E289),'Tables 1-15'!J20,'Tables 1-15'!E289)</f>
        <v>16.934249999999999</v>
      </c>
      <c r="K293" s="292">
        <f>IF(ISNUMBER('Tables 1-15'!F289),'Tables 1-15'!K20,'Tables 1-15'!F289)</f>
        <v>17.030750000000001</v>
      </c>
      <c r="O293" s="30"/>
    </row>
    <row r="294" spans="1:15">
      <c r="A294" s="33" t="s">
        <v>813</v>
      </c>
      <c r="B294" s="294"/>
      <c r="C294" s="294"/>
      <c r="D294" s="294"/>
      <c r="E294" s="294"/>
      <c r="F294" s="295"/>
      <c r="G294" s="292">
        <f>IF(ISNUMBER('Tables 1-15'!B290),'Tables 1-15'!G21,'Tables 1-15'!B290)</f>
        <v>143.20172099999999</v>
      </c>
      <c r="H294" s="292">
        <f>IF(ISNUMBER('Tables 1-15'!C290),'Tables 1-15'!H21,'Tables 1-15'!C290)</f>
        <v>143.50699499999999</v>
      </c>
      <c r="I294" s="292">
        <f>IF(ISNUMBER('Tables 1-15'!D290),'Tables 1-15'!I21,'Tables 1-15'!D290)</f>
        <v>143.82</v>
      </c>
      <c r="J294" s="292">
        <f>IF(ISNUMBER('Tables 1-15'!E290),'Tables 1-15'!J21,'Tables 1-15'!E290)</f>
        <v>146.40599900000001</v>
      </c>
      <c r="K294" s="292">
        <f>IF(ISNUMBER('Tables 1-15'!F290),'Tables 1-15'!K21,'Tables 1-15'!F290)</f>
        <v>146.67500000000001</v>
      </c>
      <c r="O294" s="537"/>
    </row>
    <row r="295" spans="1:15">
      <c r="A295" s="33" t="s">
        <v>814</v>
      </c>
      <c r="B295" s="294"/>
      <c r="C295" s="294"/>
      <c r="D295" s="294"/>
      <c r="E295" s="294"/>
      <c r="F295" s="295"/>
      <c r="G295" s="292" t="str">
        <f>IF(ISNUMBER('Tables 1-15'!B291),'Tables 1-15'!G22,'Tables 1-15'!B291)</f>
        <v>nap</v>
      </c>
      <c r="H295" s="292" t="str">
        <f>IF(ISNUMBER('Tables 1-15'!C291),'Tables 1-15'!H22,'Tables 1-15'!C291)</f>
        <v>nap</v>
      </c>
      <c r="I295" s="292" t="str">
        <f>IF(ISNUMBER('Tables 1-15'!D291),'Tables 1-15'!I22,'Tables 1-15'!D291)</f>
        <v>nap</v>
      </c>
      <c r="J295" s="292" t="str">
        <f>IF(ISNUMBER('Tables 1-15'!E291),'Tables 1-15'!J22,'Tables 1-15'!E291)</f>
        <v>nap</v>
      </c>
      <c r="K295" s="292" t="str">
        <f>IF(ISNUMBER('Tables 1-15'!F291),'Tables 1-15'!K22,'Tables 1-15'!F291)</f>
        <v>nap</v>
      </c>
      <c r="O295" s="537"/>
    </row>
    <row r="296" spans="1:15">
      <c r="A296" s="293" t="s">
        <v>6</v>
      </c>
      <c r="B296" s="294"/>
      <c r="C296" s="294"/>
      <c r="D296" s="294"/>
      <c r="E296" s="294"/>
      <c r="F296" s="295"/>
      <c r="G296" s="292">
        <f>IF(ISNUMBER('Tables 1-15'!B292),'Tables 1-15'!G23,'Tables 1-15'!B292)</f>
        <v>5.3120000000000003</v>
      </c>
      <c r="H296" s="292">
        <f>IF(ISNUMBER('Tables 1-15'!C292),'Tables 1-15'!H23,'Tables 1-15'!C292)</f>
        <v>5.399</v>
      </c>
      <c r="I296" s="292">
        <f>IF(ISNUMBER('Tables 1-15'!D292),'Tables 1-15'!I23,'Tables 1-15'!D292)</f>
        <v>5.47</v>
      </c>
      <c r="J296" s="292">
        <f>IF(ISNUMBER('Tables 1-15'!E292),'Tables 1-15'!J23,'Tables 1-15'!E292)</f>
        <v>5.5350000000000001</v>
      </c>
      <c r="K296" s="292">
        <f>IF(ISNUMBER('Tables 1-15'!F292),'Tables 1-15'!K23,'Tables 1-15'!F292)</f>
        <v>5.6070000000000002</v>
      </c>
      <c r="O296" s="30"/>
    </row>
    <row r="297" spans="1:15">
      <c r="A297" s="33" t="s">
        <v>815</v>
      </c>
      <c r="B297" s="294"/>
      <c r="C297" s="294"/>
      <c r="D297" s="294"/>
      <c r="E297" s="294"/>
      <c r="F297" s="295"/>
      <c r="G297" s="292">
        <f>IF(ISNUMBER('Tables 1-15'!B293),'Tables 1-15'!G24,'Tables 1-15'!B293)</f>
        <v>52.231000000000002</v>
      </c>
      <c r="H297" s="292">
        <f>IF(ISNUMBER('Tables 1-15'!C293),'Tables 1-15'!H24,'Tables 1-15'!C293)</f>
        <v>52.872999999999998</v>
      </c>
      <c r="I297" s="292">
        <f>IF(ISNUMBER('Tables 1-15'!D293),'Tables 1-15'!I24,'Tables 1-15'!D293)</f>
        <v>53.548000000000002</v>
      </c>
      <c r="J297" s="292">
        <f>IF(ISNUMBER('Tables 1-15'!E293),'Tables 1-15'!J24,'Tables 1-15'!E293)</f>
        <v>54.262999999999998</v>
      </c>
      <c r="K297" s="292">
        <f>IF(ISNUMBER('Tables 1-15'!F293),'Tables 1-15'!K24,'Tables 1-15'!F293)</f>
        <v>55.021250000000002</v>
      </c>
      <c r="O297" s="537"/>
    </row>
    <row r="298" spans="1:15">
      <c r="A298" s="293" t="s">
        <v>7</v>
      </c>
      <c r="B298" s="294"/>
      <c r="C298" s="294"/>
      <c r="D298" s="294"/>
      <c r="E298" s="294"/>
      <c r="F298" s="295"/>
      <c r="G298" s="292">
        <f>IF(ISNUMBER('Tables 1-15'!B294),'Tables 1-15'!G25,'Tables 1-15'!B294)</f>
        <v>9.5210000000000008</v>
      </c>
      <c r="H298" s="292">
        <f>IF(ISNUMBER('Tables 1-15'!C294),'Tables 1-15'!H25,'Tables 1-15'!C294)</f>
        <v>9.6029999999999998</v>
      </c>
      <c r="I298" s="292">
        <f>IF(ISNUMBER('Tables 1-15'!D294),'Tables 1-15'!I25,'Tables 1-15'!D294)</f>
        <v>9.702</v>
      </c>
      <c r="J298" s="292">
        <f>IF(ISNUMBER('Tables 1-15'!E294),'Tables 1-15'!J25,'Tables 1-15'!E294)</f>
        <v>9.8510170000000006</v>
      </c>
      <c r="K298" s="292">
        <f>IF(ISNUMBER('Tables 1-15'!F294),'Tables 1-15'!K25,'Tables 1-15'!F294)</f>
        <v>9.9951530000000002</v>
      </c>
      <c r="O298" s="30"/>
    </row>
    <row r="299" spans="1:15">
      <c r="A299" s="293" t="s">
        <v>8</v>
      </c>
      <c r="B299" s="294"/>
      <c r="C299" s="294"/>
      <c r="D299" s="294"/>
      <c r="E299" s="294"/>
      <c r="F299" s="295"/>
      <c r="G299" s="292">
        <f>IF(ISNUMBER('Tables 1-15'!B295),'Tables 1-15'!G26,'Tables 1-15'!B295)</f>
        <v>7.9968599999999999</v>
      </c>
      <c r="H299" s="292">
        <f>IF(ISNUMBER('Tables 1-15'!C295),'Tables 1-15'!H26,'Tables 1-15'!C295)</f>
        <v>8.0893500000000014</v>
      </c>
      <c r="I299" s="292">
        <f>IF(ISNUMBER('Tables 1-15'!D295),'Tables 1-15'!I26,'Tables 1-15'!D295)</f>
        <v>8.1886499999999991</v>
      </c>
      <c r="J299" s="292">
        <f>IF(ISNUMBER('Tables 1-15'!E295),'Tables 1-15'!J26,'Tables 1-15'!E295)</f>
        <v>8.2823999999999991</v>
      </c>
      <c r="K299" s="292">
        <f>IF(ISNUMBER('Tables 1-15'!F295),'Tables 1-15'!K26,'Tables 1-15'!F295)</f>
        <v>8.3733400000000007</v>
      </c>
      <c r="O299" s="30"/>
    </row>
    <row r="300" spans="1:15">
      <c r="A300" s="33" t="s">
        <v>816</v>
      </c>
      <c r="B300" s="294"/>
      <c r="C300" s="294"/>
      <c r="D300" s="294"/>
      <c r="E300" s="294"/>
      <c r="F300" s="295"/>
      <c r="G300" s="292">
        <f>IF(ISNUMBER('Tables 1-15'!B296),'Tables 1-15'!G27,'Tables 1-15'!B296)</f>
        <v>75.627384000000006</v>
      </c>
      <c r="H300" s="292">
        <f>IF(ISNUMBER('Tables 1-15'!C296),'Tables 1-15'!H27,'Tables 1-15'!C296)</f>
        <v>76.667864000000009</v>
      </c>
      <c r="I300" s="292">
        <f>IF(ISNUMBER('Tables 1-15'!D296),'Tables 1-15'!I27,'Tables 1-15'!D296)</f>
        <v>77.695903999999999</v>
      </c>
      <c r="J300" s="292">
        <f>IF(ISNUMBER('Tables 1-15'!E296),'Tables 1-15'!J27,'Tables 1-15'!E296)</f>
        <v>78.741053000000008</v>
      </c>
      <c r="K300" s="292">
        <f>IF(ISNUMBER('Tables 1-15'!F296),'Tables 1-15'!K27,'Tables 1-15'!F296)</f>
        <v>79.814870999999997</v>
      </c>
      <c r="O300" s="537"/>
    </row>
    <row r="301" spans="1:15">
      <c r="A301" s="293" t="s">
        <v>9</v>
      </c>
      <c r="B301" s="294"/>
      <c r="C301" s="294"/>
      <c r="D301" s="294"/>
      <c r="E301" s="294"/>
      <c r="F301" s="295"/>
      <c r="G301" s="292" t="str">
        <f>IF(ISNUMBER('Tables 1-15'!B297),'Tables 1-15'!G28,'Tables 1-15'!B297)</f>
        <v>nav</v>
      </c>
      <c r="H301" s="292" t="str">
        <f>IF(ISNUMBER('Tables 1-15'!C297),'Tables 1-15'!H28,'Tables 1-15'!C297)</f>
        <v>nav</v>
      </c>
      <c r="I301" s="292" t="str">
        <f>IF(ISNUMBER('Tables 1-15'!D297),'Tables 1-15'!I28,'Tables 1-15'!D297)</f>
        <v>nav</v>
      </c>
      <c r="J301" s="292" t="str">
        <f>IF(ISNUMBER('Tables 1-15'!E297),'Tables 1-15'!J28,'Tables 1-15'!E297)</f>
        <v>nav</v>
      </c>
      <c r="K301" s="292" t="str">
        <f>IF(ISNUMBER('Tables 1-15'!F297),'Tables 1-15'!K28,'Tables 1-15'!F297)</f>
        <v>nav</v>
      </c>
      <c r="O301" s="30"/>
    </row>
    <row r="302" spans="1:15">
      <c r="A302" s="293" t="s">
        <v>158</v>
      </c>
      <c r="B302" s="294"/>
      <c r="C302" s="294"/>
      <c r="D302" s="294"/>
      <c r="E302" s="294"/>
      <c r="F302" s="295"/>
      <c r="G302" s="292">
        <f>IF(ISNUMBER('Tables 1-15'!B298),'Tables 1-15'!G29,'Tables 1-15'!B298)</f>
        <v>313.9984</v>
      </c>
      <c r="H302" s="292">
        <f>IF(ISNUMBER('Tables 1-15'!C298),'Tables 1-15'!H29,'Tables 1-15'!C298)</f>
        <v>316.20490000000001</v>
      </c>
      <c r="I302" s="292">
        <f>IF(ISNUMBER('Tables 1-15'!D298),'Tables 1-15'!I29,'Tables 1-15'!D298)</f>
        <v>318.56350000000003</v>
      </c>
      <c r="J302" s="292">
        <f>IF(ISNUMBER('Tables 1-15'!E298),'Tables 1-15'!J29,'Tables 1-15'!E298)</f>
        <v>320.89659999999998</v>
      </c>
      <c r="K302" s="292">
        <f>IF(ISNUMBER('Tables 1-15'!F298),'Tables 1-15'!K29,'Tables 1-15'!F298)</f>
        <v>323.1275</v>
      </c>
      <c r="O302" s="30"/>
    </row>
    <row r="303" spans="1:15">
      <c r="A303" s="296" t="s">
        <v>545</v>
      </c>
      <c r="B303" s="297"/>
      <c r="C303" s="297"/>
      <c r="D303" s="297"/>
      <c r="E303" s="297"/>
      <c r="F303" s="298"/>
      <c r="G303" s="299">
        <f>SUM(G280:G302)</f>
        <v>2581.6072030000005</v>
      </c>
      <c r="H303" s="299">
        <f>SUM(H280:H302)</f>
        <v>2606.4007345833338</v>
      </c>
      <c r="I303" s="299">
        <f>SUM(I280:I302)</f>
        <v>2649.7285940000011</v>
      </c>
      <c r="J303" s="299">
        <f>SUM(J280:J302)</f>
        <v>2677.3386225000004</v>
      </c>
      <c r="K303" s="299">
        <f>SUM(K280:K302)</f>
        <v>2575.49457175</v>
      </c>
    </row>
    <row r="304" spans="1:15" ht="14.25">
      <c r="A304" s="471"/>
      <c r="B304" s="472"/>
      <c r="C304" s="472"/>
      <c r="D304" s="472"/>
      <c r="E304" s="472"/>
      <c r="F304" s="472"/>
      <c r="G304" s="472"/>
      <c r="H304" s="472"/>
      <c r="I304" s="472"/>
      <c r="J304" s="472"/>
      <c r="K304" s="472"/>
    </row>
    <row r="305" spans="1:15" ht="14.25">
      <c r="A305" s="473"/>
      <c r="B305" s="473"/>
      <c r="C305" s="473"/>
      <c r="D305" s="473"/>
      <c r="E305" s="473"/>
      <c r="F305" s="473"/>
      <c r="G305" s="473"/>
      <c r="H305" s="473"/>
      <c r="I305" s="473"/>
      <c r="J305" s="473"/>
      <c r="K305" s="473"/>
    </row>
    <row r="307" spans="1:15">
      <c r="G307" s="344"/>
    </row>
    <row r="310" spans="1:15">
      <c r="A310" s="457"/>
      <c r="B310" s="457"/>
      <c r="C310" s="457"/>
      <c r="D310" s="457"/>
      <c r="E310" s="457"/>
      <c r="F310" s="457"/>
      <c r="G310" s="457"/>
      <c r="H310" s="457"/>
      <c r="I310" s="457"/>
      <c r="J310" s="457"/>
      <c r="K310" s="457"/>
    </row>
    <row r="311" spans="1:15" ht="15">
      <c r="A311" s="458"/>
      <c r="B311" s="458"/>
      <c r="C311" s="458"/>
      <c r="D311" s="458"/>
      <c r="E311" s="458"/>
      <c r="F311" s="458"/>
      <c r="G311" s="458"/>
      <c r="H311" s="458"/>
      <c r="I311" s="458"/>
      <c r="J311" s="458"/>
      <c r="K311" s="458"/>
    </row>
    <row r="312" spans="1:15">
      <c r="A312" s="316" t="s">
        <v>543</v>
      </c>
    </row>
    <row r="313" spans="1:15">
      <c r="A313" s="316"/>
    </row>
    <row r="314" spans="1:15">
      <c r="A314" s="345"/>
      <c r="B314" s="470"/>
      <c r="C314" s="470"/>
      <c r="D314" s="470"/>
      <c r="E314" s="470"/>
      <c r="F314" s="470"/>
      <c r="G314" s="470"/>
      <c r="H314" s="470"/>
      <c r="I314" s="470"/>
      <c r="J314" s="470"/>
      <c r="K314" s="470"/>
    </row>
    <row r="315" spans="1:15">
      <c r="A315" s="339"/>
      <c r="B315" s="337"/>
      <c r="C315" s="337"/>
      <c r="D315" s="337"/>
      <c r="E315" s="337"/>
      <c r="F315" s="475"/>
      <c r="G315" s="476"/>
      <c r="H315" s="476"/>
      <c r="I315" s="476"/>
      <c r="J315" s="476"/>
      <c r="K315" s="476"/>
    </row>
    <row r="316" spans="1:15">
      <c r="A316" s="286"/>
      <c r="B316" s="287"/>
      <c r="C316" s="287"/>
      <c r="D316" s="287"/>
      <c r="E316" s="287"/>
      <c r="F316" s="288"/>
      <c r="G316" s="287"/>
      <c r="H316" s="287"/>
      <c r="I316" s="287"/>
      <c r="J316" s="287"/>
      <c r="K316" s="287"/>
    </row>
    <row r="317" spans="1:15">
      <c r="A317" s="31" t="s">
        <v>31</v>
      </c>
      <c r="B317" s="363"/>
      <c r="C317" s="363"/>
      <c r="D317" s="363"/>
      <c r="E317" s="363"/>
      <c r="F317" s="528"/>
      <c r="G317" s="329" t="str">
        <f>IF(ISNUMBER('Tables 1-15'!B313),'Tables 1-15'!G7,'Tables 1-15'!B313)</f>
        <v>nav</v>
      </c>
      <c r="H317" s="329" t="str">
        <f>IF(ISNUMBER('Tables 1-15'!C313),'Tables 1-15'!H7,'Tables 1-15'!C313)</f>
        <v>nav</v>
      </c>
      <c r="I317" s="329" t="str">
        <f>IF(ISNUMBER('Tables 1-15'!D313),'Tables 1-15'!I7,'Tables 1-15'!D313)</f>
        <v>nav</v>
      </c>
      <c r="J317" s="329" t="str">
        <f>IF(ISNUMBER('Tables 1-15'!E313),'Tables 1-15'!J7,'Tables 1-15'!E313)</f>
        <v>nav</v>
      </c>
      <c r="K317" s="329" t="str">
        <f>IF(ISNUMBER('Tables 1-15'!F313),'Tables 1-15'!K7,'Tables 1-15'!F313)</f>
        <v>nav</v>
      </c>
    </row>
    <row r="318" spans="1:15">
      <c r="A318" s="289" t="s">
        <v>456</v>
      </c>
      <c r="B318" s="290"/>
      <c r="C318" s="290"/>
      <c r="D318" s="290"/>
      <c r="E318" s="290"/>
      <c r="F318" s="291"/>
      <c r="G318" s="329">
        <f>IF(ISNUMBER('Tables 1-15'!B314),'Tables 1-15'!G8,'Tables 1-15'!B314)</f>
        <v>11.054</v>
      </c>
      <c r="H318" s="329">
        <f>IF(ISNUMBER('Tables 1-15'!C314),'Tables 1-15'!H8,'Tables 1-15'!C314)</f>
        <v>11.105</v>
      </c>
      <c r="I318" s="329">
        <f>IF(ISNUMBER('Tables 1-15'!D314),'Tables 1-15'!I8,'Tables 1-15'!D314)</f>
        <v>11.157</v>
      </c>
      <c r="J318" s="329">
        <f>IF(ISNUMBER('Tables 1-15'!E314),'Tables 1-15'!J8,'Tables 1-15'!E314)</f>
        <v>11.268000000000001</v>
      </c>
      <c r="K318" s="329">
        <f>IF(ISNUMBER('Tables 1-15'!F314),'Tables 1-15'!K8,'Tables 1-15'!F314)</f>
        <v>11.322000000000001</v>
      </c>
      <c r="O318" s="30"/>
    </row>
    <row r="319" spans="1:15">
      <c r="A319" s="33" t="s">
        <v>458</v>
      </c>
      <c r="B319" s="294"/>
      <c r="C319" s="294"/>
      <c r="D319" s="294"/>
      <c r="E319" s="294"/>
      <c r="F319" s="295"/>
      <c r="G319" s="329">
        <f>IF(ISNUMBER('Tables 1-15'!B315),'Tables 1-15'!G9,'Tables 1-15'!B315)</f>
        <v>199.49799999999999</v>
      </c>
      <c r="H319" s="329">
        <f>IF(ISNUMBER('Tables 1-15'!C315),'Tables 1-15'!H9,'Tables 1-15'!C315)</f>
        <v>201.03300000000002</v>
      </c>
      <c r="I319" s="329" t="str">
        <f>IF(ISNUMBER('Tables 1-15'!D315),'Tables 1-15'!I9,'Tables 1-15'!D315)</f>
        <v>nav</v>
      </c>
      <c r="J319" s="329" t="str">
        <f>IF(ISNUMBER('Tables 1-15'!E315),'Tables 1-15'!J9,'Tables 1-15'!E315)</f>
        <v>nav</v>
      </c>
      <c r="K319" s="329" t="str">
        <f>IF(ISNUMBER('Tables 1-15'!F315),'Tables 1-15'!K9,'Tables 1-15'!F315)</f>
        <v>nav</v>
      </c>
      <c r="O319" s="537"/>
    </row>
    <row r="320" spans="1:15">
      <c r="A320" s="293" t="s">
        <v>457</v>
      </c>
      <c r="B320" s="294"/>
      <c r="C320" s="294"/>
      <c r="D320" s="294"/>
      <c r="E320" s="294"/>
      <c r="F320" s="295"/>
      <c r="G320" s="329" t="str">
        <f>IF(ISNUMBER('Tables 1-15'!B316),'Tables 1-15'!G10,'Tables 1-15'!B316)</f>
        <v>nav</v>
      </c>
      <c r="H320" s="329" t="str">
        <f>IF(ISNUMBER('Tables 1-15'!C316),'Tables 1-15'!H10,'Tables 1-15'!C316)</f>
        <v>nav</v>
      </c>
      <c r="I320" s="329" t="str">
        <f>IF(ISNUMBER('Tables 1-15'!D316),'Tables 1-15'!I10,'Tables 1-15'!D316)</f>
        <v>nav</v>
      </c>
      <c r="J320" s="329" t="str">
        <f>IF(ISNUMBER('Tables 1-15'!E316),'Tables 1-15'!J10,'Tables 1-15'!E316)</f>
        <v>nav</v>
      </c>
      <c r="K320" s="329" t="str">
        <f>IF(ISNUMBER('Tables 1-15'!F316),'Tables 1-15'!K10,'Tables 1-15'!F316)</f>
        <v>nav</v>
      </c>
      <c r="O320" s="30"/>
    </row>
    <row r="321" spans="1:15">
      <c r="A321" s="33" t="s">
        <v>459</v>
      </c>
      <c r="B321" s="294"/>
      <c r="C321" s="294"/>
      <c r="D321" s="294"/>
      <c r="E321" s="294"/>
      <c r="F321" s="295"/>
      <c r="G321" s="329" t="str">
        <f>IF(ISNUMBER('Tables 1-15'!B317),'Tables 1-15'!G11,'Tables 1-15'!B317)</f>
        <v>nav</v>
      </c>
      <c r="H321" s="329" t="str">
        <f>IF(ISNUMBER('Tables 1-15'!C317),'Tables 1-15'!H11,'Tables 1-15'!C317)</f>
        <v>nav</v>
      </c>
      <c r="I321" s="329" t="str">
        <f>IF(ISNUMBER('Tables 1-15'!D317),'Tables 1-15'!I11,'Tables 1-15'!D317)</f>
        <v>nav</v>
      </c>
      <c r="J321" s="329" t="str">
        <f>IF(ISNUMBER('Tables 1-15'!E317),'Tables 1-15'!J11,'Tables 1-15'!E317)</f>
        <v>nav</v>
      </c>
      <c r="K321" s="329" t="str">
        <f>IF(ISNUMBER('Tables 1-15'!F317),'Tables 1-15'!K11,'Tables 1-15'!F317)</f>
        <v>nav</v>
      </c>
      <c r="O321" s="537"/>
    </row>
    <row r="322" spans="1:15">
      <c r="A322" s="293" t="s">
        <v>140</v>
      </c>
      <c r="B322" s="294"/>
      <c r="C322" s="294"/>
      <c r="D322" s="294"/>
      <c r="E322" s="294"/>
      <c r="F322" s="295"/>
      <c r="G322" s="329">
        <f>IF(ISNUMBER('Tables 1-15'!B318),'Tables 1-15'!G12,'Tables 1-15'!B318)</f>
        <v>65.241241000000002</v>
      </c>
      <c r="H322" s="329">
        <f>IF(ISNUMBER('Tables 1-15'!C318),'Tables 1-15'!H12,'Tables 1-15'!C318)</f>
        <v>65.564756000000017</v>
      </c>
      <c r="I322" s="329">
        <f>IF(ISNUMBER('Tables 1-15'!D318),'Tables 1-15'!I12,'Tables 1-15'!D318)</f>
        <v>66.074330000000003</v>
      </c>
      <c r="J322" s="329">
        <f>IF(ISNUMBER('Tables 1-15'!E318),'Tables 1-15'!J12,'Tables 1-15'!E318)</f>
        <v>66.380601999999996</v>
      </c>
      <c r="K322" s="329">
        <f>IF(ISNUMBER('Tables 1-15'!F318),'Tables 1-15'!K12,'Tables 1-15'!F318)</f>
        <v>66.627601999999996</v>
      </c>
      <c r="O322" s="30"/>
    </row>
    <row r="323" spans="1:15">
      <c r="A323" s="293" t="s">
        <v>551</v>
      </c>
      <c r="B323" s="294"/>
      <c r="C323" s="294"/>
      <c r="D323" s="294"/>
      <c r="E323" s="294"/>
      <c r="F323" s="295"/>
      <c r="G323" s="329">
        <f>IF(ISNUMBER('Tables 1-15'!B319),'Tables 1-15'!G13,'Tables 1-15'!B319)</f>
        <v>80.426000000000002</v>
      </c>
      <c r="H323" s="329">
        <f>IF(ISNUMBER('Tables 1-15'!C319),'Tables 1-15'!H13,'Tables 1-15'!C319)</f>
        <v>80.646000000000001</v>
      </c>
      <c r="I323" s="329">
        <f>IF(ISNUMBER('Tables 1-15'!D319),'Tables 1-15'!I13,'Tables 1-15'!D319)</f>
        <v>80.983000000000004</v>
      </c>
      <c r="J323" s="329">
        <f>IF(ISNUMBER('Tables 1-15'!E319),'Tables 1-15'!J13,'Tables 1-15'!E319)</f>
        <v>81.686999999999998</v>
      </c>
      <c r="K323" s="329">
        <f>IF(ISNUMBER('Tables 1-15'!F319),'Tables 1-15'!K13,'Tables 1-15'!F319)</f>
        <v>82.491</v>
      </c>
      <c r="O323" s="30"/>
    </row>
    <row r="324" spans="1:15">
      <c r="A324" s="293" t="s">
        <v>641</v>
      </c>
      <c r="B324" s="294"/>
      <c r="C324" s="294"/>
      <c r="D324" s="294"/>
      <c r="E324" s="294"/>
      <c r="F324" s="295"/>
      <c r="G324" s="329" t="str">
        <f>IF(ISNUMBER('Tables 1-15'!B320),'Tables 1-15'!G14,'Tables 1-15'!B320)</f>
        <v>nav</v>
      </c>
      <c r="H324" s="329" t="str">
        <f>IF(ISNUMBER('Tables 1-15'!C320),'Tables 1-15'!H14,'Tables 1-15'!C320)</f>
        <v>nav</v>
      </c>
      <c r="I324" s="329" t="str">
        <f>IF(ISNUMBER('Tables 1-15'!D320),'Tables 1-15'!I14,'Tables 1-15'!D320)</f>
        <v>nav</v>
      </c>
      <c r="J324" s="329" t="str">
        <f>IF(ISNUMBER('Tables 1-15'!E320),'Tables 1-15'!J14,'Tables 1-15'!E320)</f>
        <v>nav</v>
      </c>
      <c r="K324" s="329" t="str">
        <f>IF(ISNUMBER('Tables 1-15'!F320),'Tables 1-15'!K14,'Tables 1-15'!F320)</f>
        <v>nav</v>
      </c>
      <c r="O324" s="30"/>
    </row>
    <row r="325" spans="1:15">
      <c r="A325" s="33" t="s">
        <v>860</v>
      </c>
      <c r="B325" s="294"/>
      <c r="C325" s="294"/>
      <c r="D325" s="294"/>
      <c r="E325" s="294"/>
      <c r="F325" s="295"/>
      <c r="G325" s="329" t="str">
        <f>IF(ISNUMBER('Tables 1-15'!B321),'Tables 1-15'!G15,'Tables 1-15'!B321)</f>
        <v>nav</v>
      </c>
      <c r="H325" s="329" t="str">
        <f>IF(ISNUMBER('Tables 1-15'!C321),'Tables 1-15'!H15,'Tables 1-15'!C321)</f>
        <v>nav</v>
      </c>
      <c r="I325" s="329" t="str">
        <f>IF(ISNUMBER('Tables 1-15'!D321),'Tables 1-15'!I15,'Tables 1-15'!D321)</f>
        <v>nav</v>
      </c>
      <c r="J325" s="329" t="str">
        <f>IF(ISNUMBER('Tables 1-15'!E321),'Tables 1-15'!J15,'Tables 1-15'!E321)</f>
        <v>nav</v>
      </c>
      <c r="K325" s="329" t="str">
        <f>IF(ISNUMBER('Tables 1-15'!F321),'Tables 1-15'!K15,'Tables 1-15'!F321)</f>
        <v>nav</v>
      </c>
      <c r="O325" s="537"/>
    </row>
    <row r="326" spans="1:15">
      <c r="A326" s="293" t="s">
        <v>538</v>
      </c>
      <c r="B326" s="294"/>
      <c r="C326" s="294"/>
      <c r="D326" s="294"/>
      <c r="E326" s="294"/>
      <c r="F326" s="295"/>
      <c r="G326" s="329">
        <f>IF(ISNUMBER('Tables 1-15'!B322),'Tables 1-15'!G16,'Tables 1-15'!B322)</f>
        <v>59.898000000000003</v>
      </c>
      <c r="H326" s="329">
        <f>IF(ISNUMBER('Tables 1-15'!C322),'Tables 1-15'!H16,'Tables 1-15'!C322)</f>
        <v>60.22475</v>
      </c>
      <c r="I326" s="329">
        <f>IF(ISNUMBER('Tables 1-15'!D322),'Tables 1-15'!I16,'Tables 1-15'!D322)</f>
        <v>60.448</v>
      </c>
      <c r="J326" s="329">
        <f>IF(ISNUMBER('Tables 1-15'!E322),'Tables 1-15'!J16,'Tables 1-15'!E322)</f>
        <v>60.441000000000003</v>
      </c>
      <c r="K326" s="329">
        <f>IF(ISNUMBER('Tables 1-15'!F322),'Tables 1-15'!K16,'Tables 1-15'!F322)</f>
        <v>60.326000000000001</v>
      </c>
      <c r="O326" s="30"/>
    </row>
    <row r="327" spans="1:15">
      <c r="A327" s="293" t="s">
        <v>552</v>
      </c>
      <c r="B327" s="294"/>
      <c r="C327" s="294"/>
      <c r="D327" s="294"/>
      <c r="E327" s="294"/>
      <c r="F327" s="295"/>
      <c r="G327" s="329">
        <f>IF(ISNUMBER('Tables 1-15'!B323),'Tables 1-15'!G17,'Tables 1-15'!B323)</f>
        <v>127.593</v>
      </c>
      <c r="H327" s="329">
        <f>IF(ISNUMBER('Tables 1-15'!C323),'Tables 1-15'!H17,'Tables 1-15'!C323)</f>
        <v>127.414</v>
      </c>
      <c r="I327" s="329">
        <f>IF(ISNUMBER('Tables 1-15'!D323),'Tables 1-15'!I17,'Tables 1-15'!D323)</f>
        <v>127.23700000000001</v>
      </c>
      <c r="J327" s="329">
        <f>IF(ISNUMBER('Tables 1-15'!E323),'Tables 1-15'!J17,'Tables 1-15'!E323)</f>
        <v>127.095</v>
      </c>
      <c r="K327" s="329">
        <f>IF(ISNUMBER('Tables 1-15'!F323),'Tables 1-15'!K17,'Tables 1-15'!F323)</f>
        <v>126.93300000000001</v>
      </c>
      <c r="O327" s="30"/>
    </row>
    <row r="328" spans="1:15">
      <c r="A328" s="33" t="s">
        <v>811</v>
      </c>
      <c r="B328" s="294"/>
      <c r="C328" s="294"/>
      <c r="D328" s="294"/>
      <c r="E328" s="294"/>
      <c r="F328" s="295"/>
      <c r="G328" s="329">
        <f>IF(ISNUMBER('Tables 1-15'!B324),'Tables 1-15'!G18,'Tables 1-15'!B324)</f>
        <v>50.004440000000002</v>
      </c>
      <c r="H328" s="329">
        <f>IF(ISNUMBER('Tables 1-15'!C324),'Tables 1-15'!H18,'Tables 1-15'!C324)</f>
        <v>50.219670000000001</v>
      </c>
      <c r="I328" s="329">
        <f>IF(ISNUMBER('Tables 1-15'!D324),'Tables 1-15'!I18,'Tables 1-15'!D324)</f>
        <v>50.423960000000001</v>
      </c>
      <c r="J328" s="329">
        <f>IF(ISNUMBER('Tables 1-15'!E324),'Tables 1-15'!J18,'Tables 1-15'!E324)</f>
        <v>50.617050000000006</v>
      </c>
      <c r="K328" s="329">
        <f>IF(ISNUMBER('Tables 1-15'!F324),'Tables 1-15'!K18,'Tables 1-15'!F324)</f>
        <v>50.801410000000004</v>
      </c>
      <c r="O328" s="537"/>
    </row>
    <row r="329" spans="1:15">
      <c r="A329" s="33" t="s">
        <v>812</v>
      </c>
      <c r="B329" s="294"/>
      <c r="C329" s="294"/>
      <c r="D329" s="294"/>
      <c r="E329" s="294"/>
      <c r="F329" s="295"/>
      <c r="G329" s="329">
        <f>IF(ISNUMBER('Tables 1-15'!B325),'Tables 1-15'!G19,'Tables 1-15'!B325)</f>
        <v>116.28439999999999</v>
      </c>
      <c r="H329" s="329">
        <f>IF(ISNUMBER('Tables 1-15'!C325),'Tables 1-15'!H19,'Tables 1-15'!C325)</f>
        <v>117.6448</v>
      </c>
      <c r="I329" s="329">
        <f>IF(ISNUMBER('Tables 1-15'!D325),'Tables 1-15'!I19,'Tables 1-15'!D325)</f>
        <v>118.97800000000001</v>
      </c>
      <c r="J329" s="329">
        <f>IF(ISNUMBER('Tables 1-15'!E325),'Tables 1-15'!J19,'Tables 1-15'!E325)</f>
        <v>120.28509</v>
      </c>
      <c r="K329" s="329">
        <f>IF(ISNUMBER('Tables 1-15'!F325),'Tables 1-15'!K19,'Tables 1-15'!F325)</f>
        <v>121.56700000000001</v>
      </c>
      <c r="O329" s="537"/>
    </row>
    <row r="330" spans="1:15">
      <c r="A330" s="289" t="s">
        <v>5</v>
      </c>
      <c r="B330" s="294"/>
      <c r="C330" s="294"/>
      <c r="D330" s="294"/>
      <c r="E330" s="294"/>
      <c r="F330" s="295"/>
      <c r="G330" s="329">
        <f>IF(ISNUMBER('Tables 1-15'!B326),'Tables 1-15'!G20,'Tables 1-15'!B326)</f>
        <v>16.754249999999999</v>
      </c>
      <c r="H330" s="329">
        <f>IF(ISNUMBER('Tables 1-15'!C326),'Tables 1-15'!H20,'Tables 1-15'!C326)</f>
        <v>16.801833333333331</v>
      </c>
      <c r="I330" s="329">
        <f>IF(ISNUMBER('Tables 1-15'!D326),'Tables 1-15'!I20,'Tables 1-15'!D326)</f>
        <v>16.86675</v>
      </c>
      <c r="J330" s="329">
        <f>IF(ISNUMBER('Tables 1-15'!E326),'Tables 1-15'!J20,'Tables 1-15'!E326)</f>
        <v>16.934249999999999</v>
      </c>
      <c r="K330" s="329">
        <f>IF(ISNUMBER('Tables 1-15'!F326),'Tables 1-15'!K20,'Tables 1-15'!F326)</f>
        <v>17.030750000000001</v>
      </c>
      <c r="O330" s="30"/>
    </row>
    <row r="331" spans="1:15">
      <c r="A331" s="33" t="s">
        <v>813</v>
      </c>
      <c r="B331" s="294"/>
      <c r="C331" s="294"/>
      <c r="D331" s="294"/>
      <c r="E331" s="294"/>
      <c r="F331" s="295"/>
      <c r="G331" s="329">
        <f>IF(ISNUMBER('Tables 1-15'!B327),'Tables 1-15'!G21,'Tables 1-15'!B327)</f>
        <v>143.20172099999999</v>
      </c>
      <c r="H331" s="329">
        <f>IF(ISNUMBER('Tables 1-15'!C327),'Tables 1-15'!H21,'Tables 1-15'!C327)</f>
        <v>143.50699499999999</v>
      </c>
      <c r="I331" s="329">
        <f>IF(ISNUMBER('Tables 1-15'!D327),'Tables 1-15'!I21,'Tables 1-15'!D327)</f>
        <v>143.82</v>
      </c>
      <c r="J331" s="329">
        <f>IF(ISNUMBER('Tables 1-15'!E327),'Tables 1-15'!J21,'Tables 1-15'!E327)</f>
        <v>146.40599900000001</v>
      </c>
      <c r="K331" s="329">
        <f>IF(ISNUMBER('Tables 1-15'!F327),'Tables 1-15'!K21,'Tables 1-15'!F327)</f>
        <v>146.67500000000001</v>
      </c>
      <c r="O331" s="537"/>
    </row>
    <row r="332" spans="1:15">
      <c r="A332" s="33" t="s">
        <v>814</v>
      </c>
      <c r="B332" s="294"/>
      <c r="C332" s="294"/>
      <c r="D332" s="294"/>
      <c r="E332" s="294"/>
      <c r="F332" s="295"/>
      <c r="G332" s="329" t="str">
        <f>IF(ISNUMBER('Tables 1-15'!B328),'Tables 1-15'!G22,'Tables 1-15'!B328)</f>
        <v>nap</v>
      </c>
      <c r="H332" s="329" t="str">
        <f>IF(ISNUMBER('Tables 1-15'!C328),'Tables 1-15'!H22,'Tables 1-15'!C328)</f>
        <v>nap</v>
      </c>
      <c r="I332" s="329" t="str">
        <f>IF(ISNUMBER('Tables 1-15'!D328),'Tables 1-15'!I22,'Tables 1-15'!D328)</f>
        <v>nap</v>
      </c>
      <c r="J332" s="329" t="str">
        <f>IF(ISNUMBER('Tables 1-15'!E328),'Tables 1-15'!J22,'Tables 1-15'!E328)</f>
        <v>nap</v>
      </c>
      <c r="K332" s="329" t="str">
        <f>IF(ISNUMBER('Tables 1-15'!F328),'Tables 1-15'!K22,'Tables 1-15'!F328)</f>
        <v>nap</v>
      </c>
      <c r="O332" s="537"/>
    </row>
    <row r="333" spans="1:15">
      <c r="A333" s="293" t="s">
        <v>6</v>
      </c>
      <c r="B333" s="294"/>
      <c r="C333" s="294"/>
      <c r="D333" s="294"/>
      <c r="E333" s="294"/>
      <c r="F333" s="295"/>
      <c r="G333" s="329" t="str">
        <f>IF(ISNUMBER('Tables 1-15'!B329),'Tables 1-15'!G23,'Tables 1-15'!B329)</f>
        <v>nav</v>
      </c>
      <c r="H333" s="329" t="str">
        <f>IF(ISNUMBER('Tables 1-15'!C329),'Tables 1-15'!H23,'Tables 1-15'!C329)</f>
        <v>nav</v>
      </c>
      <c r="I333" s="329" t="str">
        <f>IF(ISNUMBER('Tables 1-15'!D329),'Tables 1-15'!I23,'Tables 1-15'!D329)</f>
        <v>nav</v>
      </c>
      <c r="J333" s="329" t="str">
        <f>IF(ISNUMBER('Tables 1-15'!E329),'Tables 1-15'!J23,'Tables 1-15'!E329)</f>
        <v>nav</v>
      </c>
      <c r="K333" s="329" t="str">
        <f>IF(ISNUMBER('Tables 1-15'!F329),'Tables 1-15'!K23,'Tables 1-15'!F329)</f>
        <v>nav</v>
      </c>
      <c r="O333" s="30"/>
    </row>
    <row r="334" spans="1:15">
      <c r="A334" s="33" t="s">
        <v>815</v>
      </c>
      <c r="B334" s="294"/>
      <c r="C334" s="294"/>
      <c r="D334" s="294"/>
      <c r="E334" s="294"/>
      <c r="F334" s="295"/>
      <c r="G334" s="329" t="str">
        <f>IF(ISNUMBER('Tables 1-15'!B330),'Tables 1-15'!G24,'Tables 1-15'!B330)</f>
        <v>nav</v>
      </c>
      <c r="H334" s="329" t="str">
        <f>IF(ISNUMBER('Tables 1-15'!C330),'Tables 1-15'!H24,'Tables 1-15'!C330)</f>
        <v>nav</v>
      </c>
      <c r="I334" s="329" t="str">
        <f>IF(ISNUMBER('Tables 1-15'!D330),'Tables 1-15'!I24,'Tables 1-15'!D330)</f>
        <v>nav</v>
      </c>
      <c r="J334" s="329" t="str">
        <f>IF(ISNUMBER('Tables 1-15'!E330),'Tables 1-15'!J24,'Tables 1-15'!E330)</f>
        <v>nav</v>
      </c>
      <c r="K334" s="329" t="str">
        <f>IF(ISNUMBER('Tables 1-15'!F330),'Tables 1-15'!K24,'Tables 1-15'!F330)</f>
        <v>nav</v>
      </c>
      <c r="O334" s="537"/>
    </row>
    <row r="335" spans="1:15">
      <c r="A335" s="293" t="s">
        <v>7</v>
      </c>
      <c r="B335" s="294"/>
      <c r="C335" s="294"/>
      <c r="D335" s="294"/>
      <c r="E335" s="294"/>
      <c r="F335" s="295"/>
      <c r="G335" s="329" t="str">
        <f>IF(ISNUMBER('Tables 1-15'!B331),'Tables 1-15'!G25,'Tables 1-15'!B331)</f>
        <v>nav</v>
      </c>
      <c r="H335" s="329" t="str">
        <f>IF(ISNUMBER('Tables 1-15'!C331),'Tables 1-15'!H25,'Tables 1-15'!C331)</f>
        <v>nav</v>
      </c>
      <c r="I335" s="329" t="str">
        <f>IF(ISNUMBER('Tables 1-15'!D331),'Tables 1-15'!I25,'Tables 1-15'!D331)</f>
        <v>nav</v>
      </c>
      <c r="J335" s="329" t="str">
        <f>IF(ISNUMBER('Tables 1-15'!E331),'Tables 1-15'!J25,'Tables 1-15'!E331)</f>
        <v>nav</v>
      </c>
      <c r="K335" s="329" t="str">
        <f>IF(ISNUMBER('Tables 1-15'!F331),'Tables 1-15'!K25,'Tables 1-15'!F331)</f>
        <v>nav</v>
      </c>
      <c r="O335" s="30"/>
    </row>
    <row r="336" spans="1:15">
      <c r="A336" s="293" t="s">
        <v>8</v>
      </c>
      <c r="B336" s="294"/>
      <c r="C336" s="294"/>
      <c r="D336" s="294"/>
      <c r="E336" s="294"/>
      <c r="F336" s="295"/>
      <c r="G336" s="329" t="str">
        <f>IF(ISNUMBER('Tables 1-15'!B332),'Tables 1-15'!G26,'Tables 1-15'!B332)</f>
        <v>nav</v>
      </c>
      <c r="H336" s="329" t="str">
        <f>IF(ISNUMBER('Tables 1-15'!C332),'Tables 1-15'!H26,'Tables 1-15'!C332)</f>
        <v>nav</v>
      </c>
      <c r="I336" s="329" t="str">
        <f>IF(ISNUMBER('Tables 1-15'!D332),'Tables 1-15'!I26,'Tables 1-15'!D332)</f>
        <v>nav</v>
      </c>
      <c r="J336" s="329" t="str">
        <f>IF(ISNUMBER('Tables 1-15'!E332),'Tables 1-15'!J26,'Tables 1-15'!E332)</f>
        <v>nav</v>
      </c>
      <c r="K336" s="329" t="str">
        <f>IF(ISNUMBER('Tables 1-15'!F332),'Tables 1-15'!K26,'Tables 1-15'!F332)</f>
        <v>nav</v>
      </c>
      <c r="O336" s="30"/>
    </row>
    <row r="337" spans="1:15">
      <c r="A337" s="33" t="s">
        <v>816</v>
      </c>
      <c r="B337" s="294"/>
      <c r="C337" s="294"/>
      <c r="D337" s="294"/>
      <c r="E337" s="294"/>
      <c r="F337" s="295"/>
      <c r="G337" s="329">
        <f>IF(ISNUMBER('Tables 1-15'!B333),'Tables 1-15'!G27,'Tables 1-15'!B333)</f>
        <v>75.627384000000006</v>
      </c>
      <c r="H337" s="329">
        <f>IF(ISNUMBER('Tables 1-15'!C333),'Tables 1-15'!H27,'Tables 1-15'!C333)</f>
        <v>76.667864000000009</v>
      </c>
      <c r="I337" s="329">
        <f>IF(ISNUMBER('Tables 1-15'!D333),'Tables 1-15'!I27,'Tables 1-15'!D333)</f>
        <v>77.695903999999999</v>
      </c>
      <c r="J337" s="329">
        <f>IF(ISNUMBER('Tables 1-15'!E333),'Tables 1-15'!J27,'Tables 1-15'!E333)</f>
        <v>78.741053000000008</v>
      </c>
      <c r="K337" s="329">
        <f>IF(ISNUMBER('Tables 1-15'!F333),'Tables 1-15'!K27,'Tables 1-15'!F333)</f>
        <v>79.814870999999997</v>
      </c>
      <c r="O337" s="537"/>
    </row>
    <row r="338" spans="1:15">
      <c r="A338" s="293" t="s">
        <v>9</v>
      </c>
      <c r="B338" s="294"/>
      <c r="C338" s="294"/>
      <c r="D338" s="294"/>
      <c r="E338" s="294"/>
      <c r="F338" s="295"/>
      <c r="G338" s="329" t="str">
        <f>IF(ISNUMBER('Tables 1-15'!B334),'Tables 1-15'!G28,'Tables 1-15'!B334)</f>
        <v>nav</v>
      </c>
      <c r="H338" s="329" t="str">
        <f>IF(ISNUMBER('Tables 1-15'!C334),'Tables 1-15'!H28,'Tables 1-15'!C334)</f>
        <v>nav</v>
      </c>
      <c r="I338" s="329" t="str">
        <f>IF(ISNUMBER('Tables 1-15'!D334),'Tables 1-15'!I28,'Tables 1-15'!D334)</f>
        <v>nav</v>
      </c>
      <c r="J338" s="329" t="str">
        <f>IF(ISNUMBER('Tables 1-15'!E334),'Tables 1-15'!J28,'Tables 1-15'!E334)</f>
        <v>nav</v>
      </c>
      <c r="K338" s="329" t="str">
        <f>IF(ISNUMBER('Tables 1-15'!F334),'Tables 1-15'!K28,'Tables 1-15'!F334)</f>
        <v>nav</v>
      </c>
      <c r="O338" s="30"/>
    </row>
    <row r="339" spans="1:15">
      <c r="A339" s="293" t="s">
        <v>158</v>
      </c>
      <c r="B339" s="294"/>
      <c r="C339" s="294"/>
      <c r="D339" s="294"/>
      <c r="E339" s="294"/>
      <c r="F339" s="295"/>
      <c r="G339" s="329" t="str">
        <f>IF(ISNUMBER('Tables 1-15'!B335),'Tables 1-15'!G29,'Tables 1-15'!B335)</f>
        <v>nav</v>
      </c>
      <c r="H339" s="329" t="str">
        <f>IF(ISNUMBER('Tables 1-15'!C335),'Tables 1-15'!H29,'Tables 1-15'!C335)</f>
        <v>nav</v>
      </c>
      <c r="I339" s="329" t="str">
        <f>IF(ISNUMBER('Tables 1-15'!D335),'Tables 1-15'!I29,'Tables 1-15'!D335)</f>
        <v>nav</v>
      </c>
      <c r="J339" s="329" t="str">
        <f>IF(ISNUMBER('Tables 1-15'!E335),'Tables 1-15'!J29,'Tables 1-15'!E335)</f>
        <v>nav</v>
      </c>
      <c r="K339" s="329" t="str">
        <f>IF(ISNUMBER('Tables 1-15'!F335),'Tables 1-15'!K29,'Tables 1-15'!F335)</f>
        <v>nav</v>
      </c>
      <c r="O339" s="30"/>
    </row>
    <row r="340" spans="1:15">
      <c r="A340" s="296" t="s">
        <v>273</v>
      </c>
      <c r="B340" s="297"/>
      <c r="C340" s="297"/>
      <c r="D340" s="297"/>
      <c r="E340" s="297"/>
      <c r="F340" s="298"/>
      <c r="G340" s="330">
        <f>SUM(G317:G339)</f>
        <v>945.58243600000003</v>
      </c>
      <c r="H340" s="330">
        <f>SUM(H317:H339)</f>
        <v>950.82866833333333</v>
      </c>
      <c r="I340" s="330">
        <f>SUM(I317:I339)</f>
        <v>753.68394400000022</v>
      </c>
      <c r="J340" s="330">
        <f>SUM(J317:J339)</f>
        <v>759.85504399999991</v>
      </c>
      <c r="K340" s="330">
        <f>SUM(K317:K339)</f>
        <v>763.58863300000007</v>
      </c>
    </row>
    <row r="341" spans="1:15">
      <c r="A341" s="300"/>
      <c r="B341" s="341"/>
      <c r="C341" s="301"/>
      <c r="D341" s="301"/>
      <c r="E341" s="346"/>
      <c r="F341" s="341"/>
      <c r="G341" s="342"/>
      <c r="H341" s="342"/>
      <c r="I341" s="342"/>
      <c r="J341" s="342"/>
      <c r="K341" s="342"/>
    </row>
    <row r="343" spans="1:15">
      <c r="A343" s="457"/>
      <c r="B343" s="457"/>
      <c r="C343" s="457"/>
      <c r="D343" s="457"/>
      <c r="E343" s="457"/>
      <c r="F343" s="457"/>
      <c r="G343" s="457"/>
      <c r="H343" s="457"/>
      <c r="I343" s="457"/>
      <c r="J343" s="457"/>
      <c r="K343" s="457"/>
    </row>
    <row r="344" spans="1:15">
      <c r="A344" s="283"/>
      <c r="B344" s="347"/>
      <c r="C344" s="347"/>
      <c r="D344" s="347"/>
      <c r="E344" s="347"/>
      <c r="F344" s="347"/>
      <c r="G344" s="347"/>
      <c r="H344" s="347"/>
      <c r="I344" s="347"/>
      <c r="J344" s="347"/>
      <c r="K344" s="347"/>
    </row>
    <row r="345" spans="1:15">
      <c r="A345" s="285"/>
      <c r="B345" s="470"/>
      <c r="C345" s="470"/>
      <c r="D345" s="470"/>
      <c r="E345" s="470"/>
      <c r="F345" s="470"/>
      <c r="G345" s="470"/>
      <c r="H345" s="470"/>
      <c r="I345" s="470"/>
      <c r="J345" s="470"/>
      <c r="K345" s="470"/>
    </row>
    <row r="346" spans="1:15">
      <c r="A346" s="339"/>
      <c r="B346" s="476"/>
      <c r="C346" s="476"/>
      <c r="D346" s="476"/>
      <c r="E346" s="476"/>
      <c r="F346" s="477"/>
      <c r="G346" s="476" t="s">
        <v>242</v>
      </c>
      <c r="H346" s="476"/>
      <c r="I346" s="476"/>
      <c r="J346" s="476"/>
      <c r="K346" s="476"/>
    </row>
    <row r="347" spans="1:15">
      <c r="A347" s="286"/>
      <c r="B347" s="287"/>
      <c r="C347" s="287"/>
      <c r="D347" s="287"/>
      <c r="E347" s="287"/>
      <c r="F347" s="288"/>
      <c r="G347" s="287"/>
      <c r="H347" s="287"/>
      <c r="I347" s="287"/>
      <c r="J347" s="287"/>
      <c r="K347" s="287"/>
    </row>
    <row r="348" spans="1:15">
      <c r="A348" s="31" t="s">
        <v>31</v>
      </c>
      <c r="B348" s="628"/>
      <c r="C348" s="629"/>
      <c r="D348" s="629"/>
      <c r="E348" s="629"/>
      <c r="F348" s="630"/>
      <c r="G348" s="431">
        <f>IF(ISNUMBER('Tables 1-15'!B344),'Tables 1-15'!G7,'Tables 1-15'!B344)</f>
        <v>22.794507000000003</v>
      </c>
      <c r="H348" s="348">
        <f>IF(ISNUMBER('Tables 1-15'!C344),'Tables 1-15'!H7,'Tables 1-15'!C344)</f>
        <v>23.191916250000002</v>
      </c>
      <c r="I348" s="348">
        <f>IF(ISNUMBER('Tables 1-15'!D344),'Tables 1-15'!I7,'Tables 1-15'!D344)</f>
        <v>23.550599999999999</v>
      </c>
      <c r="J348" s="348">
        <f>IF(ISNUMBER('Tables 1-15'!E344),'Tables 1-15'!J7,'Tables 1-15'!E344)</f>
        <v>23.894861500000005</v>
      </c>
      <c r="K348" s="348">
        <f>IF(ISNUMBER('Tables 1-15'!F344),'Tables 1-15'!K7,'Tables 1-15'!F344)</f>
        <v>24.256595750000002</v>
      </c>
    </row>
    <row r="349" spans="1:15">
      <c r="A349" s="289" t="s">
        <v>456</v>
      </c>
      <c r="B349" s="303"/>
      <c r="C349" s="303"/>
      <c r="D349" s="303"/>
      <c r="E349" s="303"/>
      <c r="F349" s="350"/>
      <c r="G349" s="432">
        <f>IF(ISNUMBER('Tables 1-15'!B345),'Tables 1-15'!G8,'Tables 1-15'!B345)</f>
        <v>11.054</v>
      </c>
      <c r="H349" s="303">
        <f>IF(ISNUMBER('Tables 1-15'!C345),'Tables 1-15'!H8,'Tables 1-15'!C345)</f>
        <v>11.105</v>
      </c>
      <c r="I349" s="303">
        <f>IF(ISNUMBER('Tables 1-15'!D345),'Tables 1-15'!I8,'Tables 1-15'!D345)</f>
        <v>11.157</v>
      </c>
      <c r="J349" s="303">
        <f>IF(ISNUMBER('Tables 1-15'!E345),'Tables 1-15'!J8,'Tables 1-15'!E345)</f>
        <v>11.268000000000001</v>
      </c>
      <c r="K349" s="303">
        <f>IF(ISNUMBER('Tables 1-15'!F345),'Tables 1-15'!K8,'Tables 1-15'!F345)</f>
        <v>11.322000000000001</v>
      </c>
      <c r="O349" s="30"/>
    </row>
    <row r="350" spans="1:15">
      <c r="A350" s="33" t="s">
        <v>458</v>
      </c>
      <c r="B350" s="303"/>
      <c r="C350" s="303"/>
      <c r="D350" s="303"/>
      <c r="E350" s="303"/>
      <c r="F350" s="350"/>
      <c r="G350" s="432">
        <f>IF(ISNUMBER('Tables 1-15'!B346),'Tables 1-15'!G9,'Tables 1-15'!B346)</f>
        <v>199.49799999999999</v>
      </c>
      <c r="H350" s="303">
        <f>IF(ISNUMBER('Tables 1-15'!C346),'Tables 1-15'!H9,'Tables 1-15'!C346)</f>
        <v>201.03300000000002</v>
      </c>
      <c r="I350" s="303">
        <f>IF(ISNUMBER('Tables 1-15'!D346),'Tables 1-15'!I9,'Tables 1-15'!D346)</f>
        <v>202.76900000000001</v>
      </c>
      <c r="J350" s="303">
        <f>IF(ISNUMBER('Tables 1-15'!E346),'Tables 1-15'!J9,'Tables 1-15'!E346)</f>
        <v>204.45099999999999</v>
      </c>
      <c r="K350" s="303">
        <f>IF(ISNUMBER('Tables 1-15'!F346),'Tables 1-15'!K9,'Tables 1-15'!F346)</f>
        <v>206.08100000000002</v>
      </c>
      <c r="O350" s="537"/>
    </row>
    <row r="351" spans="1:15">
      <c r="A351" s="293" t="s">
        <v>457</v>
      </c>
      <c r="B351" s="303"/>
      <c r="C351" s="303"/>
      <c r="D351" s="303"/>
      <c r="E351" s="303"/>
      <c r="F351" s="350"/>
      <c r="G351" s="303">
        <f>IF(ISNUMBER('Tables 1-15'!B347),'Tables 1-15'!G10,'Tables 1-15'!B347)</f>
        <v>34.536389000000007</v>
      </c>
      <c r="H351" s="303">
        <f>IF(ISNUMBER('Tables 1-15'!C347),'Tables 1-15'!H10,'Tables 1-15'!C347)</f>
        <v>34.936495000000001</v>
      </c>
      <c r="I351" s="303">
        <f>IF(ISNUMBER('Tables 1-15'!D347),'Tables 1-15'!I10,'Tables 1-15'!D347)</f>
        <v>35.334385000000005</v>
      </c>
      <c r="J351" s="303">
        <f>IF(ISNUMBER('Tables 1-15'!E347),'Tables 1-15'!J10,'Tables 1-15'!E347)</f>
        <v>35.689014</v>
      </c>
      <c r="K351" s="303">
        <f>IF(ISNUMBER('Tables 1-15'!F347),'Tables 1-15'!K10,'Tables 1-15'!F347)</f>
        <v>36.017868999999997</v>
      </c>
      <c r="O351" s="30"/>
    </row>
    <row r="352" spans="1:15">
      <c r="A352" s="33" t="s">
        <v>459</v>
      </c>
      <c r="B352" s="303"/>
      <c r="C352" s="303"/>
      <c r="D352" s="303"/>
      <c r="E352" s="303"/>
      <c r="F352" s="350"/>
      <c r="G352" s="303" t="str">
        <f>IF(ISNUMBER('Tables 1-15'!B348),'Tables 1-15'!G11,'Tables 1-15'!B348)</f>
        <v>nav</v>
      </c>
      <c r="H352" s="303" t="str">
        <f>IF(ISNUMBER('Tables 1-15'!C348),'Tables 1-15'!H11,'Tables 1-15'!C348)</f>
        <v>nav</v>
      </c>
      <c r="I352" s="303" t="str">
        <f>IF(ISNUMBER('Tables 1-15'!D348),'Tables 1-15'!I11,'Tables 1-15'!D348)</f>
        <v>nav</v>
      </c>
      <c r="J352" s="303" t="str">
        <f>IF(ISNUMBER('Tables 1-15'!E348),'Tables 1-15'!J11,'Tables 1-15'!E348)</f>
        <v>nav</v>
      </c>
      <c r="K352" s="303" t="str">
        <f>IF(ISNUMBER('Tables 1-15'!F348),'Tables 1-15'!K11,'Tables 1-15'!F348)</f>
        <v>nav</v>
      </c>
      <c r="O352" s="537"/>
    </row>
    <row r="353" spans="1:15">
      <c r="A353" s="293" t="s">
        <v>140</v>
      </c>
      <c r="B353" s="301"/>
      <c r="C353" s="301"/>
      <c r="D353" s="301"/>
      <c r="E353" s="301"/>
      <c r="F353" s="351"/>
      <c r="G353" s="303">
        <f>IF(ISNUMBER('Tables 1-15'!B349),'Tables 1-15'!G12,'Tables 1-15'!B349)</f>
        <v>65.241241000000002</v>
      </c>
      <c r="H353" s="303">
        <f>IF(ISNUMBER('Tables 1-15'!C349),'Tables 1-15'!H12,'Tables 1-15'!C349)</f>
        <v>65.564756000000017</v>
      </c>
      <c r="I353" s="303">
        <f>IF(ISNUMBER('Tables 1-15'!D349),'Tables 1-15'!I12,'Tables 1-15'!D349)</f>
        <v>66.074330000000003</v>
      </c>
      <c r="J353" s="303">
        <f>IF(ISNUMBER('Tables 1-15'!E349),'Tables 1-15'!J12,'Tables 1-15'!E349)</f>
        <v>66.380601999999996</v>
      </c>
      <c r="K353" s="303">
        <f>IF(ISNUMBER('Tables 1-15'!F349),'Tables 1-15'!K12,'Tables 1-15'!F349)</f>
        <v>66.627601999999996</v>
      </c>
      <c r="O353" s="30"/>
    </row>
    <row r="354" spans="1:15">
      <c r="A354" s="293" t="s">
        <v>551</v>
      </c>
      <c r="B354" s="301"/>
      <c r="C354" s="301"/>
      <c r="D354" s="301"/>
      <c r="E354" s="301"/>
      <c r="F354" s="351"/>
      <c r="G354" s="303">
        <f>IF(ISNUMBER('Tables 1-15'!B350),'Tables 1-15'!G13,'Tables 1-15'!B350)</f>
        <v>80.426000000000002</v>
      </c>
      <c r="H354" s="303">
        <f>IF(ISNUMBER('Tables 1-15'!C350),'Tables 1-15'!H13,'Tables 1-15'!C350)</f>
        <v>80.646000000000001</v>
      </c>
      <c r="I354" s="303">
        <f>IF(ISNUMBER('Tables 1-15'!D350),'Tables 1-15'!I13,'Tables 1-15'!D350)</f>
        <v>80.983000000000004</v>
      </c>
      <c r="J354" s="303">
        <f>IF(ISNUMBER('Tables 1-15'!E350),'Tables 1-15'!J13,'Tables 1-15'!E350)</f>
        <v>81.686999999999998</v>
      </c>
      <c r="K354" s="303">
        <f>IF(ISNUMBER('Tables 1-15'!F350),'Tables 1-15'!K13,'Tables 1-15'!F350)</f>
        <v>82.491</v>
      </c>
      <c r="O354" s="30"/>
    </row>
    <row r="355" spans="1:15">
      <c r="A355" s="293" t="s">
        <v>641</v>
      </c>
      <c r="B355" s="301"/>
      <c r="C355" s="301"/>
      <c r="D355" s="301"/>
      <c r="E355" s="301"/>
      <c r="F355" s="351"/>
      <c r="G355" s="303" t="str">
        <f>IF(ISNUMBER('Tables 1-15'!B351),'Tables 1-15'!G14,'Tables 1-15'!B351)</f>
        <v>nav</v>
      </c>
      <c r="H355" s="303" t="str">
        <f>IF(ISNUMBER('Tables 1-15'!C351),'Tables 1-15'!H14,'Tables 1-15'!C351)</f>
        <v>nav</v>
      </c>
      <c r="I355" s="303" t="str">
        <f>IF(ISNUMBER('Tables 1-15'!D351),'Tables 1-15'!I14,'Tables 1-15'!D351)</f>
        <v>nav</v>
      </c>
      <c r="J355" s="303" t="str">
        <f>IF(ISNUMBER('Tables 1-15'!E351),'Tables 1-15'!J14,'Tables 1-15'!E351)</f>
        <v>nav</v>
      </c>
      <c r="K355" s="303" t="str">
        <f>IF(ISNUMBER('Tables 1-15'!F351),'Tables 1-15'!K14,'Tables 1-15'!F351)</f>
        <v>nav</v>
      </c>
      <c r="O355" s="30"/>
    </row>
    <row r="356" spans="1:15">
      <c r="A356" s="33" t="s">
        <v>860</v>
      </c>
      <c r="B356" s="301"/>
      <c r="C356" s="301"/>
      <c r="D356" s="301"/>
      <c r="E356" s="301"/>
      <c r="F356" s="351"/>
      <c r="G356" s="303">
        <f>IF(ISNUMBER('Tables 1-15'!B352),'Tables 1-15'!G15,'Tables 1-15'!B352)</f>
        <v>1217</v>
      </c>
      <c r="H356" s="303">
        <f>IF(ISNUMBER('Tables 1-15'!C352),'Tables 1-15'!H15,'Tables 1-15'!C352)</f>
        <v>1233</v>
      </c>
      <c r="I356" s="303">
        <f>IF(ISNUMBER('Tables 1-15'!D352),'Tables 1-15'!I15,'Tables 1-15'!D352)</f>
        <v>1267</v>
      </c>
      <c r="J356" s="303">
        <f>IF(ISNUMBER('Tables 1-15'!E352),'Tables 1-15'!J15,'Tables 1-15'!E352)</f>
        <v>1283</v>
      </c>
      <c r="K356" s="303">
        <f>IF(ISNUMBER('Tables 1-15'!F352),'Tables 1-15'!K15,'Tables 1-15'!F352)</f>
        <v>1299</v>
      </c>
      <c r="O356" s="537"/>
    </row>
    <row r="357" spans="1:15">
      <c r="A357" s="293" t="s">
        <v>538</v>
      </c>
      <c r="B357" s="301"/>
      <c r="C357" s="301"/>
      <c r="D357" s="301"/>
      <c r="E357" s="346"/>
      <c r="F357" s="352"/>
      <c r="G357" s="294">
        <f>IF(ISNUMBER('Tables 1-15'!B353),'Tables 1-15'!G16,'Tables 1-15'!B353)</f>
        <v>59.898000000000003</v>
      </c>
      <c r="H357" s="294">
        <f>IF(ISNUMBER('Tables 1-15'!C353),'Tables 1-15'!H16,'Tables 1-15'!C353)</f>
        <v>60.22475</v>
      </c>
      <c r="I357" s="294">
        <f>IF(ISNUMBER('Tables 1-15'!D353),'Tables 1-15'!I16,'Tables 1-15'!D353)</f>
        <v>60.448</v>
      </c>
      <c r="J357" s="294">
        <f>IF(ISNUMBER('Tables 1-15'!E353),'Tables 1-15'!J16,'Tables 1-15'!E353)</f>
        <v>60.441000000000003</v>
      </c>
      <c r="K357" s="294" t="str">
        <f>IF(ISNUMBER('Tables 1-15'!F353),'Tables 1-15'!K16,'Tables 1-15'!F353)</f>
        <v>nav</v>
      </c>
      <c r="O357" s="30"/>
    </row>
    <row r="358" spans="1:15">
      <c r="A358" s="293" t="s">
        <v>250</v>
      </c>
      <c r="B358" s="301"/>
      <c r="C358" s="301"/>
      <c r="D358" s="301"/>
      <c r="E358" s="346"/>
      <c r="F358" s="352"/>
      <c r="G358" s="294">
        <f>IF(ISNUMBER('Tables 1-15'!B354),'Tables 1-15'!G17,'Tables 1-15'!B354)</f>
        <v>127.593</v>
      </c>
      <c r="H358" s="294">
        <f>IF(ISNUMBER('Tables 1-15'!C354),'Tables 1-15'!H17,'Tables 1-15'!C354)</f>
        <v>127.414</v>
      </c>
      <c r="I358" s="294">
        <f>IF(ISNUMBER('Tables 1-15'!D354),'Tables 1-15'!I17,'Tables 1-15'!D354)</f>
        <v>127.23700000000001</v>
      </c>
      <c r="J358" s="294">
        <f>IF(ISNUMBER('Tables 1-15'!E354),'Tables 1-15'!J17,'Tables 1-15'!E354)</f>
        <v>127.095</v>
      </c>
      <c r="K358" s="294">
        <f>IF(ISNUMBER('Tables 1-15'!F354),'Tables 1-15'!K17,'Tables 1-15'!F354)</f>
        <v>126.93300000000001</v>
      </c>
      <c r="O358" s="30"/>
    </row>
    <row r="359" spans="1:15">
      <c r="A359" s="33" t="s">
        <v>811</v>
      </c>
      <c r="B359" s="301"/>
      <c r="C359" s="301"/>
      <c r="D359" s="301"/>
      <c r="E359" s="346"/>
      <c r="F359" s="352"/>
      <c r="G359" s="294">
        <f>IF(ISNUMBER('Tables 1-15'!B355),'Tables 1-15'!G18,'Tables 1-15'!B355)</f>
        <v>50.004440000000002</v>
      </c>
      <c r="H359" s="294">
        <f>IF(ISNUMBER('Tables 1-15'!C355),'Tables 1-15'!H18,'Tables 1-15'!C355)</f>
        <v>50.219670000000001</v>
      </c>
      <c r="I359" s="294">
        <f>IF(ISNUMBER('Tables 1-15'!D355),'Tables 1-15'!I18,'Tables 1-15'!D355)</f>
        <v>50.423960000000001</v>
      </c>
      <c r="J359" s="294">
        <f>IF(ISNUMBER('Tables 1-15'!E355),'Tables 1-15'!J18,'Tables 1-15'!E355)</f>
        <v>50.617050000000006</v>
      </c>
      <c r="K359" s="294">
        <f>IF(ISNUMBER('Tables 1-15'!F355),'Tables 1-15'!K18,'Tables 1-15'!F355)</f>
        <v>50.801410000000004</v>
      </c>
      <c r="O359" s="537"/>
    </row>
    <row r="360" spans="1:15">
      <c r="A360" s="33" t="s">
        <v>812</v>
      </c>
      <c r="B360" s="301"/>
      <c r="C360" s="301"/>
      <c r="D360" s="301"/>
      <c r="E360" s="346"/>
      <c r="F360" s="352"/>
      <c r="G360" s="294">
        <f>IF(ISNUMBER('Tables 1-15'!B356),'Tables 1-15'!G19,'Tables 1-15'!B356)</f>
        <v>116.28439999999999</v>
      </c>
      <c r="H360" s="294">
        <f>IF(ISNUMBER('Tables 1-15'!C356),'Tables 1-15'!H19,'Tables 1-15'!C356)</f>
        <v>117.6448</v>
      </c>
      <c r="I360" s="294">
        <f>IF(ISNUMBER('Tables 1-15'!D356),'Tables 1-15'!I19,'Tables 1-15'!D356)</f>
        <v>118.97800000000001</v>
      </c>
      <c r="J360" s="294">
        <f>IF(ISNUMBER('Tables 1-15'!E356),'Tables 1-15'!J19,'Tables 1-15'!E356)</f>
        <v>120.28509</v>
      </c>
      <c r="K360" s="294">
        <f>IF(ISNUMBER('Tables 1-15'!F356),'Tables 1-15'!K19,'Tables 1-15'!F356)</f>
        <v>121.56700000000001</v>
      </c>
      <c r="O360" s="537"/>
    </row>
    <row r="361" spans="1:15">
      <c r="A361" s="289" t="s">
        <v>5</v>
      </c>
      <c r="B361" s="303"/>
      <c r="C361" s="303"/>
      <c r="D361" s="303"/>
      <c r="E361" s="294"/>
      <c r="F361" s="295"/>
      <c r="G361" s="294">
        <f>IF(ISNUMBER('Tables 1-15'!B357),'Tables 1-15'!G20,'Tables 1-15'!B357)</f>
        <v>16.754249999999999</v>
      </c>
      <c r="H361" s="294">
        <f>IF(ISNUMBER('Tables 1-15'!C357),'Tables 1-15'!H20,'Tables 1-15'!C357)</f>
        <v>16.801833333333331</v>
      </c>
      <c r="I361" s="294">
        <f>IF(ISNUMBER('Tables 1-15'!D357),'Tables 1-15'!I20,'Tables 1-15'!D357)</f>
        <v>16.86675</v>
      </c>
      <c r="J361" s="294">
        <f>IF(ISNUMBER('Tables 1-15'!E357),'Tables 1-15'!J20,'Tables 1-15'!E357)</f>
        <v>16.934249999999999</v>
      </c>
      <c r="K361" s="294">
        <f>IF(ISNUMBER('Tables 1-15'!F357),'Tables 1-15'!K20,'Tables 1-15'!F357)</f>
        <v>17.030750000000001</v>
      </c>
      <c r="O361" s="30"/>
    </row>
    <row r="362" spans="1:15">
      <c r="A362" s="33" t="s">
        <v>813</v>
      </c>
      <c r="B362" s="303"/>
      <c r="C362" s="303"/>
      <c r="D362" s="303"/>
      <c r="E362" s="294"/>
      <c r="F362" s="295"/>
      <c r="G362" s="294">
        <f>IF(ISNUMBER('Tables 1-15'!B358),'Tables 1-15'!G21,'Tables 1-15'!B358)</f>
        <v>143.20172099999999</v>
      </c>
      <c r="H362" s="294">
        <f>IF(ISNUMBER('Tables 1-15'!C358),'Tables 1-15'!H21,'Tables 1-15'!C358)</f>
        <v>143.50699499999999</v>
      </c>
      <c r="I362" s="294">
        <f>IF(ISNUMBER('Tables 1-15'!D358),'Tables 1-15'!I21,'Tables 1-15'!D358)</f>
        <v>143.82</v>
      </c>
      <c r="J362" s="294">
        <f>IF(ISNUMBER('Tables 1-15'!E358),'Tables 1-15'!J21,'Tables 1-15'!E358)</f>
        <v>146.40599900000001</v>
      </c>
      <c r="K362" s="294">
        <f>IF(ISNUMBER('Tables 1-15'!F358),'Tables 1-15'!K21,'Tables 1-15'!F358)</f>
        <v>146.67500000000001</v>
      </c>
      <c r="O362" s="537"/>
    </row>
    <row r="363" spans="1:15">
      <c r="A363" s="33" t="s">
        <v>814</v>
      </c>
      <c r="B363" s="303"/>
      <c r="C363" s="303"/>
      <c r="D363" s="303"/>
      <c r="E363" s="294"/>
      <c r="F363" s="295"/>
      <c r="G363" s="294" t="str">
        <f>IF(ISNUMBER('Tables 1-15'!B359),'Tables 1-15'!G22,'Tables 1-15'!B359)</f>
        <v>nap</v>
      </c>
      <c r="H363" s="294" t="str">
        <f>IF(ISNUMBER('Tables 1-15'!C359),'Tables 1-15'!H22,'Tables 1-15'!C359)</f>
        <v>nap</v>
      </c>
      <c r="I363" s="294" t="str">
        <f>IF(ISNUMBER('Tables 1-15'!D359),'Tables 1-15'!I22,'Tables 1-15'!D359)</f>
        <v>nap</v>
      </c>
      <c r="J363" s="294" t="str">
        <f>IF(ISNUMBER('Tables 1-15'!E359),'Tables 1-15'!J22,'Tables 1-15'!E359)</f>
        <v>nap</v>
      </c>
      <c r="K363" s="294" t="str">
        <f>IF(ISNUMBER('Tables 1-15'!F359),'Tables 1-15'!K22,'Tables 1-15'!F359)</f>
        <v>nap</v>
      </c>
      <c r="O363" s="537"/>
    </row>
    <row r="364" spans="1:15">
      <c r="A364" s="293" t="s">
        <v>6</v>
      </c>
      <c r="B364" s="303"/>
      <c r="C364" s="303"/>
      <c r="D364" s="303"/>
      <c r="E364" s="294"/>
      <c r="F364" s="295"/>
      <c r="G364" s="294">
        <f>IF(ISNUMBER('Tables 1-15'!B360),'Tables 1-15'!G23,'Tables 1-15'!B360)</f>
        <v>5.3120000000000003</v>
      </c>
      <c r="H364" s="294">
        <f>IF(ISNUMBER('Tables 1-15'!C360),'Tables 1-15'!H23,'Tables 1-15'!C360)</f>
        <v>5.399</v>
      </c>
      <c r="I364" s="294">
        <f>IF(ISNUMBER('Tables 1-15'!D360),'Tables 1-15'!I23,'Tables 1-15'!D360)</f>
        <v>5.47</v>
      </c>
      <c r="J364" s="294">
        <f>IF(ISNUMBER('Tables 1-15'!E360),'Tables 1-15'!J23,'Tables 1-15'!E360)</f>
        <v>5.5350000000000001</v>
      </c>
      <c r="K364" s="294">
        <f>IF(ISNUMBER('Tables 1-15'!F360),'Tables 1-15'!K23,'Tables 1-15'!F360)</f>
        <v>5.6070000000000002</v>
      </c>
      <c r="O364" s="30"/>
    </row>
    <row r="365" spans="1:15">
      <c r="A365" s="33" t="s">
        <v>815</v>
      </c>
      <c r="B365" s="303"/>
      <c r="C365" s="303"/>
      <c r="D365" s="303"/>
      <c r="E365" s="294"/>
      <c r="F365" s="295"/>
      <c r="G365" s="294">
        <f>IF(ISNUMBER('Tables 1-15'!B361),'Tables 1-15'!G24,'Tables 1-15'!B361)</f>
        <v>52.231000000000002</v>
      </c>
      <c r="H365" s="294">
        <f>IF(ISNUMBER('Tables 1-15'!C361),'Tables 1-15'!H24,'Tables 1-15'!C361)</f>
        <v>52.872999999999998</v>
      </c>
      <c r="I365" s="294">
        <f>IF(ISNUMBER('Tables 1-15'!D361),'Tables 1-15'!I24,'Tables 1-15'!D361)</f>
        <v>53.548000000000002</v>
      </c>
      <c r="J365" s="294">
        <f>IF(ISNUMBER('Tables 1-15'!E361),'Tables 1-15'!J24,'Tables 1-15'!E361)</f>
        <v>54.262999999999998</v>
      </c>
      <c r="K365" s="294">
        <f>IF(ISNUMBER('Tables 1-15'!F361),'Tables 1-15'!K24,'Tables 1-15'!F361)</f>
        <v>55.021250000000002</v>
      </c>
      <c r="O365" s="537"/>
    </row>
    <row r="366" spans="1:15">
      <c r="A366" s="289" t="s">
        <v>7</v>
      </c>
      <c r="B366" s="303"/>
      <c r="C366" s="303"/>
      <c r="D366" s="303"/>
      <c r="E366" s="294"/>
      <c r="F366" s="295"/>
      <c r="G366" s="294">
        <f>IF(ISNUMBER('Tables 1-15'!B362),'Tables 1-15'!G25,'Tables 1-15'!B362)</f>
        <v>9.5210000000000008</v>
      </c>
      <c r="H366" s="294">
        <f>IF(ISNUMBER('Tables 1-15'!C362),'Tables 1-15'!H25,'Tables 1-15'!C362)</f>
        <v>9.6029999999999998</v>
      </c>
      <c r="I366" s="294">
        <f>IF(ISNUMBER('Tables 1-15'!D362),'Tables 1-15'!I25,'Tables 1-15'!D362)</f>
        <v>9.702</v>
      </c>
      <c r="J366" s="294" t="str">
        <f>IF(ISNUMBER('Tables 1-15'!E362),'Tables 1-15'!J25,'Tables 1-15'!E362)</f>
        <v>nav</v>
      </c>
      <c r="K366" s="294">
        <f>IF(ISNUMBER('Tables 1-15'!F362),'Tables 1-15'!K25,'Tables 1-15'!F362)</f>
        <v>9.9951530000000002</v>
      </c>
      <c r="O366" s="30"/>
    </row>
    <row r="367" spans="1:15">
      <c r="A367" s="293" t="s">
        <v>8</v>
      </c>
      <c r="B367" s="303"/>
      <c r="C367" s="303"/>
      <c r="D367" s="303"/>
      <c r="E367" s="294"/>
      <c r="F367" s="295"/>
      <c r="G367" s="294">
        <f>IF(ISNUMBER('Tables 1-15'!B363),'Tables 1-15'!G26,'Tables 1-15'!B363)</f>
        <v>7.9968599999999999</v>
      </c>
      <c r="H367" s="294">
        <f>IF(ISNUMBER('Tables 1-15'!C363),'Tables 1-15'!H26,'Tables 1-15'!C363)</f>
        <v>8.0893500000000014</v>
      </c>
      <c r="I367" s="294">
        <f>IF(ISNUMBER('Tables 1-15'!D363),'Tables 1-15'!I26,'Tables 1-15'!D363)</f>
        <v>8.1886499999999991</v>
      </c>
      <c r="J367" s="294">
        <f>IF(ISNUMBER('Tables 1-15'!E363),'Tables 1-15'!J26,'Tables 1-15'!E363)</f>
        <v>8.2823999999999991</v>
      </c>
      <c r="K367" s="294">
        <f>IF(ISNUMBER('Tables 1-15'!F363),'Tables 1-15'!K26,'Tables 1-15'!F363)</f>
        <v>8.3733400000000007</v>
      </c>
      <c r="O367" s="30"/>
    </row>
    <row r="368" spans="1:15">
      <c r="A368" s="33" t="s">
        <v>816</v>
      </c>
      <c r="B368" s="303"/>
      <c r="C368" s="303"/>
      <c r="D368" s="303"/>
      <c r="E368" s="294"/>
      <c r="F368" s="295"/>
      <c r="G368" s="294">
        <f>IF(ISNUMBER('Tables 1-15'!B364),'Tables 1-15'!G27,'Tables 1-15'!B364)</f>
        <v>75.627384000000006</v>
      </c>
      <c r="H368" s="294">
        <f>IF(ISNUMBER('Tables 1-15'!C364),'Tables 1-15'!H27,'Tables 1-15'!C364)</f>
        <v>76.667864000000009</v>
      </c>
      <c r="I368" s="294">
        <f>IF(ISNUMBER('Tables 1-15'!D364),'Tables 1-15'!I27,'Tables 1-15'!D364)</f>
        <v>77.695903999999999</v>
      </c>
      <c r="J368" s="294">
        <f>IF(ISNUMBER('Tables 1-15'!E364),'Tables 1-15'!J27,'Tables 1-15'!E364)</f>
        <v>78.741053000000008</v>
      </c>
      <c r="K368" s="294">
        <f>IF(ISNUMBER('Tables 1-15'!F364),'Tables 1-15'!K27,'Tables 1-15'!F364)</f>
        <v>79.814870999999997</v>
      </c>
      <c r="O368" s="537"/>
    </row>
    <row r="369" spans="1:15">
      <c r="A369" s="293" t="s">
        <v>9</v>
      </c>
      <c r="B369" s="294"/>
      <c r="C369" s="294"/>
      <c r="D369" s="294"/>
      <c r="E369" s="294"/>
      <c r="F369" s="295"/>
      <c r="G369" s="294">
        <f>IF(ISNUMBER('Tables 1-15'!B365),'Tables 1-15'!G28,'Tables 1-15'!B365)</f>
        <v>63.704999999999998</v>
      </c>
      <c r="H369" s="294">
        <f>IF(ISNUMBER('Tables 1-15'!C365),'Tables 1-15'!H28,'Tables 1-15'!C365)</f>
        <v>64.105999999999995</v>
      </c>
      <c r="I369" s="294">
        <f>IF(ISNUMBER('Tables 1-15'!D365),'Tables 1-15'!I28,'Tables 1-15'!D365)</f>
        <v>64.597000000000008</v>
      </c>
      <c r="J369" s="294">
        <f>IF(ISNUMBER('Tables 1-15'!E365),'Tables 1-15'!J28,'Tables 1-15'!E365)</f>
        <v>65.11</v>
      </c>
      <c r="K369" s="294" t="str">
        <f>IF(ISNUMBER('Tables 1-15'!F365),'Tables 1-15'!K28,'Tables 1-15'!F365)</f>
        <v>nav</v>
      </c>
      <c r="O369" s="30"/>
    </row>
    <row r="370" spans="1:15">
      <c r="A370" s="293" t="s">
        <v>158</v>
      </c>
      <c r="B370" s="303"/>
      <c r="C370" s="303"/>
      <c r="D370" s="303"/>
      <c r="E370" s="294"/>
      <c r="F370" s="295"/>
      <c r="G370" s="294">
        <f>IF(ISNUMBER('Tables 1-15'!B366),'Tables 1-15'!G29,'Tables 1-15'!B366)</f>
        <v>313.9984</v>
      </c>
      <c r="H370" s="294">
        <f>IF(ISNUMBER('Tables 1-15'!C366),'Tables 1-15'!H29,'Tables 1-15'!C366)</f>
        <v>316.20490000000001</v>
      </c>
      <c r="I370" s="294">
        <f>IF(ISNUMBER('Tables 1-15'!D366),'Tables 1-15'!I29,'Tables 1-15'!D366)</f>
        <v>318.56350000000003</v>
      </c>
      <c r="J370" s="294">
        <f>IF(ISNUMBER('Tables 1-15'!E366),'Tables 1-15'!J29,'Tables 1-15'!E366)</f>
        <v>320.89659999999998</v>
      </c>
      <c r="K370" s="294">
        <f>IF(ISNUMBER('Tables 1-15'!F366),'Tables 1-15'!K29,'Tables 1-15'!F366)</f>
        <v>323.1275</v>
      </c>
      <c r="O370" s="30"/>
    </row>
    <row r="371" spans="1:15">
      <c r="A371" s="296" t="s">
        <v>273</v>
      </c>
      <c r="B371" s="353"/>
      <c r="C371" s="353"/>
      <c r="D371" s="353"/>
      <c r="E371" s="354"/>
      <c r="F371" s="355"/>
      <c r="G371" s="297">
        <f>SUM(G348:G370)</f>
        <v>2672.677592</v>
      </c>
      <c r="H371" s="297">
        <f>SUM(H348:H370)</f>
        <v>2698.2323295833344</v>
      </c>
      <c r="I371" s="297">
        <f>SUM(I348:I370)</f>
        <v>2742.407079000001</v>
      </c>
      <c r="J371" s="297">
        <f>SUM(J348:J370)</f>
        <v>2760.9769195000003</v>
      </c>
      <c r="K371" s="297">
        <f>SUM(K348:K370)</f>
        <v>2670.74234075</v>
      </c>
    </row>
    <row r="372" spans="1:15">
      <c r="A372" s="300"/>
      <c r="B372" s="356"/>
      <c r="C372" s="356"/>
      <c r="D372" s="356"/>
      <c r="E372" s="327"/>
      <c r="F372" s="357"/>
      <c r="G372" s="358"/>
      <c r="H372" s="358"/>
      <c r="I372" s="358"/>
      <c r="J372" s="346"/>
      <c r="K372" s="358"/>
    </row>
    <row r="373" spans="1:15">
      <c r="A373" s="300"/>
      <c r="B373" s="356"/>
      <c r="C373" s="356"/>
      <c r="D373" s="356"/>
      <c r="E373" s="327"/>
      <c r="F373" s="357"/>
      <c r="G373" s="358"/>
      <c r="H373" s="358"/>
      <c r="I373" s="358"/>
      <c r="J373" s="346"/>
      <c r="K373" s="358"/>
    </row>
    <row r="374" spans="1:15">
      <c r="A374" s="300"/>
      <c r="B374" s="356"/>
      <c r="C374" s="356"/>
      <c r="D374" s="356"/>
      <c r="E374" s="327"/>
      <c r="F374" s="357"/>
      <c r="G374" s="358"/>
      <c r="H374" s="358"/>
      <c r="I374" s="358"/>
      <c r="J374" s="346"/>
      <c r="K374" s="358"/>
    </row>
    <row r="376" spans="1:15">
      <c r="A376" s="478"/>
      <c r="B376" s="478"/>
      <c r="C376" s="478"/>
      <c r="D376" s="478"/>
      <c r="E376" s="478"/>
      <c r="F376" s="478"/>
      <c r="G376" s="359"/>
      <c r="H376" s="359"/>
      <c r="I376" s="359"/>
      <c r="J376" s="359"/>
      <c r="K376" s="360"/>
    </row>
    <row r="377" spans="1:15">
      <c r="A377" s="316"/>
      <c r="B377" s="347"/>
      <c r="C377" s="347"/>
      <c r="D377" s="347"/>
      <c r="E377" s="347"/>
      <c r="F377" s="347"/>
      <c r="G377" s="347"/>
      <c r="H377" s="347"/>
      <c r="I377" s="347"/>
      <c r="J377" s="347"/>
      <c r="K377" s="347"/>
    </row>
    <row r="378" spans="1:15">
      <c r="A378" s="285"/>
      <c r="B378" s="479" t="s">
        <v>410</v>
      </c>
      <c r="C378" s="479"/>
      <c r="D378" s="479"/>
      <c r="E378" s="479"/>
      <c r="F378" s="479"/>
      <c r="G378" s="361"/>
      <c r="H378" s="362"/>
      <c r="I378" s="362"/>
      <c r="J378" s="362"/>
      <c r="K378" s="361"/>
    </row>
    <row r="379" spans="1:15">
      <c r="A379" s="286"/>
      <c r="B379" s="287"/>
      <c r="C379" s="287"/>
      <c r="D379" s="287"/>
      <c r="E379" s="287"/>
      <c r="F379" s="287"/>
      <c r="G379" s="363"/>
      <c r="H379" s="363"/>
      <c r="I379" s="363"/>
      <c r="J379" s="363"/>
      <c r="K379" s="363"/>
    </row>
    <row r="380" spans="1:15">
      <c r="A380" s="31" t="s">
        <v>31</v>
      </c>
      <c r="B380" s="509">
        <f>IF(ISNUMBER('Tables 1-15'!B344),'Tables 1-15'!B7,'Tables 1-15'!B344)</f>
        <v>1566.6316774059446</v>
      </c>
      <c r="C380" s="364">
        <f>IF(ISNUMBER('Tables 1-15'!C344),'Tables 1-15'!C7,'Tables 1-15'!C344)</f>
        <v>1497.4327956989248</v>
      </c>
      <c r="D380" s="364">
        <f>IF(ISNUMBER('Tables 1-15'!D344),'Tables 1-15'!D7,'Tables 1-15'!D344)</f>
        <v>1443.4271329677244</v>
      </c>
      <c r="E380" s="364">
        <f>IF(ISNUMBER('Tables 1-15'!E344),'Tables 1-15'!E7,'Tables 1-15'!E344)</f>
        <v>1219.7133472678413</v>
      </c>
      <c r="F380" s="364">
        <f>IF(ISNUMBER('Tables 1-15'!F344),'Tables 1-15'!F7,'Tables 1-15'!F344)</f>
        <v>1261.0957478441867</v>
      </c>
      <c r="G380" s="363"/>
      <c r="H380" s="363"/>
      <c r="I380" s="363"/>
      <c r="J380" s="363"/>
      <c r="K380" s="363"/>
    </row>
    <row r="381" spans="1:15">
      <c r="A381" s="289" t="s">
        <v>456</v>
      </c>
      <c r="B381" s="356">
        <f>IF(ISNUMBER('Tables 1-15'!B345),'Tables 1-15'!B8,'Tables 1-15'!B345)</f>
        <v>497.5298196152475</v>
      </c>
      <c r="C381" s="356">
        <f>IF(ISNUMBER('Tables 1-15'!C345),'Tables 1-15'!C8,'Tables 1-15'!C345)</f>
        <v>520.87516167145088</v>
      </c>
      <c r="D381" s="356">
        <f>IF(ISNUMBER('Tables 1-15'!D345),'Tables 1-15'!D8,'Tables 1-15'!D345)</f>
        <v>530.92780118863186</v>
      </c>
      <c r="E381" s="356">
        <f>IF(ISNUMBER('Tables 1-15'!E345),'Tables 1-15'!E8,'Tables 1-15'!E345)</f>
        <v>455.08118108481455</v>
      </c>
      <c r="F381" s="356">
        <f>IF(ISNUMBER('Tables 1-15'!F345),'Tables 1-15'!F8,'Tables 1-15'!F345)</f>
        <v>468.0304160328248</v>
      </c>
      <c r="G381" s="282"/>
      <c r="H381" s="282"/>
      <c r="I381" s="282"/>
      <c r="J381" s="282"/>
      <c r="O381" s="30"/>
    </row>
    <row r="382" spans="1:15">
      <c r="A382" s="33" t="s">
        <v>458</v>
      </c>
      <c r="B382" s="356">
        <f>IF(ISNUMBER('Tables 1-15'!B346),'Tables 1-15'!B9,'Tables 1-15'!B346)</f>
        <v>2462.7928388746805</v>
      </c>
      <c r="C382" s="356">
        <f>IF(ISNUMBER('Tables 1-15'!C346),'Tables 1-15'!C9,'Tables 1-15'!C346)</f>
        <v>2467.7708863688963</v>
      </c>
      <c r="D382" s="356">
        <f>IF(ISNUMBER('Tables 1-15'!D346),'Tables 1-15'!D9,'Tables 1-15'!D346)</f>
        <v>2454.2204951798535</v>
      </c>
      <c r="E382" s="356">
        <f>IF(ISNUMBER('Tables 1-15'!E346),'Tables 1-15'!E9,'Tables 1-15'!E346)</f>
        <v>1795.84478988828</v>
      </c>
      <c r="F382" s="356">
        <f>IF(ISNUMBER('Tables 1-15'!F346),'Tables 1-15'!F9,'Tables 1-15'!F346)</f>
        <v>1796.924755260816</v>
      </c>
      <c r="G382" s="282"/>
      <c r="H382" s="282"/>
      <c r="I382" s="282"/>
      <c r="J382" s="282"/>
      <c r="O382" s="537"/>
    </row>
    <row r="383" spans="1:15">
      <c r="A383" s="293" t="s">
        <v>457</v>
      </c>
      <c r="B383" s="356">
        <f>IF(ISNUMBER('Tables 1-15'!B347),'Tables 1-15'!B10,'Tables 1-15'!B347)</f>
        <v>1840.3688082565354</v>
      </c>
      <c r="C383" s="356">
        <f>IF(ISNUMBER('Tables 1-15'!C347),'Tables 1-15'!C10,'Tables 1-15'!C347)</f>
        <v>1872.3607040116317</v>
      </c>
      <c r="D383" s="356">
        <f>IF(ISNUMBER('Tables 1-15'!D347),'Tables 1-15'!D10,'Tables 1-15'!D347)</f>
        <v>1819.2604138976076</v>
      </c>
      <c r="E383" s="356">
        <f>IF(ISNUMBER('Tables 1-15'!E347),'Tables 1-15'!E10,'Tables 1-15'!E347)</f>
        <v>1564.2630061465034</v>
      </c>
      <c r="F383" s="356">
        <f>IF(ISNUMBER('Tables 1-15'!F347),'Tables 1-15'!F10,'Tables 1-15'!F347)</f>
        <v>1569.3419712820833</v>
      </c>
      <c r="G383" s="282"/>
      <c r="H383" s="282"/>
      <c r="I383" s="282"/>
      <c r="J383" s="282"/>
      <c r="O383" s="30"/>
    </row>
    <row r="384" spans="1:15">
      <c r="A384" s="33" t="s">
        <v>459</v>
      </c>
      <c r="B384" s="356" t="str">
        <f>IF(ISNUMBER('Tables 1-15'!B348),'Tables 1-15'!B11,'Tables 1-15'!B348)</f>
        <v>nav</v>
      </c>
      <c r="C384" s="356" t="str">
        <f>IF(ISNUMBER('Tables 1-15'!C348),'Tables 1-15'!C11,'Tables 1-15'!C348)</f>
        <v>nav</v>
      </c>
      <c r="D384" s="356" t="str">
        <f>IF(ISNUMBER('Tables 1-15'!D348),'Tables 1-15'!D11,'Tables 1-15'!D348)</f>
        <v>nav</v>
      </c>
      <c r="E384" s="356" t="str">
        <f>IF(ISNUMBER('Tables 1-15'!E348),'Tables 1-15'!E11,'Tables 1-15'!E348)</f>
        <v>nav</v>
      </c>
      <c r="F384" s="356" t="str">
        <f>IF(ISNUMBER('Tables 1-15'!F348),'Tables 1-15'!F11,'Tables 1-15'!F348)</f>
        <v>nav</v>
      </c>
      <c r="G384" s="282"/>
      <c r="H384" s="282"/>
      <c r="I384" s="282"/>
      <c r="J384" s="282"/>
      <c r="O384" s="537"/>
    </row>
    <row r="385" spans="1:15">
      <c r="A385" s="293" t="s">
        <v>140</v>
      </c>
      <c r="B385" s="356">
        <f>IF(ISNUMBER('Tables 1-15'!B349),'Tables 1-15'!B12,'Tables 1-15'!B349)</f>
        <v>2679.6673615934478</v>
      </c>
      <c r="C385" s="356">
        <f>IF(ISNUMBER('Tables 1-15'!C349),'Tables 1-15'!C12,'Tables 1-15'!C349)</f>
        <v>2809.1036265843354</v>
      </c>
      <c r="D385" s="356">
        <f>IF(ISNUMBER('Tables 1-15'!D349),'Tables 1-15'!D12,'Tables 1-15'!D349)</f>
        <v>2850.7154730111588</v>
      </c>
      <c r="E385" s="356">
        <f>IF(ISNUMBER('Tables 1-15'!E349),'Tables 1-15'!E12,'Tables 1-15'!E349)</f>
        <v>2432.6956199411002</v>
      </c>
      <c r="F385" s="356">
        <f>IF(ISNUMBER('Tables 1-15'!F349),'Tables 1-15'!F12,'Tables 1-15'!F349)</f>
        <v>2463.9116121546117</v>
      </c>
      <c r="G385" s="282"/>
      <c r="O385" s="30"/>
    </row>
    <row r="386" spans="1:15">
      <c r="A386" s="293" t="s">
        <v>551</v>
      </c>
      <c r="B386" s="356">
        <f>IF(ISNUMBER('Tables 1-15'!B350),'Tables 1-15'!B13,'Tables 1-15'!B350)</f>
        <v>3541.4621941985874</v>
      </c>
      <c r="C386" s="356">
        <f>IF(ISNUMBER('Tables 1-15'!C350),'Tables 1-15'!C13,'Tables 1-15'!C350)</f>
        <v>3752.1396359858422</v>
      </c>
      <c r="D386" s="356">
        <f>IF(ISNUMBER('Tables 1-15'!D350),'Tables 1-15'!D13,'Tables 1-15'!D350)</f>
        <v>3889.524165479922</v>
      </c>
      <c r="E386" s="356">
        <f>IF(ISNUMBER('Tables 1-15'!E350),'Tables 1-15'!E13,'Tables 1-15'!E350)</f>
        <v>3374.7230671987732</v>
      </c>
      <c r="F386" s="356">
        <f>IF(ISNUMBER('Tables 1-15'!F350),'Tables 1-15'!F13,'Tables 1-15'!F350)</f>
        <v>3478.354771865138</v>
      </c>
      <c r="G386" s="282"/>
      <c r="O386" s="30"/>
    </row>
    <row r="387" spans="1:15">
      <c r="A387" s="293" t="s">
        <v>641</v>
      </c>
      <c r="B387" s="356" t="str">
        <f>IF(ISNUMBER('Tables 1-15'!B351),'Tables 1-15'!B14,'Tables 1-15'!B351)</f>
        <v>nav</v>
      </c>
      <c r="C387" s="356" t="str">
        <f>IF(ISNUMBER('Tables 1-15'!C351),'Tables 1-15'!C14,'Tables 1-15'!C351)</f>
        <v>nav</v>
      </c>
      <c r="D387" s="356" t="str">
        <f>IF(ISNUMBER('Tables 1-15'!D351),'Tables 1-15'!D14,'Tables 1-15'!D351)</f>
        <v>nav</v>
      </c>
      <c r="E387" s="356" t="str">
        <f>IF(ISNUMBER('Tables 1-15'!E351),'Tables 1-15'!E14,'Tables 1-15'!E351)</f>
        <v>nav</v>
      </c>
      <c r="F387" s="327" t="str">
        <f>IF(ISNUMBER('Tables 1-15'!F351),'Tables 1-15'!F14,'Tables 1-15'!F351)</f>
        <v>nav</v>
      </c>
      <c r="G387" s="282"/>
      <c r="O387" s="30"/>
    </row>
    <row r="388" spans="1:15">
      <c r="A388" s="33" t="s">
        <v>860</v>
      </c>
      <c r="B388" s="356">
        <f>IF(ISNUMBER('Tables 1-15'!B352),'Tables 1-15'!B15,'Tables 1-15'!B352)</f>
        <v>1858.8867323367172</v>
      </c>
      <c r="C388" s="356">
        <f>IF(ISNUMBER('Tables 1-15'!C352),'Tables 1-15'!C15,'Tables 1-15'!C352)</f>
        <v>1915.4568088148685</v>
      </c>
      <c r="D388" s="356">
        <f>IF(ISNUMBER('Tables 1-15'!D352),'Tables 1-15'!D15,'Tables 1-15'!D352)</f>
        <v>2039.4083045296752</v>
      </c>
      <c r="E388" s="356">
        <f>IF(ISNUMBER('Tables 1-15'!E352),'Tables 1-15'!E15,'Tables 1-15'!E352)</f>
        <v>2133.3959499927569</v>
      </c>
      <c r="F388" s="327">
        <f>IF(ISNUMBER('Tables 1-15'!F352),'Tables 1-15'!F15,'Tables 1-15'!F352)</f>
        <v>2259.0377084132733</v>
      </c>
      <c r="G388" s="282"/>
      <c r="O388" s="537"/>
    </row>
    <row r="389" spans="1:15">
      <c r="A389" s="293" t="s">
        <v>538</v>
      </c>
      <c r="B389" s="356">
        <f>IF(ISNUMBER('Tables 1-15'!B353),'Tables 1-15'!B16,'Tables 1-15'!B353)</f>
        <v>2071.3483721150301</v>
      </c>
      <c r="C389" s="356">
        <f>IF(ISNUMBER('Tables 1-15'!C353),'Tables 1-15'!C16,'Tables 1-15'!C353)</f>
        <v>2130.2787918044055</v>
      </c>
      <c r="D389" s="356">
        <f>IF(ISNUMBER('Tables 1-15'!D353),'Tables 1-15'!D16,'Tables 1-15'!D353)</f>
        <v>2151.1343217620206</v>
      </c>
      <c r="E389" s="356">
        <f>IF(ISNUMBER('Tables 1-15'!E353),'Tables 1-15'!E16,'Tables 1-15'!E353)</f>
        <v>1831.865519935744</v>
      </c>
      <c r="F389" s="356" t="str">
        <f>IF(ISNUMBER('Tables 1-15'!F353),'Tables 1-15'!F16,'Tables 1-15'!F353)</f>
        <v>nav</v>
      </c>
      <c r="G389" s="282"/>
      <c r="O389" s="30"/>
    </row>
    <row r="390" spans="1:15">
      <c r="A390" s="293" t="s">
        <v>250</v>
      </c>
      <c r="B390" s="356">
        <f>IF(ISNUMBER('Tables 1-15'!B354),'Tables 1-15'!B17,'Tables 1-15'!B354)</f>
        <v>6206.1410059990076</v>
      </c>
      <c r="C390" s="356">
        <f>IF(ISNUMBER('Tables 1-15'!C354),'Tables 1-15'!C17,'Tables 1-15'!C354)</f>
        <v>5154.531907260829</v>
      </c>
      <c r="D390" s="356">
        <f>IF(ISNUMBER('Tables 1-15'!D354),'Tables 1-15'!D17,'Tables 1-15'!D354)</f>
        <v>4854.5552989380185</v>
      </c>
      <c r="E390" s="356">
        <f>IF(ISNUMBER('Tables 1-15'!E354),'Tables 1-15'!E17,'Tables 1-15'!E354)</f>
        <v>4378.5826017691743</v>
      </c>
      <c r="F390" s="356">
        <f>IF(ISNUMBER('Tables 1-15'!F354),'Tables 1-15'!F17,'Tables 1-15'!F354)</f>
        <v>4942.4793011969496</v>
      </c>
      <c r="G390" s="282"/>
      <c r="O390" s="30"/>
    </row>
    <row r="391" spans="1:15">
      <c r="A391" s="33" t="s">
        <v>811</v>
      </c>
      <c r="B391" s="356">
        <f>IF(ISNUMBER('Tables 1-15'!B355),'Tables 1-15'!B18,'Tables 1-15'!B355)</f>
        <v>1222.3635169672013</v>
      </c>
      <c r="C391" s="356">
        <f>IF(ISNUMBER('Tables 1-15'!C355),'Tables 1-15'!C18,'Tables 1-15'!C355)</f>
        <v>1305.3815385739333</v>
      </c>
      <c r="D391" s="356">
        <f>IF(ISNUMBER('Tables 1-15'!D355),'Tables 1-15'!D18,'Tables 1-15'!D355)</f>
        <v>1410.9863086534626</v>
      </c>
      <c r="E391" s="356">
        <f>IF(ISNUMBER('Tables 1-15'!E355),'Tables 1-15'!E18,'Tables 1-15'!E355)</f>
        <v>1382.3577760298367</v>
      </c>
      <c r="F391" s="356">
        <f>IF(ISNUMBER('Tables 1-15'!F355),'Tables 1-15'!F18,'Tables 1-15'!F355)</f>
        <v>1410.9616544592848</v>
      </c>
      <c r="G391" s="282"/>
      <c r="O391" s="537"/>
    </row>
    <row r="392" spans="1:15">
      <c r="A392" s="33" t="s">
        <v>812</v>
      </c>
      <c r="B392" s="356">
        <f>IF(ISNUMBER('Tables 1-15'!B356),'Tables 1-15'!B19,'Tables 1-15'!B356)</f>
        <v>1186.6955234081331</v>
      </c>
      <c r="C392" s="356">
        <f>IF(ISNUMBER('Tables 1-15'!C356),'Tables 1-15'!C19,'Tables 1-15'!C356)</f>
        <v>1262.4241237517133</v>
      </c>
      <c r="D392" s="356">
        <f>IF(ISNUMBER('Tables 1-15'!D356),'Tables 1-15'!D19,'Tables 1-15'!D356)</f>
        <v>1297.910259206064</v>
      </c>
      <c r="E392" s="356">
        <f>IF(ISNUMBER('Tables 1-15'!E356),'Tables 1-15'!E19,'Tables 1-15'!E356)</f>
        <v>1152.1135646687696</v>
      </c>
      <c r="F392" s="356">
        <f>IF(ISNUMBER('Tables 1-15'!F356),'Tables 1-15'!F19,'Tables 1-15'!F356)</f>
        <v>1047.1596998928189</v>
      </c>
      <c r="G392" s="282"/>
      <c r="O392" s="537"/>
    </row>
    <row r="393" spans="1:15">
      <c r="A393" s="289" t="s">
        <v>5</v>
      </c>
      <c r="B393" s="356">
        <f>IF(ISNUMBER('Tables 1-15'!B357),'Tables 1-15'!B20,'Tables 1-15'!B357)</f>
        <v>828.35697688322978</v>
      </c>
      <c r="C393" s="356">
        <f>IF(ISNUMBER('Tables 1-15'!C357),'Tables 1-15'!C20,'Tables 1-15'!C357)</f>
        <v>866.59365202901631</v>
      </c>
      <c r="D393" s="356">
        <f>IF(ISNUMBER('Tables 1-15'!D357),'Tables 1-15'!D20,'Tables 1-15'!D357)</f>
        <v>879.3902880188075</v>
      </c>
      <c r="E393" s="356">
        <f>IF(ISNUMBER('Tables 1-15'!E357),'Tables 1-15'!E20,'Tables 1-15'!E357)</f>
        <v>757.80004380874016</v>
      </c>
      <c r="F393" s="327">
        <f>IF(ISNUMBER('Tables 1-15'!F357),'Tables 1-15'!F20,'Tables 1-15'!F357)</f>
        <v>777.35235611968392</v>
      </c>
      <c r="G393" s="282"/>
      <c r="O393" s="30"/>
    </row>
    <row r="394" spans="1:15">
      <c r="A394" s="33" t="s">
        <v>813</v>
      </c>
      <c r="B394" s="356">
        <f>IF(ISNUMBER('Tables 1-15'!B358),'Tables 1-15'!B21,'Tables 1-15'!B358)</f>
        <v>2154.2623731781428</v>
      </c>
      <c r="C394" s="356">
        <f>IF(ISNUMBER('Tables 1-15'!C358),'Tables 1-15'!C21,'Tables 1-15'!C358)</f>
        <v>2231.7206919849787</v>
      </c>
      <c r="D394" s="356">
        <f>IF(ISNUMBER('Tables 1-15'!D358),'Tables 1-15'!D21,'Tables 1-15'!D358)</f>
        <v>2085.997687483703</v>
      </c>
      <c r="E394" s="356">
        <f>IF(ISNUMBER('Tables 1-15'!E358),'Tables 1-15'!E21,'Tables 1-15'!E358)</f>
        <v>1372.1031443803722</v>
      </c>
      <c r="F394" s="327">
        <f>IF(ISNUMBER('Tables 1-15'!F358),'Tables 1-15'!F21,'Tables 1-15'!F358)</f>
        <v>1286.2428302137819</v>
      </c>
      <c r="G394" s="282"/>
      <c r="O394" s="537"/>
    </row>
    <row r="395" spans="1:15">
      <c r="A395" s="33" t="s">
        <v>814</v>
      </c>
      <c r="B395" s="356" t="str">
        <f>IF(ISNUMBER('Tables 1-15'!B359),'Tables 1-15'!B22,'Tables 1-15'!B359)</f>
        <v>nap</v>
      </c>
      <c r="C395" s="356" t="str">
        <f>IF(ISNUMBER('Tables 1-15'!C359),'Tables 1-15'!C22,'Tables 1-15'!C359)</f>
        <v>nap</v>
      </c>
      <c r="D395" s="356" t="str">
        <f>IF(ISNUMBER('Tables 1-15'!D359),'Tables 1-15'!D22,'Tables 1-15'!D359)</f>
        <v>nap</v>
      </c>
      <c r="E395" s="356" t="str">
        <f>IF(ISNUMBER('Tables 1-15'!E359),'Tables 1-15'!E22,'Tables 1-15'!E359)</f>
        <v>nap</v>
      </c>
      <c r="F395" s="327" t="str">
        <f>IF(ISNUMBER('Tables 1-15'!F359),'Tables 1-15'!F22,'Tables 1-15'!F359)</f>
        <v>nap</v>
      </c>
      <c r="G395" s="282"/>
      <c r="O395" s="537"/>
    </row>
    <row r="396" spans="1:15">
      <c r="A396" s="293" t="s">
        <v>6</v>
      </c>
      <c r="B396" s="356">
        <f>IF(ISNUMBER('Tables 1-15'!B360),'Tables 1-15'!B23,'Tables 1-15'!B360)</f>
        <v>286.86884852364568</v>
      </c>
      <c r="C396" s="356">
        <f>IF(ISNUMBER('Tables 1-15'!C360),'Tables 1-15'!C23,'Tables 1-15'!C360)</f>
        <v>302.24566450891069</v>
      </c>
      <c r="D396" s="356">
        <f>IF(ISNUMBER('Tables 1-15'!D360),'Tables 1-15'!D23,'Tables 1-15'!D360)</f>
        <v>306.36887380632942</v>
      </c>
      <c r="E396" s="356">
        <f>IF(ISNUMBER('Tables 1-15'!E360),'Tables 1-15'!E23,'Tables 1-15'!E360)</f>
        <v>292.74856353189324</v>
      </c>
      <c r="F396" s="327">
        <f>IF(ISNUMBER('Tables 1-15'!F360),'Tables 1-15'!F23,'Tables 1-15'!F360)</f>
        <v>297.06168995728046</v>
      </c>
      <c r="G396" s="282"/>
      <c r="O396" s="30"/>
    </row>
    <row r="397" spans="1:15">
      <c r="A397" s="33" t="s">
        <v>815</v>
      </c>
      <c r="B397" s="356">
        <f>IF(ISNUMBER('Tables 1-15'!B361),'Tables 1-15'!B24,'Tables 1-15'!B361)</f>
        <v>396.32777101096224</v>
      </c>
      <c r="C397" s="356">
        <f>IF(ISNUMBER('Tables 1-15'!C361),'Tables 1-15'!C24,'Tables 1-15'!C361)</f>
        <v>366.81761658031087</v>
      </c>
      <c r="D397" s="356">
        <f>IF(ISNUMBER('Tables 1-15'!D361),'Tables 1-15'!D24,'Tables 1-15'!D361)</f>
        <v>351.13205459240135</v>
      </c>
      <c r="E397" s="356">
        <f>IF(ISNUMBER('Tables 1-15'!E361),'Tables 1-15'!E24,'Tables 1-15'!E361)</f>
        <v>317.60324680417222</v>
      </c>
      <c r="F397" s="327">
        <f>IF(ISNUMBER('Tables 1-15'!F361),'Tables 1-15'!F24,'Tables 1-15'!F361)</f>
        <v>294.97980828064453</v>
      </c>
      <c r="G397" s="282"/>
      <c r="O397" s="537"/>
    </row>
    <row r="398" spans="1:15">
      <c r="A398" s="293" t="s">
        <v>7</v>
      </c>
      <c r="B398" s="356">
        <f>IF(ISNUMBER('Tables 1-15'!B362),'Tables 1-15'!B25,'Tables 1-15'!B362)</f>
        <v>543.70342208917361</v>
      </c>
      <c r="C398" s="356">
        <f>IF(ISNUMBER('Tables 1-15'!C362),'Tables 1-15'!C25,'Tables 1-15'!C362)</f>
        <v>578.65890732764717</v>
      </c>
      <c r="D398" s="356">
        <f>IF(ISNUMBER('Tables 1-15'!D362),'Tables 1-15'!D25,'Tables 1-15'!D362)</f>
        <v>573.58129511965126</v>
      </c>
      <c r="E398" s="356" t="str">
        <f>IF(ISNUMBER('Tables 1-15'!E362),'Tables 1-15'!E25,'Tables 1-15'!E362)</f>
        <v>nav</v>
      </c>
      <c r="F398" s="327">
        <f>IF(ISNUMBER('Tables 1-15'!F362),'Tables 1-15'!F25,'Tables 1-15'!F362)</f>
        <v>514.51547306385896</v>
      </c>
      <c r="G398" s="282"/>
      <c r="O398" s="30"/>
    </row>
    <row r="399" spans="1:15">
      <c r="A399" s="293" t="s">
        <v>8</v>
      </c>
      <c r="B399" s="356">
        <f>IF(ISNUMBER('Tables 1-15'!B363),'Tables 1-15'!B26,'Tables 1-15'!B363)</f>
        <v>667.33395316320059</v>
      </c>
      <c r="C399" s="356">
        <f>IF(ISNUMBER('Tables 1-15'!C363),'Tables 1-15'!C26,'Tables 1-15'!C363)</f>
        <v>688.22378496781857</v>
      </c>
      <c r="D399" s="356">
        <f>IF(ISNUMBER('Tables 1-15'!D363),'Tables 1-15'!D26,'Tables 1-15'!D363)</f>
        <v>709.65162513208725</v>
      </c>
      <c r="E399" s="356">
        <f>IF(ISNUMBER('Tables 1-15'!E363),'Tables 1-15'!E26,'Tables 1-15'!E363)</f>
        <v>678.95796807819238</v>
      </c>
      <c r="F399" s="327">
        <f>IF(ISNUMBER('Tables 1-15'!F363),'Tables 1-15'!F26,'Tables 1-15'!F363)</f>
        <v>668.8357594009135</v>
      </c>
      <c r="G399" s="282"/>
      <c r="O399" s="30"/>
    </row>
    <row r="400" spans="1:15">
      <c r="A400" s="33" t="s">
        <v>816</v>
      </c>
      <c r="B400" s="356">
        <f>IF(ISNUMBER('Tables 1-15'!B364),'Tables 1-15'!B27,'Tables 1-15'!B364)</f>
        <v>875.68870292887027</v>
      </c>
      <c r="C400" s="356">
        <f>IF(ISNUMBER('Tables 1-15'!C364),'Tables 1-15'!C27,'Tables 1-15'!C364)</f>
        <v>951.82927470677953</v>
      </c>
      <c r="D400" s="356">
        <f>IF(ISNUMBER('Tables 1-15'!D364),'Tables 1-15'!D27,'Tables 1-15'!D364)</f>
        <v>934.44215914804147</v>
      </c>
      <c r="E400" s="356">
        <f>IF(ISNUMBER('Tables 1-15'!E364),'Tables 1-15'!E27,'Tables 1-15'!E364)</f>
        <v>859.79669117647052</v>
      </c>
      <c r="F400" s="327">
        <f>IF(ISNUMBER('Tables 1-15'!F364),'Tables 1-15'!F27,'Tables 1-15'!F364)</f>
        <v>863.37867805249391</v>
      </c>
      <c r="G400" s="282"/>
      <c r="O400" s="537"/>
    </row>
    <row r="401" spans="1:15">
      <c r="A401" s="293" t="s">
        <v>9</v>
      </c>
      <c r="B401" s="327">
        <f>IF(ISNUMBER('Tables 1-15'!B365),'Tables 1-15'!B28,'Tables 1-15'!B365)</f>
        <v>2669.5641690943075</v>
      </c>
      <c r="C401" s="327">
        <f>IF(ISNUMBER('Tables 1-15'!C365),'Tables 1-15'!C28,'Tables 1-15'!C365)</f>
        <v>2739.4858227328223</v>
      </c>
      <c r="D401" s="327">
        <f>IF(ISNUMBER('Tables 1-15'!D365),'Tables 1-15'!D28,'Tables 1-15'!D365)</f>
        <v>3024.6768678416461</v>
      </c>
      <c r="E401" s="327">
        <f>IF(ISNUMBER('Tables 1-15'!E365),'Tables 1-15'!E28,'Tables 1-15'!E365)</f>
        <v>2886.5566657318082</v>
      </c>
      <c r="F401" s="327" t="str">
        <f>IF(ISNUMBER('Tables 1-15'!F365),'Tables 1-15'!F28,'Tables 1-15'!F365)</f>
        <v>nav</v>
      </c>
      <c r="G401" s="282"/>
      <c r="O401" s="30"/>
    </row>
    <row r="402" spans="1:15">
      <c r="A402" s="293" t="s">
        <v>158</v>
      </c>
      <c r="B402" s="356">
        <f>IF(ISNUMBER('Tables 1-15'!B366),'Tables 1-15'!B29,'Tables 1-15'!B366)</f>
        <v>16155.25</v>
      </c>
      <c r="C402" s="356">
        <f>IF(ISNUMBER('Tables 1-15'!C366),'Tables 1-15'!C29,'Tables 1-15'!C366)</f>
        <v>16691.5</v>
      </c>
      <c r="D402" s="356">
        <f>IF(ISNUMBER('Tables 1-15'!D366),'Tables 1-15'!D29,'Tables 1-15'!D366)</f>
        <v>17427.599999999999</v>
      </c>
      <c r="E402" s="327">
        <f>IF(ISNUMBER('Tables 1-15'!E366),'Tables 1-15'!E29,'Tables 1-15'!E366)</f>
        <v>18120.7</v>
      </c>
      <c r="F402" s="327">
        <f>IF(ISNUMBER('Tables 1-15'!F366),'Tables 1-15'!F29,'Tables 1-15'!F366)</f>
        <v>18624.449999999997</v>
      </c>
      <c r="G402" s="282"/>
      <c r="O402" s="30"/>
    </row>
    <row r="403" spans="1:15">
      <c r="A403" s="296" t="s">
        <v>273</v>
      </c>
      <c r="B403" s="299">
        <f>SUM(B380:B402)</f>
        <v>49711.244067642067</v>
      </c>
      <c r="C403" s="299">
        <f>SUM(C380:C402)</f>
        <v>50104.831395365123</v>
      </c>
      <c r="D403" s="299">
        <f>SUM(D380:D402)</f>
        <v>51034.910825956802</v>
      </c>
      <c r="E403" s="365">
        <f>SUM(E380:E402)</f>
        <v>47006.902747435248</v>
      </c>
      <c r="F403" s="365">
        <f>SUM(F380:F402)</f>
        <v>44024.114233490647</v>
      </c>
    </row>
    <row r="404" spans="1:15" ht="14.25">
      <c r="A404" s="471"/>
      <c r="B404" s="472"/>
      <c r="C404" s="472"/>
      <c r="D404" s="472"/>
      <c r="E404" s="472"/>
      <c r="F404" s="472"/>
      <c r="G404" s="472"/>
      <c r="H404" s="472"/>
      <c r="I404" s="472"/>
      <c r="J404" s="472"/>
      <c r="K404" s="472"/>
    </row>
    <row r="405" spans="1:15" ht="14.25">
      <c r="A405" s="473"/>
      <c r="B405" s="473"/>
      <c r="C405" s="473"/>
      <c r="D405" s="473"/>
      <c r="E405" s="473"/>
      <c r="F405" s="473"/>
      <c r="G405" s="473"/>
      <c r="H405" s="473"/>
      <c r="I405" s="473"/>
      <c r="J405" s="473"/>
      <c r="K405" s="473"/>
    </row>
    <row r="406" spans="1:15">
      <c r="G406" s="282"/>
    </row>
    <row r="407" spans="1:15">
      <c r="A407" s="315"/>
    </row>
    <row r="408" spans="1:15">
      <c r="A408" s="315"/>
    </row>
    <row r="409" spans="1:15">
      <c r="A409" s="315"/>
    </row>
    <row r="410" spans="1:15">
      <c r="A410" s="457"/>
      <c r="B410" s="457"/>
      <c r="C410" s="457"/>
      <c r="D410" s="457"/>
      <c r="E410" s="457"/>
      <c r="F410" s="457"/>
      <c r="G410" s="457"/>
      <c r="H410" s="457"/>
      <c r="I410" s="457"/>
      <c r="J410" s="457"/>
      <c r="K410" s="457"/>
    </row>
    <row r="411" spans="1:15" ht="15">
      <c r="A411" s="458"/>
      <c r="B411" s="458"/>
      <c r="C411" s="458"/>
      <c r="D411" s="458"/>
      <c r="E411" s="458"/>
      <c r="F411" s="458"/>
      <c r="G411" s="458"/>
      <c r="H411" s="458"/>
      <c r="I411" s="458"/>
      <c r="J411" s="458"/>
      <c r="K411" s="458"/>
    </row>
    <row r="412" spans="1:15">
      <c r="A412" s="366" t="s">
        <v>217</v>
      </c>
      <c r="B412" s="367"/>
      <c r="C412" s="367"/>
      <c r="D412" s="367"/>
      <c r="E412" s="367"/>
      <c r="F412" s="367"/>
      <c r="G412" s="367"/>
      <c r="H412" s="367"/>
      <c r="I412" s="367"/>
      <c r="K412" s="347"/>
    </row>
    <row r="413" spans="1:15">
      <c r="A413" s="368"/>
    </row>
    <row r="414" spans="1:15">
      <c r="A414" s="285"/>
      <c r="B414" s="470"/>
      <c r="C414" s="470"/>
      <c r="D414" s="470"/>
      <c r="E414" s="470"/>
      <c r="F414" s="345"/>
      <c r="G414" s="459" t="s">
        <v>439</v>
      </c>
      <c r="H414" s="459"/>
      <c r="I414" s="459"/>
      <c r="J414" s="459"/>
      <c r="K414" s="459"/>
    </row>
    <row r="415" spans="1:15">
      <c r="A415" s="286"/>
      <c r="B415" s="287"/>
      <c r="C415" s="287"/>
      <c r="D415" s="287"/>
      <c r="E415" s="287"/>
      <c r="F415" s="517"/>
      <c r="G415" s="508">
        <v>38353</v>
      </c>
      <c r="H415" s="287">
        <v>38718</v>
      </c>
      <c r="I415" s="287">
        <v>39083</v>
      </c>
      <c r="J415" s="287">
        <v>39448</v>
      </c>
      <c r="K415" s="287">
        <v>39814</v>
      </c>
      <c r="M415" s="287">
        <v>37987</v>
      </c>
    </row>
    <row r="416" spans="1:15">
      <c r="A416" s="31" t="s">
        <v>31</v>
      </c>
      <c r="B416" s="631"/>
      <c r="C416" s="363"/>
      <c r="D416" s="363"/>
      <c r="E416" s="363"/>
      <c r="F416" s="282"/>
      <c r="G416" s="509">
        <f>IF('Tables 1-15'!B412="nap","nav",'Tables 1-15'!B412)</f>
        <v>7706.5389999999998</v>
      </c>
      <c r="H416" s="356">
        <f>IF('Tables 1-15'!C412="nap","nav",'Tables 1-15'!C412)</f>
        <v>8395.6589999999997</v>
      </c>
      <c r="I416" s="356">
        <f>IF('Tables 1-15'!D412="nap","nav",'Tables 1-15'!D412)</f>
        <v>9060.4290000000001</v>
      </c>
      <c r="J416" s="356">
        <f>IF('Tables 1-15'!E412="nap","nav",'Tables 1-15'!E412)</f>
        <v>9936.2630000000008</v>
      </c>
      <c r="K416" s="356">
        <f>IF('Tables 1-15'!F412="nap","nav",'Tables 1-15'!F412)</f>
        <v>11003.026</v>
      </c>
      <c r="L416" s="537"/>
      <c r="M416" s="348" t="e">
        <f>IF('Tables 1-15'!#REF!="nap","nav",'Tables 1-15'!#REF!)</f>
        <v>#REF!</v>
      </c>
    </row>
    <row r="417" spans="1:15">
      <c r="A417" s="369" t="s">
        <v>456</v>
      </c>
      <c r="B417" s="303"/>
      <c r="C417" s="303"/>
      <c r="D417" s="303"/>
      <c r="E417" s="303"/>
      <c r="G417" s="510">
        <f>IF('Tables 1-15'!B413="nap","nav",'Tables 1-15'!B413)</f>
        <v>2510.913</v>
      </c>
      <c r="H417" s="356">
        <f>IF('Tables 1-15'!C413="nap","nav",'Tables 1-15'!C413)</f>
        <v>2701.799</v>
      </c>
      <c r="I417" s="356">
        <f>IF('Tables 1-15'!D413="nap","nav",'Tables 1-15'!D413)</f>
        <v>3442.36</v>
      </c>
      <c r="J417" s="356">
        <f>IF('Tables 1-15'!E413="nap","nav",'Tables 1-15'!E413)</f>
        <v>3269.259</v>
      </c>
      <c r="K417" s="356">
        <f>IF('Tables 1-15'!F413="nap","nav",'Tables 1-15'!F413)</f>
        <v>3444.5540000000001</v>
      </c>
      <c r="M417" s="303" t="e">
        <f>IF('Tables 1-15'!#REF!="nap","nav",'Tables 1-15'!#REF!)</f>
        <v>#REF!</v>
      </c>
      <c r="O417" s="30"/>
    </row>
    <row r="418" spans="1:15">
      <c r="A418" s="33" t="s">
        <v>458</v>
      </c>
      <c r="B418" s="303"/>
      <c r="C418" s="303"/>
      <c r="D418" s="303"/>
      <c r="E418" s="303"/>
      <c r="G418" s="510">
        <f>IF('Tables 1-15'!B414="nap","nav",'Tables 1-15'!B414)</f>
        <v>23508.682000000001</v>
      </c>
      <c r="H418" s="356">
        <f>IF('Tables 1-15'!C414="nap","nav",'Tables 1-15'!C414)</f>
        <v>25804.71</v>
      </c>
      <c r="I418" s="356">
        <f>IF('Tables 1-15'!D414="nap","nav",'Tables 1-15'!D414)</f>
        <v>27304.056</v>
      </c>
      <c r="J418" s="356">
        <f>IF('Tables 1-15'!E414="nap","nav",'Tables 1-15'!E414)</f>
        <v>28579.435000000001</v>
      </c>
      <c r="K418" s="356">
        <f>IF('Tables 1-15'!F414="nap","nav",'Tables 1-15'!F414)</f>
        <v>29132.764999999999</v>
      </c>
      <c r="M418" s="303" t="e">
        <f>IF('Tables 1-15'!#REF!="nap","nav",'Tables 1-15'!#REF!)</f>
        <v>#REF!</v>
      </c>
      <c r="O418" s="537"/>
    </row>
    <row r="419" spans="1:15">
      <c r="A419" s="370" t="s">
        <v>457</v>
      </c>
      <c r="B419" s="303"/>
      <c r="C419" s="303"/>
      <c r="D419" s="303"/>
      <c r="E419" s="303"/>
      <c r="G419" s="510">
        <f>IF('Tables 1-15'!B415="nap","nav",'Tables 1-15'!B415)</f>
        <v>10126.254999999999</v>
      </c>
      <c r="H419" s="356">
        <f>IF('Tables 1-15'!C415="nap","nav",'Tables 1-15'!C415)</f>
        <v>10814.823</v>
      </c>
      <c r="I419" s="356">
        <f>IF('Tables 1-15'!D415="nap","nav",'Tables 1-15'!D415)</f>
        <v>11530.915000000001</v>
      </c>
      <c r="J419" s="356">
        <f>IF('Tables 1-15'!E415="nap","nav",'Tables 1-15'!E415)</f>
        <v>11999.531080000001</v>
      </c>
      <c r="K419" s="356">
        <f>IF('Tables 1-15'!F415="nap","nav",'Tables 1-15'!F415)</f>
        <v>12610.1</v>
      </c>
      <c r="M419" s="303" t="e">
        <f>IF('Tables 1-15'!#REF!="nap","nav",'Tables 1-15'!#REF!)</f>
        <v>#REF!</v>
      </c>
      <c r="O419" s="30"/>
    </row>
    <row r="420" spans="1:15">
      <c r="A420" s="33" t="s">
        <v>459</v>
      </c>
      <c r="B420" s="303"/>
      <c r="C420" s="303"/>
      <c r="D420" s="303"/>
      <c r="E420" s="303"/>
      <c r="G420" s="510">
        <f>IF('Tables 1-15'!B416="nap","nav",'Tables 1-15'!B416)</f>
        <v>11202.74</v>
      </c>
      <c r="H420" s="356">
        <f>IF('Tables 1-15'!C416="nap","nav",'Tables 1-15'!C416)</f>
        <v>15501.555</v>
      </c>
      <c r="I420" s="356">
        <f>IF('Tables 1-15'!D416="nap","nav",'Tables 1-15'!D416)</f>
        <v>22901.653999999999</v>
      </c>
      <c r="J420" s="356">
        <f>IF('Tables 1-15'!E416="nap","nav",'Tables 1-15'!E416)</f>
        <v>35789.716999999997</v>
      </c>
      <c r="K420" s="356">
        <f>IF('Tables 1-15'!F416="nap","nav",'Tables 1-15'!F416)</f>
        <v>46564.86</v>
      </c>
      <c r="M420" s="303" t="e">
        <f>IF('Tables 1-15'!#REF!="nap","nav",'Tables 1-15'!#REF!)</f>
        <v>#REF!</v>
      </c>
      <c r="O420" s="537"/>
    </row>
    <row r="421" spans="1:15">
      <c r="A421" s="370" t="s">
        <v>140</v>
      </c>
      <c r="B421" s="301"/>
      <c r="C421" s="301"/>
      <c r="D421" s="301"/>
      <c r="E421" s="301"/>
      <c r="G421" s="510">
        <f>IF('Tables 1-15'!B417="nap","nav",'Tables 1-15'!B417)</f>
        <v>18068.319</v>
      </c>
      <c r="H421" s="356">
        <f>IF('Tables 1-15'!C417="nap","nav",'Tables 1-15'!C417)</f>
        <v>18086.102999999999</v>
      </c>
      <c r="I421" s="356">
        <f>IF('Tables 1-15'!D417="nap","nav",'Tables 1-15'!D417)</f>
        <v>18957.982</v>
      </c>
      <c r="J421" s="356">
        <f>IF('Tables 1-15'!E417="nap","nav",'Tables 1-15'!E417)</f>
        <v>20208.005000000001</v>
      </c>
      <c r="K421" s="356">
        <f>IF('Tables 1-15'!F417="nap","nav",'Tables 1-15'!F417)</f>
        <v>20907.944</v>
      </c>
      <c r="M421" s="301" t="e">
        <f>IF('Tables 1-15'!#REF!="nap","nav",'Tables 1-15'!#REF!)</f>
        <v>#REF!</v>
      </c>
      <c r="O421" s="30"/>
    </row>
    <row r="422" spans="1:15">
      <c r="A422" s="370" t="s">
        <v>50</v>
      </c>
      <c r="B422" s="301"/>
      <c r="C422" s="301"/>
      <c r="D422" s="301"/>
      <c r="E422" s="346"/>
      <c r="G422" s="510">
        <f>IF('Tables 1-15'!B418="nap","nav",'Tables 1-15'!B418)</f>
        <v>18210.689999999999</v>
      </c>
      <c r="H422" s="356">
        <f>IF('Tables 1-15'!C418="nap","nav",'Tables 1-15'!C418)</f>
        <v>19589.725999999999</v>
      </c>
      <c r="I422" s="356">
        <f>IF('Tables 1-15'!D418="nap","nav",'Tables 1-15'!D418)</f>
        <v>17940.03</v>
      </c>
      <c r="J422" s="356">
        <f>IF('Tables 1-15'!E418="nap","nav",'Tables 1-15'!E418)</f>
        <v>19822.98</v>
      </c>
      <c r="K422" s="356">
        <f>IF('Tables 1-15'!F418="nap","nav",'Tables 1-15'!F418)</f>
        <v>21422.527999999998</v>
      </c>
      <c r="M422" s="346" t="e">
        <f>IF('Tables 1-15'!#REF!="nap","nav",'Tables 1-15'!#REF!)</f>
        <v>#REF!</v>
      </c>
      <c r="O422" s="30"/>
    </row>
    <row r="423" spans="1:15">
      <c r="A423" s="370" t="s">
        <v>641</v>
      </c>
      <c r="B423" s="301"/>
      <c r="C423" s="301"/>
      <c r="D423" s="301"/>
      <c r="E423" s="346"/>
      <c r="G423" s="510" t="str">
        <f>IF('Tables 1-15'!B419="nap","nav",'Tables 1-15'!B419)</f>
        <v>nav</v>
      </c>
      <c r="H423" s="356" t="str">
        <f>IF('Tables 1-15'!C419="nap","nav",'Tables 1-15'!C419)</f>
        <v>nav</v>
      </c>
      <c r="I423" s="356" t="str">
        <f>IF('Tables 1-15'!D419="nap","nav",'Tables 1-15'!D419)</f>
        <v>nav</v>
      </c>
      <c r="J423" s="356" t="str">
        <f>IF('Tables 1-15'!E419="nap","nav",'Tables 1-15'!E419)</f>
        <v>nav</v>
      </c>
      <c r="K423" s="356" t="str">
        <f>IF('Tables 1-15'!F419="nap","nav",'Tables 1-15'!F419)</f>
        <v>nav</v>
      </c>
      <c r="M423" s="346" t="e">
        <f>IF('Tables 1-15'!#REF!="nap","nav",'Tables 1-15'!#REF!)</f>
        <v>#REF!</v>
      </c>
      <c r="O423" s="30"/>
    </row>
    <row r="424" spans="1:15">
      <c r="A424" s="33" t="s">
        <v>860</v>
      </c>
      <c r="B424" s="301"/>
      <c r="C424" s="301"/>
      <c r="D424" s="301"/>
      <c r="E424" s="346"/>
      <c r="G424" s="510">
        <f>IF('Tables 1-15'!B420="nap","nav",'Tables 1-15'!B420)</f>
        <v>8556.6</v>
      </c>
      <c r="H424" s="356">
        <f>IF('Tables 1-15'!C420="nap","nav",'Tables 1-15'!C420)</f>
        <v>9806.6</v>
      </c>
      <c r="I424" s="356">
        <f>IF('Tables 1-15'!D420="nap","nav",'Tables 1-15'!D420)</f>
        <v>11722.62</v>
      </c>
      <c r="J424" s="356">
        <f>IF('Tables 1-15'!E420="nap","nav",'Tables 1-15'!E420)</f>
        <v>14952.14</v>
      </c>
      <c r="K424" s="356">
        <f>IF('Tables 1-15'!F420="nap","nav",'Tables 1-15'!F420)</f>
        <v>19061.638999999999</v>
      </c>
      <c r="M424" s="346" t="e">
        <f>IF('Tables 1-15'!#REF!="nap","nav",'Tables 1-15'!#REF!)</f>
        <v>#REF!</v>
      </c>
      <c r="O424" s="537"/>
    </row>
    <row r="425" spans="1:15">
      <c r="A425" s="370" t="s">
        <v>106</v>
      </c>
      <c r="B425" s="301"/>
      <c r="C425" s="301"/>
      <c r="D425" s="301"/>
      <c r="E425" s="346"/>
      <c r="G425" s="510">
        <f>IF('Tables 1-15'!B421="nap","nav",'Tables 1-15'!B421)</f>
        <v>4263.0200000000004</v>
      </c>
      <c r="H425" s="356">
        <f>IF('Tables 1-15'!C421="nap","nav",'Tables 1-15'!C421)</f>
        <v>4487.12</v>
      </c>
      <c r="I425" s="356">
        <f>IF('Tables 1-15'!D421="nap","nav",'Tables 1-15'!D421)</f>
        <v>4792.7640000000001</v>
      </c>
      <c r="J425" s="356">
        <f>IF('Tables 1-15'!E421="nap","nav",'Tables 1-15'!E421)</f>
        <v>5288.125</v>
      </c>
      <c r="K425" s="356">
        <f>IF('Tables 1-15'!F421="nap","nav",'Tables 1-15'!F421)</f>
        <v>5746.2</v>
      </c>
      <c r="M425" s="346" t="e">
        <f>IF('Tables 1-15'!#REF!="nap","nav",'Tables 1-15'!#REF!)</f>
        <v>#REF!</v>
      </c>
      <c r="O425" s="30"/>
    </row>
    <row r="426" spans="1:15">
      <c r="A426" s="370" t="s">
        <v>544</v>
      </c>
      <c r="B426" s="301"/>
      <c r="C426" s="301"/>
      <c r="D426" s="301"/>
      <c r="E426" s="346"/>
      <c r="G426" s="510">
        <f>IF('Tables 1-15'!B422="nap","nav",'Tables 1-15'!B422)</f>
        <v>11118.686</v>
      </c>
      <c r="H426" s="356" t="str">
        <f>IF('Tables 1-15'!C422="nap","nav",'Tables 1-15'!C422)</f>
        <v>nav</v>
      </c>
      <c r="I426" s="356" t="str">
        <f>IF('Tables 1-15'!D422="nap","nav",'Tables 1-15'!D422)</f>
        <v>nav</v>
      </c>
      <c r="J426" s="356" t="str">
        <f>IF('Tables 1-15'!E422="nap","nav",'Tables 1-15'!E422)</f>
        <v>nav</v>
      </c>
      <c r="K426" s="356" t="str">
        <f>IF('Tables 1-15'!F422="nap","nav",'Tables 1-15'!F422)</f>
        <v>nav</v>
      </c>
      <c r="M426" s="346" t="e">
        <f>IF('Tables 1-15'!#REF!="nap","nav",'Tables 1-15'!#REF!)</f>
        <v>#REF!</v>
      </c>
      <c r="O426" s="30"/>
    </row>
    <row r="427" spans="1:15">
      <c r="A427" s="33" t="s">
        <v>811</v>
      </c>
      <c r="B427" s="301"/>
      <c r="C427" s="301"/>
      <c r="D427" s="301"/>
      <c r="E427" s="346"/>
      <c r="G427" s="510">
        <f>IF('Tables 1-15'!B423="nap","nav",'Tables 1-15'!B423)</f>
        <v>15241.882</v>
      </c>
      <c r="H427" s="356">
        <f>IF('Tables 1-15'!C423="nap","nav",'Tables 1-15'!C423)</f>
        <v>17027.148000000001</v>
      </c>
      <c r="I427" s="356">
        <f>IF('Tables 1-15'!D423="nap","nav",'Tables 1-15'!D423)</f>
        <v>18896</v>
      </c>
      <c r="J427" s="356">
        <f>IF('Tables 1-15'!E423="nap","nav",'Tables 1-15'!E423)</f>
        <v>21131.47</v>
      </c>
      <c r="K427" s="356">
        <f>IF('Tables 1-15'!F423="nap","nav",'Tables 1-15'!F423)</f>
        <v>23215.48</v>
      </c>
      <c r="M427" s="346" t="e">
        <f>IF('Tables 1-15'!#REF!="nap","nav",'Tables 1-15'!#REF!)</f>
        <v>#REF!</v>
      </c>
      <c r="O427" s="537"/>
    </row>
    <row r="428" spans="1:15">
      <c r="A428" s="33" t="s">
        <v>812</v>
      </c>
      <c r="B428" s="301"/>
      <c r="C428" s="301"/>
      <c r="D428" s="301"/>
      <c r="E428" s="346"/>
      <c r="G428" s="510">
        <f>IF('Tables 1-15'!B424="nap","nav",'Tables 1-15'!B424)</f>
        <v>2943.5</v>
      </c>
      <c r="H428" s="356">
        <f>IF('Tables 1-15'!C424="nap","nav",'Tables 1-15'!C424)</f>
        <v>3226.72</v>
      </c>
      <c r="I428" s="356">
        <f>IF('Tables 1-15'!D424="nap","nav",'Tables 1-15'!D424)</f>
        <v>3464.51</v>
      </c>
      <c r="J428" s="356">
        <f>IF('Tables 1-15'!E424="nap","nav",'Tables 1-15'!E424)</f>
        <v>3807.67</v>
      </c>
      <c r="K428" s="356">
        <f>IF('Tables 1-15'!F424="nap","nav",'Tables 1-15'!F424)</f>
        <v>4123.62</v>
      </c>
      <c r="M428" s="346" t="e">
        <f>IF('Tables 1-15'!#REF!="nap","nav",'Tables 1-15'!#REF!)</f>
        <v>#REF!</v>
      </c>
      <c r="O428" s="537"/>
    </row>
    <row r="429" spans="1:15">
      <c r="A429" s="369" t="s">
        <v>5</v>
      </c>
      <c r="B429" s="301"/>
      <c r="C429" s="301"/>
      <c r="D429" s="301"/>
      <c r="E429" s="346"/>
      <c r="G429" s="510">
        <f>IF('Tables 1-15'!B425="nap","nav",'Tables 1-15'!B425)</f>
        <v>5783.2790000000005</v>
      </c>
      <c r="H429" s="356">
        <f>IF('Tables 1-15'!C425="nap","nav",'Tables 1-15'!C425)</f>
        <v>6350.9660000000003</v>
      </c>
      <c r="I429" s="356">
        <f>IF('Tables 1-15'!D425="nap","nav",'Tables 1-15'!D425)</f>
        <v>6451.5749999999998</v>
      </c>
      <c r="J429" s="356">
        <f>IF('Tables 1-15'!E425="nap","nav",'Tables 1-15'!E425)</f>
        <v>9173.7289999999994</v>
      </c>
      <c r="K429" s="356">
        <f>IF('Tables 1-15'!F425="nap","nav",'Tables 1-15'!F425)</f>
        <v>7565.4160000000002</v>
      </c>
      <c r="M429" s="346" t="e">
        <f>IF('Tables 1-15'!#REF!="nap","nav",'Tables 1-15'!#REF!)</f>
        <v>#REF!</v>
      </c>
      <c r="O429" s="30"/>
    </row>
    <row r="430" spans="1:15">
      <c r="A430" s="33" t="s">
        <v>813</v>
      </c>
      <c r="B430" s="301"/>
      <c r="C430" s="301"/>
      <c r="D430" s="301"/>
      <c r="E430" s="346"/>
      <c r="G430" s="510">
        <f>IF('Tables 1-15'!B426="nap","nav",'Tables 1-15'!B426)</f>
        <v>7309.3239999999996</v>
      </c>
      <c r="H430" s="356">
        <f>IF('Tables 1-15'!C426="nap","nav",'Tables 1-15'!C426)</f>
        <v>9778.5529999999999</v>
      </c>
      <c r="I430" s="356">
        <f>IF('Tables 1-15'!D426="nap","nav",'Tables 1-15'!D426)</f>
        <v>12645.22</v>
      </c>
      <c r="J430" s="356">
        <f>IF('Tables 1-15'!E426="nap","nav",'Tables 1-15'!E426)</f>
        <v>15549.165999999999</v>
      </c>
      <c r="K430" s="356">
        <f>IF('Tables 1-15'!F426="nap","nav",'Tables 1-15'!F426)</f>
        <v>20292.349999999999</v>
      </c>
      <c r="M430" s="346" t="e">
        <f>IF('Tables 1-15'!#REF!="nap","nav",'Tables 1-15'!#REF!)</f>
        <v>#REF!</v>
      </c>
      <c r="O430" s="537"/>
    </row>
    <row r="431" spans="1:15">
      <c r="A431" s="33" t="s">
        <v>814</v>
      </c>
      <c r="B431" s="301"/>
      <c r="C431" s="301"/>
      <c r="D431" s="301"/>
      <c r="E431" s="346"/>
      <c r="G431" s="510">
        <f>IF('Tables 1-15'!B427="nap","nav",'Tables 1-15'!B427)</f>
        <v>1715.395</v>
      </c>
      <c r="H431" s="356">
        <f>IF('Tables 1-15'!C427="nap","nav",'Tables 1-15'!C427)</f>
        <v>1755.0740000000001</v>
      </c>
      <c r="I431" s="356">
        <f>IF('Tables 1-15'!D427="nap","nav",'Tables 1-15'!D427)</f>
        <v>2017.4269999999999</v>
      </c>
      <c r="J431" s="356">
        <f>IF('Tables 1-15'!E427="nap","nav",'Tables 1-15'!E427)</f>
        <v>2369.4609999999998</v>
      </c>
      <c r="K431" s="356">
        <f>IF('Tables 1-15'!F427="nap","nav",'Tables 1-15'!F427)</f>
        <v>2642.8249999999998</v>
      </c>
      <c r="M431" s="346" t="e">
        <f>IF('Tables 1-15'!#REF!="nap","nav",'Tables 1-15'!#REF!)</f>
        <v>#REF!</v>
      </c>
      <c r="O431" s="537"/>
    </row>
    <row r="432" spans="1:15">
      <c r="A432" s="370" t="s">
        <v>6</v>
      </c>
      <c r="B432" s="303"/>
      <c r="C432" s="303"/>
      <c r="D432" s="303"/>
      <c r="E432" s="294"/>
      <c r="G432" s="510">
        <f>IF('Tables 1-15'!B428="nap","nav",'Tables 1-15'!B428)</f>
        <v>3421.317</v>
      </c>
      <c r="H432" s="356">
        <f>IF('Tables 1-15'!C428="nap","nav",'Tables 1-15'!C428)</f>
        <v>3766.645</v>
      </c>
      <c r="I432" s="356">
        <f>IF('Tables 1-15'!D428="nap","nav",'Tables 1-15'!D428)</f>
        <v>3886.3519999999999</v>
      </c>
      <c r="J432" s="356">
        <f>IF('Tables 1-15'!E428="nap","nav",'Tables 1-15'!E428)</f>
        <v>4029.1590000000001</v>
      </c>
      <c r="K432" s="356">
        <f>IF('Tables 1-15'!F428="nap","nav",'Tables 1-15'!F428)</f>
        <v>4255.7290000000003</v>
      </c>
      <c r="M432" s="294" t="e">
        <f>IF('Tables 1-15'!#REF!="nap","nav",'Tables 1-15'!#REF!)</f>
        <v>#REF!</v>
      </c>
      <c r="O432" s="30"/>
    </row>
    <row r="433" spans="1:18">
      <c r="A433" s="33" t="s">
        <v>815</v>
      </c>
      <c r="B433" s="303"/>
      <c r="C433" s="303"/>
      <c r="D433" s="303"/>
      <c r="E433" s="294"/>
      <c r="G433" s="510">
        <f>IF('Tables 1-15'!B429="nap","nav",'Tables 1-15'!B429)</f>
        <v>2768.1289999999999</v>
      </c>
      <c r="H433" s="356">
        <f>IF('Tables 1-15'!C429="nap","nav",'Tables 1-15'!C429)</f>
        <v>3077.616</v>
      </c>
      <c r="I433" s="356">
        <f>IF('Tables 1-15'!D429="nap","nav",'Tables 1-15'!D429)</f>
        <v>3432.0590000000002</v>
      </c>
      <c r="J433" s="356">
        <f>IF('Tables 1-15'!E429="nap","nav",'Tables 1-15'!E429)</f>
        <v>3798.4210000000003</v>
      </c>
      <c r="K433" s="356">
        <f>IF('Tables 1-15'!F429="nap","nav",'Tables 1-15'!F429)</f>
        <v>4370.817</v>
      </c>
      <c r="M433" s="294" t="e">
        <f>IF('Tables 1-15'!#REF!="nap","nav",'Tables 1-15'!#REF!)</f>
        <v>#REF!</v>
      </c>
      <c r="O433" s="537"/>
    </row>
    <row r="434" spans="1:18">
      <c r="A434" s="370" t="s">
        <v>7</v>
      </c>
      <c r="B434" s="303"/>
      <c r="C434" s="303"/>
      <c r="D434" s="303"/>
      <c r="E434" s="294"/>
      <c r="G434" s="510">
        <f>IF('Tables 1-15'!B430="nap","nav",'Tables 1-15'!B430)</f>
        <v>3346.2</v>
      </c>
      <c r="H434" s="356">
        <f>IF('Tables 1-15'!C430="nap","nav",'Tables 1-15'!C430)</f>
        <v>3604.1460000000002</v>
      </c>
      <c r="I434" s="356">
        <f>IF('Tables 1-15'!D430="nap","nav",'Tables 1-15'!D430)</f>
        <v>3899.9650000000001</v>
      </c>
      <c r="J434" s="356">
        <f>IF('Tables 1-15'!E430="nap","nav",'Tables 1-15'!E430)</f>
        <v>4202.1000000000004</v>
      </c>
      <c r="K434" s="356">
        <f>IF('Tables 1-15'!F430="nap","nav",'Tables 1-15'!F430)</f>
        <v>4776.66</v>
      </c>
      <c r="M434" s="294" t="e">
        <f>IF('Tables 1-15'!#REF!="nap","nav",'Tables 1-15'!#REF!)</f>
        <v>#REF!</v>
      </c>
      <c r="O434" s="30"/>
    </row>
    <row r="435" spans="1:18">
      <c r="A435" s="370" t="s">
        <v>8</v>
      </c>
      <c r="B435" s="303"/>
      <c r="C435" s="303"/>
      <c r="D435" s="303"/>
      <c r="E435" s="294"/>
      <c r="G435" s="510">
        <f>IF('Tables 1-15'!B431="nap","nav",'Tables 1-15'!B431)</f>
        <v>1637.77</v>
      </c>
      <c r="H435" s="356">
        <f>IF('Tables 1-15'!C431="nap","nav",'Tables 1-15'!C431)</f>
        <v>1709.76</v>
      </c>
      <c r="I435" s="356">
        <f>IF('Tables 1-15'!D431="nap","nav",'Tables 1-15'!D431)</f>
        <v>1797.45</v>
      </c>
      <c r="J435" s="356">
        <f>IF('Tables 1-15'!E431="nap","nav",'Tables 1-15'!E431)</f>
        <v>2022.38</v>
      </c>
      <c r="K435" s="356">
        <f>IF('Tables 1-15'!F431="nap","nav",'Tables 1-15'!F431)</f>
        <v>2146.0500000000002</v>
      </c>
      <c r="M435" s="294" t="e">
        <f>IF('Tables 1-15'!#REF!="nap","nav",'Tables 1-15'!#REF!)</f>
        <v>#REF!</v>
      </c>
      <c r="O435" s="30"/>
    </row>
    <row r="436" spans="1:18">
      <c r="A436" s="33" t="s">
        <v>816</v>
      </c>
      <c r="B436" s="303"/>
      <c r="C436" s="303"/>
      <c r="D436" s="303"/>
      <c r="E436" s="294"/>
      <c r="G436" s="510">
        <f>IF('Tables 1-15'!B432="nap","nav",'Tables 1-15'!B432)</f>
        <v>2898.02</v>
      </c>
      <c r="H436" s="356">
        <f>IF('Tables 1-15'!C432="nap","nav",'Tables 1-15'!C432)</f>
        <v>3460.9670000000001</v>
      </c>
      <c r="I436" s="356">
        <f>IF('Tables 1-15'!D432="nap","nav",'Tables 1-15'!D432)</f>
        <v>3743.1010000000001</v>
      </c>
      <c r="J436" s="356">
        <f>IF('Tables 1-15'!E432="nap","nav",'Tables 1-15'!E432)</f>
        <v>4159.893</v>
      </c>
      <c r="K436" s="356">
        <f>IF('Tables 1-15'!F432="nap","nav",'Tables 1-15'!F432)</f>
        <v>4614.8360000000002</v>
      </c>
      <c r="M436" s="294" t="e">
        <f>IF('Tables 1-15'!#REF!="nap","nav",'Tables 1-15'!#REF!)</f>
        <v>#REF!</v>
      </c>
      <c r="O436" s="537"/>
    </row>
    <row r="437" spans="1:18">
      <c r="A437" s="370" t="s">
        <v>9</v>
      </c>
      <c r="B437" s="303"/>
      <c r="C437" s="303"/>
      <c r="D437" s="303"/>
      <c r="E437" s="294"/>
      <c r="G437" s="510">
        <f>IF('Tables 1-15'!B433="nap","nav",'Tables 1-15'!B433)</f>
        <v>18503.751</v>
      </c>
      <c r="H437" s="356">
        <f>IF('Tables 1-15'!C433="nap","nav",'Tables 1-15'!C433)</f>
        <v>19722.005000000001</v>
      </c>
      <c r="I437" s="356">
        <f>IF('Tables 1-15'!D433="nap","nav",'Tables 1-15'!D433)</f>
        <v>21265.695</v>
      </c>
      <c r="J437" s="356">
        <f>IF('Tables 1-15'!E433="nap","nav",'Tables 1-15'!E433)</f>
        <v>23119.146000000001</v>
      </c>
      <c r="K437" s="356">
        <f>IF('Tables 1-15'!F433="nap","nav",'Tables 1-15'!F433)</f>
        <v>25154</v>
      </c>
      <c r="M437" s="294" t="e">
        <f>IF('Tables 1-15'!#REF!="nap","nav",'Tables 1-15'!#REF!)</f>
        <v>#REF!</v>
      </c>
      <c r="O437" s="30"/>
    </row>
    <row r="438" spans="1:18">
      <c r="A438" s="370" t="s">
        <v>158</v>
      </c>
      <c r="B438" s="303"/>
      <c r="C438" s="303"/>
      <c r="D438" s="303"/>
      <c r="E438" s="294"/>
      <c r="G438" s="510">
        <f>IF('Tables 1-15'!B434="nap","nav",'Tables 1-15'!B434)</f>
        <v>118999.5</v>
      </c>
      <c r="H438" s="356">
        <f>IF('Tables 1-15'!C434="nap","nav",'Tables 1-15'!C434)</f>
        <v>125765.1</v>
      </c>
      <c r="I438" s="356">
        <f>IF('Tables 1-15'!D434="nap","nav",'Tables 1-15'!D434)</f>
        <v>132141.79999999999</v>
      </c>
      <c r="J438" s="356">
        <f>IF('Tables 1-15'!E434="nap","nav",'Tables 1-15'!E434)</f>
        <v>140459.20000000001</v>
      </c>
      <c r="K438" s="356">
        <f>IF('Tables 1-15'!F434="nap","nav",'Tables 1-15'!F434)</f>
        <v>148516.5</v>
      </c>
      <c r="M438" s="294" t="e">
        <f>IF('Tables 1-15'!#REF!="nap","nav",'Tables 1-15'!#REF!)</f>
        <v>#REF!</v>
      </c>
      <c r="O438" s="30"/>
    </row>
    <row r="439" spans="1:18">
      <c r="A439" s="506" t="s">
        <v>447</v>
      </c>
      <c r="B439" s="507"/>
      <c r="C439" s="507"/>
      <c r="D439" s="507"/>
      <c r="E439" s="439"/>
      <c r="F439" s="518"/>
      <c r="G439" s="538" t="e">
        <f>SUMIF(G416:G438,"&lt;&gt;nav",M416:M438)</f>
        <v>#REF!</v>
      </c>
      <c r="H439" s="469">
        <f>SUMIF(H416:H438,"&lt;&gt;nav",G416:G438)</f>
        <v>288721.82499999995</v>
      </c>
      <c r="I439" s="469">
        <f>SUMIF(I416:I438,"&lt;&gt;nav",H416:H438)</f>
        <v>314432.79500000004</v>
      </c>
      <c r="J439" s="469">
        <f>SUMIF(J416:J438,"&lt;&gt;nav",I416:I438)</f>
        <v>341293.96400000004</v>
      </c>
      <c r="K439" s="469">
        <f>SUMIF(K416:K438,"&lt;&gt;nav",J416:J438)</f>
        <v>383667.25008000003</v>
      </c>
      <c r="M439" s="439"/>
    </row>
    <row r="440" spans="1:18">
      <c r="A440" s="296" t="s">
        <v>448</v>
      </c>
      <c r="B440" s="353"/>
      <c r="C440" s="353"/>
      <c r="D440" s="353"/>
      <c r="E440" s="354"/>
      <c r="F440" s="517"/>
      <c r="G440" s="297">
        <f>SUMIF(M416:M438,"&lt;&gt;nav",G416:G438)</f>
        <v>299840.51099999994</v>
      </c>
      <c r="H440" s="365">
        <f>SUMIF(G416:G438,"&lt;&gt;nav",H416:H438)</f>
        <v>314432.79500000004</v>
      </c>
      <c r="I440" s="365">
        <f>SUMIF(H416:H438,"&lt;&gt;nav",I416:I438)</f>
        <v>341293.96400000004</v>
      </c>
      <c r="J440" s="365">
        <f>SUMIF(I416:I438,"&lt;&gt;nav",J416:J438)</f>
        <v>383667.25008000003</v>
      </c>
      <c r="K440" s="365">
        <f>SUMIF(J416:J438,"&lt;&gt;nav",K416:K438)</f>
        <v>421567.89900000003</v>
      </c>
      <c r="M440" s="439"/>
    </row>
    <row r="441" spans="1:18">
      <c r="A441" s="315"/>
      <c r="M441" s="537"/>
    </row>
    <row r="442" spans="1:18">
      <c r="A442" s="315"/>
    </row>
    <row r="443" spans="1:18">
      <c r="A443" s="457"/>
      <c r="B443" s="457"/>
      <c r="C443" s="457"/>
      <c r="D443" s="457"/>
      <c r="E443" s="457"/>
      <c r="F443" s="457"/>
      <c r="G443" s="457"/>
      <c r="H443" s="457"/>
      <c r="I443" s="457"/>
      <c r="J443" s="457"/>
      <c r="K443" s="457"/>
    </row>
    <row r="444" spans="1:18">
      <c r="A444" s="315"/>
    </row>
    <row r="445" spans="1:18">
      <c r="A445" s="285"/>
      <c r="B445" s="459"/>
      <c r="C445" s="459"/>
      <c r="D445" s="459"/>
      <c r="E445" s="459"/>
      <c r="F445" s="460"/>
      <c r="G445" s="459">
        <v>1</v>
      </c>
      <c r="H445" s="459"/>
      <c r="I445" s="459"/>
      <c r="J445" s="459"/>
      <c r="K445" s="460"/>
      <c r="L445" s="277">
        <v>2</v>
      </c>
    </row>
    <row r="446" spans="1:18">
      <c r="A446" s="286"/>
      <c r="B446" s="287"/>
      <c r="C446" s="287"/>
      <c r="D446" s="287"/>
      <c r="E446" s="287"/>
      <c r="F446" s="288"/>
      <c r="G446" s="287"/>
      <c r="H446" s="287"/>
      <c r="I446" s="287"/>
      <c r="J446" s="287"/>
      <c r="K446" s="288"/>
    </row>
    <row r="447" spans="1:18">
      <c r="A447" s="31" t="s">
        <v>31</v>
      </c>
      <c r="B447" s="632">
        <f>IF(ISNUMBER('Tables 1-15'!B412),'Tables 1-15'!G7,'Tables 1-15'!B412)</f>
        <v>22.794507000000003</v>
      </c>
      <c r="C447" s="348">
        <f>IF(ISNUMBER('Tables 1-15'!C412),'Tables 1-15'!H7,'Tables 1-15'!C412)</f>
        <v>23.191916250000002</v>
      </c>
      <c r="D447" s="348">
        <f>IF(ISNUMBER('Tables 1-15'!D412),'Tables 1-15'!I7,'Tables 1-15'!D412)</f>
        <v>23.550599999999999</v>
      </c>
      <c r="E447" s="348">
        <f>IF(ISNUMBER('Tables 1-15'!E412),'Tables 1-15'!J7,'Tables 1-15'!E412)</f>
        <v>23.894861500000005</v>
      </c>
      <c r="F447" s="349">
        <f>IF(ISNUMBER('Tables 1-15'!F412),'Tables 1-15'!K7,'Tables 1-15'!F412)</f>
        <v>24.256595750000002</v>
      </c>
      <c r="G447" s="348" t="str">
        <f>IF(ISNUMBER('Tables 1-15'!B313),'Tables 1-15'!B412,'Tables 1-15'!B313)</f>
        <v>nav</v>
      </c>
      <c r="H447" s="348" t="str">
        <f>IF(ISNUMBER('Tables 1-15'!C313),'Tables 1-15'!C412,'Tables 1-15'!C313)</f>
        <v>nav</v>
      </c>
      <c r="I447" s="348" t="str">
        <f>IF(ISNUMBER('Tables 1-15'!D313),'Tables 1-15'!D412,'Tables 1-15'!D313)</f>
        <v>nav</v>
      </c>
      <c r="J447" s="348" t="str">
        <f>IF(ISNUMBER('Tables 1-15'!E313),'Tables 1-15'!E412,'Tables 1-15'!E313)</f>
        <v>nav</v>
      </c>
      <c r="K447" s="349" t="str">
        <f>IF(ISNUMBER('Tables 1-15'!F313),'Tables 1-15'!F412,'Tables 1-15'!F313)</f>
        <v>nav</v>
      </c>
      <c r="L447" s="281" t="str">
        <f>IF(ISNUMBER('Tables 1-15'!B412),'Tables 1-15'!B313,'Tables 1-15'!B412)</f>
        <v>nav</v>
      </c>
      <c r="M447" s="281" t="str">
        <f>IF(ISNUMBER('Tables 1-15'!C412),'Tables 1-15'!C313,'Tables 1-15'!C412)</f>
        <v>nav</v>
      </c>
      <c r="N447" s="281" t="str">
        <f>IF(ISNUMBER('Tables 1-15'!D412),'Tables 1-15'!D313,'Tables 1-15'!D412)</f>
        <v>nav</v>
      </c>
      <c r="O447" s="281" t="str">
        <f>IF(ISNUMBER('Tables 1-15'!E412),'Tables 1-15'!E313,'Tables 1-15'!E412)</f>
        <v>nav</v>
      </c>
      <c r="P447" s="281" t="str">
        <f>IF(ISNUMBER('Tables 1-15'!F412),'Tables 1-15'!F313,'Tables 1-15'!F412)</f>
        <v>nav</v>
      </c>
    </row>
    <row r="448" spans="1:18">
      <c r="A448" s="369" t="s">
        <v>456</v>
      </c>
      <c r="B448" s="303">
        <f>IF(ISNUMBER('Tables 1-15'!B413),'Tables 1-15'!G8,'Tables 1-15'!B413)</f>
        <v>11.054</v>
      </c>
      <c r="C448" s="303">
        <f>IF(ISNUMBER('Tables 1-15'!C413),'Tables 1-15'!H8,'Tables 1-15'!C413)</f>
        <v>11.105</v>
      </c>
      <c r="D448" s="303">
        <f>IF(ISNUMBER('Tables 1-15'!D413),'Tables 1-15'!I8,'Tables 1-15'!D413)</f>
        <v>11.157</v>
      </c>
      <c r="E448" s="303">
        <f>IF(ISNUMBER('Tables 1-15'!E413),'Tables 1-15'!J8,'Tables 1-15'!E413)</f>
        <v>11.268000000000001</v>
      </c>
      <c r="F448" s="350">
        <f>IF(ISNUMBER('Tables 1-15'!F413),'Tables 1-15'!K8,'Tables 1-15'!F413)</f>
        <v>11.322000000000001</v>
      </c>
      <c r="G448" s="303">
        <f>IF(ISNUMBER('Tables 1-15'!B314),'Tables 1-15'!B413,'Tables 1-15'!B314)</f>
        <v>2510.913</v>
      </c>
      <c r="H448" s="303">
        <f>IF(ISNUMBER('Tables 1-15'!C314),'Tables 1-15'!C413,'Tables 1-15'!C314)</f>
        <v>2701.799</v>
      </c>
      <c r="I448" s="303">
        <f>IF(ISNUMBER('Tables 1-15'!D314),'Tables 1-15'!D413,'Tables 1-15'!D314)</f>
        <v>3442.36</v>
      </c>
      <c r="J448" s="303">
        <f>IF(ISNUMBER('Tables 1-15'!E314),'Tables 1-15'!E413,'Tables 1-15'!E314)</f>
        <v>3269.259</v>
      </c>
      <c r="K448" s="350">
        <f>IF(ISNUMBER('Tables 1-15'!F314),'Tables 1-15'!F413,'Tables 1-15'!F314)</f>
        <v>3444.5540000000001</v>
      </c>
      <c r="L448" s="513">
        <f>IF(ISNUMBER('Tables 1-15'!B413),'Tables 1-15'!B314,'Tables 1-15'!B413)</f>
        <v>16551.928</v>
      </c>
      <c r="M448" s="513">
        <f>IF(ISNUMBER('Tables 1-15'!C413),'Tables 1-15'!C314,'Tables 1-15'!C413)</f>
        <v>16791.914000000001</v>
      </c>
      <c r="N448" s="513">
        <f>IF(ISNUMBER('Tables 1-15'!D413),'Tables 1-15'!D314,'Tables 1-15'!D413)</f>
        <v>25959.670000000002</v>
      </c>
      <c r="O448" s="513">
        <f>IF(ISNUMBER('Tables 1-15'!E413),'Tables 1-15'!E314,'Tables 1-15'!E413)</f>
        <v>29519.583000000002</v>
      </c>
      <c r="P448" s="513">
        <f>IF(ISNUMBER('Tables 1-15'!F413),'Tables 1-15'!F314,'Tables 1-15'!F413)</f>
        <v>29633.834999999999</v>
      </c>
      <c r="R448" s="30"/>
    </row>
    <row r="449" spans="1:18">
      <c r="A449" s="33" t="s">
        <v>458</v>
      </c>
      <c r="B449" s="303">
        <f>IF(ISNUMBER('Tables 1-15'!B414),'Tables 1-15'!G9,'Tables 1-15'!B414)</f>
        <v>199.49799999999999</v>
      </c>
      <c r="C449" s="303">
        <f>IF(ISNUMBER('Tables 1-15'!C414),'Tables 1-15'!H9,'Tables 1-15'!C414)</f>
        <v>201.03300000000002</v>
      </c>
      <c r="D449" s="303">
        <f>IF(ISNUMBER('Tables 1-15'!D414),'Tables 1-15'!I9,'Tables 1-15'!D414)</f>
        <v>202.76900000000001</v>
      </c>
      <c r="E449" s="303">
        <f>IF(ISNUMBER('Tables 1-15'!E414),'Tables 1-15'!J9,'Tables 1-15'!E414)</f>
        <v>204.45099999999999</v>
      </c>
      <c r="F449" s="350">
        <f>IF(ISNUMBER('Tables 1-15'!F414),'Tables 1-15'!K9,'Tables 1-15'!F414)</f>
        <v>206.08100000000002</v>
      </c>
      <c r="G449" s="303">
        <f>IF(ISNUMBER('Tables 1-15'!B315),'Tables 1-15'!B414,'Tables 1-15'!B315)</f>
        <v>23508.682000000001</v>
      </c>
      <c r="H449" s="303">
        <f>IF(ISNUMBER('Tables 1-15'!C315),'Tables 1-15'!C414,'Tables 1-15'!C315)</f>
        <v>25804.71</v>
      </c>
      <c r="I449" s="303" t="str">
        <f>IF(ISNUMBER('Tables 1-15'!D315),'Tables 1-15'!D414,'Tables 1-15'!D315)</f>
        <v>nav</v>
      </c>
      <c r="J449" s="303" t="str">
        <f>IF(ISNUMBER('Tables 1-15'!E315),'Tables 1-15'!E414,'Tables 1-15'!E315)</f>
        <v>nav</v>
      </c>
      <c r="K449" s="350" t="str">
        <f>IF(ISNUMBER('Tables 1-15'!F315),'Tables 1-15'!F414,'Tables 1-15'!F315)</f>
        <v>nav</v>
      </c>
      <c r="L449" s="513">
        <f>IF(ISNUMBER('Tables 1-15'!B414),'Tables 1-15'!B315,'Tables 1-15'!B414)</f>
        <v>162881.111</v>
      </c>
      <c r="M449" s="513">
        <f>IF(ISNUMBER('Tables 1-15'!C414),'Tables 1-15'!C315,'Tables 1-15'!C414)</f>
        <v>172854.89</v>
      </c>
      <c r="N449" s="513" t="str">
        <f>IF(ISNUMBER('Tables 1-15'!D414),'Tables 1-15'!D315,'Tables 1-15'!D414)</f>
        <v>nav</v>
      </c>
      <c r="O449" s="513" t="str">
        <f>IF(ISNUMBER('Tables 1-15'!E414),'Tables 1-15'!E315,'Tables 1-15'!E414)</f>
        <v>nav</v>
      </c>
      <c r="P449" s="513" t="str">
        <f>IF(ISNUMBER('Tables 1-15'!F414),'Tables 1-15'!F315,'Tables 1-15'!F414)</f>
        <v>nav</v>
      </c>
      <c r="R449" s="537"/>
    </row>
    <row r="450" spans="1:18">
      <c r="A450" s="370" t="s">
        <v>457</v>
      </c>
      <c r="B450" s="303">
        <f>IF(ISNUMBER('Tables 1-15'!B415),'Tables 1-15'!G10,'Tables 1-15'!B415)</f>
        <v>34.536389000000007</v>
      </c>
      <c r="C450" s="303">
        <f>IF(ISNUMBER('Tables 1-15'!C415),'Tables 1-15'!H10,'Tables 1-15'!C415)</f>
        <v>34.936495000000001</v>
      </c>
      <c r="D450" s="303">
        <f>IF(ISNUMBER('Tables 1-15'!D415),'Tables 1-15'!I10,'Tables 1-15'!D415)</f>
        <v>35.334385000000005</v>
      </c>
      <c r="E450" s="303">
        <f>IF(ISNUMBER('Tables 1-15'!E415),'Tables 1-15'!J10,'Tables 1-15'!E415)</f>
        <v>35.689014</v>
      </c>
      <c r="F450" s="350">
        <f>IF(ISNUMBER('Tables 1-15'!F415),'Tables 1-15'!K10,'Tables 1-15'!F415)</f>
        <v>36.017868999999997</v>
      </c>
      <c r="G450" s="303" t="str">
        <f>IF(ISNUMBER('Tables 1-15'!B316),'Tables 1-15'!B415,'Tables 1-15'!B316)</f>
        <v>nav</v>
      </c>
      <c r="H450" s="303" t="str">
        <f>IF(ISNUMBER('Tables 1-15'!C316),'Tables 1-15'!C415,'Tables 1-15'!C316)</f>
        <v>nav</v>
      </c>
      <c r="I450" s="303" t="str">
        <f>IF(ISNUMBER('Tables 1-15'!D316),'Tables 1-15'!D415,'Tables 1-15'!D316)</f>
        <v>nav</v>
      </c>
      <c r="J450" s="303" t="str">
        <f>IF(ISNUMBER('Tables 1-15'!E316),'Tables 1-15'!E415,'Tables 1-15'!E316)</f>
        <v>nav</v>
      </c>
      <c r="K450" s="350" t="str">
        <f>IF(ISNUMBER('Tables 1-15'!F316),'Tables 1-15'!F415,'Tables 1-15'!F316)</f>
        <v>nav</v>
      </c>
      <c r="L450" s="281" t="str">
        <f>IF(ISNUMBER('Tables 1-15'!B415),'Tables 1-15'!B316,'Tables 1-15'!B415)</f>
        <v>nav</v>
      </c>
      <c r="M450" s="281" t="str">
        <f>IF(ISNUMBER('Tables 1-15'!C415),'Tables 1-15'!C316,'Tables 1-15'!C415)</f>
        <v>nav</v>
      </c>
      <c r="N450" s="281" t="str">
        <f>IF(ISNUMBER('Tables 1-15'!D415),'Tables 1-15'!D316,'Tables 1-15'!D415)</f>
        <v>nav</v>
      </c>
      <c r="O450" s="281" t="str">
        <f>IF(ISNUMBER('Tables 1-15'!E415),'Tables 1-15'!E316,'Tables 1-15'!E415)</f>
        <v>nav</v>
      </c>
      <c r="P450" s="281" t="str">
        <f>IF(ISNUMBER('Tables 1-15'!F415),'Tables 1-15'!F316,'Tables 1-15'!F415)</f>
        <v>nav</v>
      </c>
      <c r="R450" s="30"/>
    </row>
    <row r="451" spans="1:18">
      <c r="A451" s="33" t="s">
        <v>459</v>
      </c>
      <c r="B451" s="303">
        <f>IF(ISNUMBER('Tables 1-15'!B416),'Tables 1-15'!G11,'Tables 1-15'!B416)</f>
        <v>1350.6949999999999</v>
      </c>
      <c r="C451" s="303">
        <f>IF(ISNUMBER('Tables 1-15'!C416),'Tables 1-15'!H11,'Tables 1-15'!C416)</f>
        <v>1360.72</v>
      </c>
      <c r="D451" s="303">
        <f>IF(ISNUMBER('Tables 1-15'!D416),'Tables 1-15'!I11,'Tables 1-15'!D416)</f>
        <v>1367.82</v>
      </c>
      <c r="E451" s="303">
        <f>IF(ISNUMBER('Tables 1-15'!E416),'Tables 1-15'!J11,'Tables 1-15'!E416)</f>
        <v>1374.6200000000001</v>
      </c>
      <c r="F451" s="350">
        <f>IF(ISNUMBER('Tables 1-15'!F416),'Tables 1-15'!K11,'Tables 1-15'!F416)</f>
        <v>1382.71</v>
      </c>
      <c r="G451" s="303" t="str">
        <f>IF(ISNUMBER('Tables 1-15'!B317),'Tables 1-15'!B416,'Tables 1-15'!B317)</f>
        <v>nav</v>
      </c>
      <c r="H451" s="303" t="str">
        <f>IF(ISNUMBER('Tables 1-15'!C317),'Tables 1-15'!C416,'Tables 1-15'!C317)</f>
        <v>nav</v>
      </c>
      <c r="I451" s="303" t="str">
        <f>IF(ISNUMBER('Tables 1-15'!D317),'Tables 1-15'!D416,'Tables 1-15'!D317)</f>
        <v>nav</v>
      </c>
      <c r="J451" s="303" t="str">
        <f>IF(ISNUMBER('Tables 1-15'!E317),'Tables 1-15'!E416,'Tables 1-15'!E317)</f>
        <v>nav</v>
      </c>
      <c r="K451" s="350" t="str">
        <f>IF(ISNUMBER('Tables 1-15'!F317),'Tables 1-15'!F416,'Tables 1-15'!F317)</f>
        <v>nav</v>
      </c>
      <c r="L451" s="281" t="str">
        <f>IF(ISNUMBER('Tables 1-15'!B416),'Tables 1-15'!B317,'Tables 1-15'!B416)</f>
        <v>nav</v>
      </c>
      <c r="M451" s="281" t="str">
        <f>IF(ISNUMBER('Tables 1-15'!C416),'Tables 1-15'!C317,'Tables 1-15'!C416)</f>
        <v>nav</v>
      </c>
      <c r="N451" s="281" t="str">
        <f>IF(ISNUMBER('Tables 1-15'!D416),'Tables 1-15'!D317,'Tables 1-15'!D416)</f>
        <v>nav</v>
      </c>
      <c r="O451" s="281" t="str">
        <f>IF(ISNUMBER('Tables 1-15'!E416),'Tables 1-15'!E317,'Tables 1-15'!E416)</f>
        <v>nav</v>
      </c>
      <c r="P451" s="281" t="str">
        <f>IF(ISNUMBER('Tables 1-15'!F416),'Tables 1-15'!F317,'Tables 1-15'!F416)</f>
        <v>nav</v>
      </c>
      <c r="R451" s="537"/>
    </row>
    <row r="452" spans="1:18">
      <c r="A452" s="370" t="s">
        <v>140</v>
      </c>
      <c r="B452" s="303">
        <f>IF(ISNUMBER('Tables 1-15'!B417),'Tables 1-15'!G12,'Tables 1-15'!B417)</f>
        <v>65.241241000000002</v>
      </c>
      <c r="C452" s="303">
        <f>IF(ISNUMBER('Tables 1-15'!C417),'Tables 1-15'!H12,'Tables 1-15'!C417)</f>
        <v>65.564756000000017</v>
      </c>
      <c r="D452" s="303">
        <f>IF(ISNUMBER('Tables 1-15'!D417),'Tables 1-15'!I12,'Tables 1-15'!D417)</f>
        <v>66.074330000000003</v>
      </c>
      <c r="E452" s="303">
        <f>IF(ISNUMBER('Tables 1-15'!E417),'Tables 1-15'!J12,'Tables 1-15'!E417)</f>
        <v>66.380601999999996</v>
      </c>
      <c r="F452" s="350">
        <f>IF(ISNUMBER('Tables 1-15'!F417),'Tables 1-15'!K12,'Tables 1-15'!F417)</f>
        <v>66.627601999999996</v>
      </c>
      <c r="G452" s="303">
        <f>IF(ISNUMBER('Tables 1-15'!B318),'Tables 1-15'!B417,'Tables 1-15'!B318)</f>
        <v>18068.319</v>
      </c>
      <c r="H452" s="303">
        <f>IF(ISNUMBER('Tables 1-15'!C318),'Tables 1-15'!C417,'Tables 1-15'!C318)</f>
        <v>18086.102999999999</v>
      </c>
      <c r="I452" s="303">
        <f>IF(ISNUMBER('Tables 1-15'!D318),'Tables 1-15'!D417,'Tables 1-15'!D318)</f>
        <v>18957.982</v>
      </c>
      <c r="J452" s="303">
        <f>IF(ISNUMBER('Tables 1-15'!E318),'Tables 1-15'!E417,'Tables 1-15'!E318)</f>
        <v>20208.005000000001</v>
      </c>
      <c r="K452" s="350">
        <f>IF(ISNUMBER('Tables 1-15'!F318),'Tables 1-15'!F417,'Tables 1-15'!F318)</f>
        <v>20907.944</v>
      </c>
      <c r="L452" s="281">
        <f>IF(ISNUMBER('Tables 1-15'!B417),'Tables 1-15'!B318,'Tables 1-15'!B417)</f>
        <v>78412</v>
      </c>
      <c r="M452" s="281">
        <f>IF(ISNUMBER('Tables 1-15'!C417),'Tables 1-15'!C318,'Tables 1-15'!C417)</f>
        <v>79510</v>
      </c>
      <c r="N452" s="281">
        <f>IF(ISNUMBER('Tables 1-15'!D417),'Tables 1-15'!D318,'Tables 1-15'!D417)</f>
        <v>80462</v>
      </c>
      <c r="O452" s="281">
        <f>IF(ISNUMBER('Tables 1-15'!E417),'Tables 1-15'!E318,'Tables 1-15'!E417)</f>
        <v>81590</v>
      </c>
      <c r="P452" s="281">
        <f>IF(ISNUMBER('Tables 1-15'!F417),'Tables 1-15'!F318,'Tables 1-15'!F417)</f>
        <v>81648</v>
      </c>
      <c r="R452" s="30"/>
    </row>
    <row r="453" spans="1:18">
      <c r="A453" s="370" t="s">
        <v>50</v>
      </c>
      <c r="B453" s="303">
        <f>IF(ISNUMBER('Tables 1-15'!B418),'Tables 1-15'!G13,'Tables 1-15'!B418)</f>
        <v>80.426000000000002</v>
      </c>
      <c r="C453" s="303">
        <f>IF(ISNUMBER('Tables 1-15'!C418),'Tables 1-15'!H13,'Tables 1-15'!C418)</f>
        <v>80.646000000000001</v>
      </c>
      <c r="D453" s="303">
        <f>IF(ISNUMBER('Tables 1-15'!D418),'Tables 1-15'!I13,'Tables 1-15'!D418)</f>
        <v>80.983000000000004</v>
      </c>
      <c r="E453" s="303">
        <f>IF(ISNUMBER('Tables 1-15'!E418),'Tables 1-15'!J13,'Tables 1-15'!E418)</f>
        <v>81.686999999999998</v>
      </c>
      <c r="F453" s="350">
        <f>IF(ISNUMBER('Tables 1-15'!F418),'Tables 1-15'!K13,'Tables 1-15'!F418)</f>
        <v>82.491</v>
      </c>
      <c r="G453" s="303">
        <f>IF(ISNUMBER('Tables 1-15'!B319),'Tables 1-15'!B418,'Tables 1-15'!B319)</f>
        <v>18210.689999999999</v>
      </c>
      <c r="H453" s="303">
        <f>IF(ISNUMBER('Tables 1-15'!C319),'Tables 1-15'!C418,'Tables 1-15'!C319)</f>
        <v>19589.725999999999</v>
      </c>
      <c r="I453" s="303">
        <f>IF(ISNUMBER('Tables 1-15'!D319),'Tables 1-15'!D418,'Tables 1-15'!D319)</f>
        <v>17940.03</v>
      </c>
      <c r="J453" s="303">
        <f>IF(ISNUMBER('Tables 1-15'!E319),'Tables 1-15'!E418,'Tables 1-15'!E319)</f>
        <v>19822.98</v>
      </c>
      <c r="K453" s="350">
        <f>IF(ISNUMBER('Tables 1-15'!F319),'Tables 1-15'!F418,'Tables 1-15'!F319)</f>
        <v>21422.527999999998</v>
      </c>
      <c r="L453" s="281">
        <f>IF(ISNUMBER('Tables 1-15'!B418),'Tables 1-15'!B319,'Tables 1-15'!B418)</f>
        <v>96858.421000000002</v>
      </c>
      <c r="M453" s="281">
        <f>IF(ISNUMBER('Tables 1-15'!C418),'Tables 1-15'!C319,'Tables 1-15'!C418)</f>
        <v>98511.665999999997</v>
      </c>
      <c r="N453" s="281">
        <f>IF(ISNUMBER('Tables 1-15'!D418),'Tables 1-15'!D319,'Tables 1-15'!D418)</f>
        <v>101013.724</v>
      </c>
      <c r="O453" s="281">
        <f>IF(ISNUMBER('Tables 1-15'!E418),'Tables 1-15'!E319,'Tables 1-15'!E418)</f>
        <v>102801.68400000001</v>
      </c>
      <c r="P453" s="281">
        <f>IF(ISNUMBER('Tables 1-15'!F418),'Tables 1-15'!F319,'Tables 1-15'!F418)</f>
        <v>102710.788</v>
      </c>
      <c r="R453" s="30"/>
    </row>
    <row r="454" spans="1:18">
      <c r="A454" s="369" t="s">
        <v>641</v>
      </c>
      <c r="B454" s="294" t="str">
        <f>IF(ISNUMBER('Tables 1-15'!B419),'Tables 1-15'!G14,'Tables 1-15'!B419)</f>
        <v>nav</v>
      </c>
      <c r="C454" s="294" t="str">
        <f>IF(ISNUMBER('Tables 1-15'!C419),'Tables 1-15'!H14,'Tables 1-15'!C419)</f>
        <v>nav</v>
      </c>
      <c r="D454" s="294" t="str">
        <f>IF(ISNUMBER('Tables 1-15'!D419),'Tables 1-15'!I14,'Tables 1-15'!D419)</f>
        <v>nav</v>
      </c>
      <c r="E454" s="294" t="str">
        <f>IF(ISNUMBER('Tables 1-15'!E419),'Tables 1-15'!J14,'Tables 1-15'!E419)</f>
        <v>nav</v>
      </c>
      <c r="F454" s="295" t="str">
        <f>IF(ISNUMBER('Tables 1-15'!F419),'Tables 1-15'!K14,'Tables 1-15'!F419)</f>
        <v>nav</v>
      </c>
      <c r="G454" s="294" t="str">
        <f>IF(ISNUMBER('Tables 1-15'!B320),'Tables 1-15'!B419,'Tables 1-15'!B320)</f>
        <v>nav</v>
      </c>
      <c r="H454" s="294" t="str">
        <f>IF(ISNUMBER('Tables 1-15'!C320),'Tables 1-15'!C419,'Tables 1-15'!C320)</f>
        <v>nav</v>
      </c>
      <c r="I454" s="294" t="str">
        <f>IF(ISNUMBER('Tables 1-15'!D320),'Tables 1-15'!D419,'Tables 1-15'!D320)</f>
        <v>nav</v>
      </c>
      <c r="J454" s="294" t="str">
        <f>IF(ISNUMBER('Tables 1-15'!E320),'Tables 1-15'!E419,'Tables 1-15'!E320)</f>
        <v>nav</v>
      </c>
      <c r="K454" s="295" t="str">
        <f>IF(ISNUMBER('Tables 1-15'!F320),'Tables 1-15'!F419,'Tables 1-15'!F320)</f>
        <v>nav</v>
      </c>
      <c r="L454" s="281" t="str">
        <f>IF(ISNUMBER('Tables 1-15'!B419),'Tables 1-15'!B320,'Tables 1-15'!B419)</f>
        <v>nav</v>
      </c>
      <c r="M454" s="281" t="str">
        <f>IF(ISNUMBER('Tables 1-15'!C419),'Tables 1-15'!C320,'Tables 1-15'!C419)</f>
        <v>nav</v>
      </c>
      <c r="N454" s="281" t="str">
        <f>IF(ISNUMBER('Tables 1-15'!D419),'Tables 1-15'!D320,'Tables 1-15'!D419)</f>
        <v>nav</v>
      </c>
      <c r="O454" s="281" t="str">
        <f>IF(ISNUMBER('Tables 1-15'!E419),'Tables 1-15'!E320,'Tables 1-15'!E419)</f>
        <v>nav</v>
      </c>
      <c r="P454" s="281" t="str">
        <f>IF(ISNUMBER('Tables 1-15'!F419),'Tables 1-15'!F320,'Tables 1-15'!F419)</f>
        <v>nav</v>
      </c>
      <c r="R454" s="30"/>
    </row>
    <row r="455" spans="1:18">
      <c r="A455" s="33" t="s">
        <v>860</v>
      </c>
      <c r="B455" s="294">
        <f>IF(ISNUMBER('Tables 1-15'!B420),'Tables 1-15'!G15,'Tables 1-15'!B420)</f>
        <v>1217</v>
      </c>
      <c r="C455" s="294">
        <f>IF(ISNUMBER('Tables 1-15'!C420),'Tables 1-15'!H15,'Tables 1-15'!C420)</f>
        <v>1233</v>
      </c>
      <c r="D455" s="294">
        <f>IF(ISNUMBER('Tables 1-15'!D420),'Tables 1-15'!I15,'Tables 1-15'!D420)</f>
        <v>1267</v>
      </c>
      <c r="E455" s="294">
        <f>IF(ISNUMBER('Tables 1-15'!E420),'Tables 1-15'!J15,'Tables 1-15'!E420)</f>
        <v>1283</v>
      </c>
      <c r="F455" s="295">
        <f>IF(ISNUMBER('Tables 1-15'!F420),'Tables 1-15'!K15,'Tables 1-15'!F420)</f>
        <v>1299</v>
      </c>
      <c r="G455" s="294" t="str">
        <f>IF(ISNUMBER('Tables 1-15'!B321),'Tables 1-15'!B420,'Tables 1-15'!B321)</f>
        <v>nav</v>
      </c>
      <c r="H455" s="294" t="str">
        <f>IF(ISNUMBER('Tables 1-15'!C321),'Tables 1-15'!C420,'Tables 1-15'!C321)</f>
        <v>nav</v>
      </c>
      <c r="I455" s="294" t="str">
        <f>IF(ISNUMBER('Tables 1-15'!D321),'Tables 1-15'!D420,'Tables 1-15'!D321)</f>
        <v>nav</v>
      </c>
      <c r="J455" s="294" t="str">
        <f>IF(ISNUMBER('Tables 1-15'!E321),'Tables 1-15'!E420,'Tables 1-15'!E321)</f>
        <v>nav</v>
      </c>
      <c r="K455" s="295" t="str">
        <f>IF(ISNUMBER('Tables 1-15'!F321),'Tables 1-15'!F420,'Tables 1-15'!F321)</f>
        <v>nav</v>
      </c>
      <c r="L455" s="281" t="str">
        <f>IF(ISNUMBER('Tables 1-15'!B420),'Tables 1-15'!B321,'Tables 1-15'!B420)</f>
        <v>nav</v>
      </c>
      <c r="M455" s="281" t="str">
        <f>IF(ISNUMBER('Tables 1-15'!C420),'Tables 1-15'!C321,'Tables 1-15'!C420)</f>
        <v>nav</v>
      </c>
      <c r="N455" s="281" t="str">
        <f>IF(ISNUMBER('Tables 1-15'!D420),'Tables 1-15'!D321,'Tables 1-15'!D420)</f>
        <v>nav</v>
      </c>
      <c r="O455" s="281" t="str">
        <f>IF(ISNUMBER('Tables 1-15'!E420),'Tables 1-15'!E321,'Tables 1-15'!E420)</f>
        <v>nav</v>
      </c>
      <c r="P455" s="281" t="str">
        <f>IF(ISNUMBER('Tables 1-15'!F420),'Tables 1-15'!F321,'Tables 1-15'!F420)</f>
        <v>nav</v>
      </c>
      <c r="R455" s="537"/>
    </row>
    <row r="456" spans="1:18">
      <c r="A456" s="369" t="s">
        <v>106</v>
      </c>
      <c r="B456" s="294">
        <f>IF(ISNUMBER('Tables 1-15'!B421),'Tables 1-15'!G16,'Tables 1-15'!B421)</f>
        <v>59.898000000000003</v>
      </c>
      <c r="C456" s="294">
        <f>IF(ISNUMBER('Tables 1-15'!C421),'Tables 1-15'!H16,'Tables 1-15'!C421)</f>
        <v>60.22475</v>
      </c>
      <c r="D456" s="294">
        <f>IF(ISNUMBER('Tables 1-15'!D421),'Tables 1-15'!I16,'Tables 1-15'!D421)</f>
        <v>60.448</v>
      </c>
      <c r="E456" s="294">
        <f>IF(ISNUMBER('Tables 1-15'!E421),'Tables 1-15'!J16,'Tables 1-15'!E421)</f>
        <v>60.441000000000003</v>
      </c>
      <c r="F456" s="295">
        <f>IF(ISNUMBER('Tables 1-15'!F421),'Tables 1-15'!K16,'Tables 1-15'!F421)</f>
        <v>60.326000000000001</v>
      </c>
      <c r="G456" s="294">
        <f>IF(ISNUMBER('Tables 1-15'!B322),'Tables 1-15'!B421,'Tables 1-15'!B322)</f>
        <v>4263.0200000000004</v>
      </c>
      <c r="H456" s="294">
        <f>IF(ISNUMBER('Tables 1-15'!C322),'Tables 1-15'!C421,'Tables 1-15'!C322)</f>
        <v>4487.12</v>
      </c>
      <c r="I456" s="294">
        <f>IF(ISNUMBER('Tables 1-15'!D322),'Tables 1-15'!D421,'Tables 1-15'!D322)</f>
        <v>4792.7640000000001</v>
      </c>
      <c r="J456" s="294">
        <f>IF(ISNUMBER('Tables 1-15'!E322),'Tables 1-15'!E421,'Tables 1-15'!E322)</f>
        <v>5288.125</v>
      </c>
      <c r="K456" s="295">
        <f>IF(ISNUMBER('Tables 1-15'!F322),'Tables 1-15'!F421,'Tables 1-15'!F322)</f>
        <v>5746.2</v>
      </c>
      <c r="L456" s="281">
        <f>IF(ISNUMBER('Tables 1-15'!B421),'Tables 1-15'!B322,'Tables 1-15'!B421)</f>
        <v>38970</v>
      </c>
      <c r="M456" s="281">
        <f>IF(ISNUMBER('Tables 1-15'!C421),'Tables 1-15'!C322,'Tables 1-15'!C421)</f>
        <v>42597</v>
      </c>
      <c r="N456" s="281">
        <f>IF(ISNUMBER('Tables 1-15'!D421),'Tables 1-15'!D322,'Tables 1-15'!D421)</f>
        <v>43168.12</v>
      </c>
      <c r="O456" s="281">
        <f>IF(ISNUMBER('Tables 1-15'!E421),'Tables 1-15'!E322,'Tables 1-15'!E421)</f>
        <v>44789.29</v>
      </c>
      <c r="P456" s="281">
        <f>IF(ISNUMBER('Tables 1-15'!F421),'Tables 1-15'!F322,'Tables 1-15'!F421)</f>
        <v>40169.4</v>
      </c>
      <c r="R456" s="30"/>
    </row>
    <row r="457" spans="1:18">
      <c r="A457" s="369" t="s">
        <v>4</v>
      </c>
      <c r="B457" s="294">
        <f>IF(ISNUMBER('Tables 1-15'!B422),'Tables 1-15'!G17,'Tables 1-15'!B422)</f>
        <v>127.593</v>
      </c>
      <c r="C457" s="294" t="str">
        <f>IF(ISNUMBER('Tables 1-15'!C422),'Tables 1-15'!H17,'Tables 1-15'!C422)</f>
        <v>nav</v>
      </c>
      <c r="D457" s="294" t="str">
        <f>IF(ISNUMBER('Tables 1-15'!D422),'Tables 1-15'!I17,'Tables 1-15'!D422)</f>
        <v>nav</v>
      </c>
      <c r="E457" s="294" t="str">
        <f>IF(ISNUMBER('Tables 1-15'!E422),'Tables 1-15'!J17,'Tables 1-15'!E422)</f>
        <v>nav</v>
      </c>
      <c r="F457" s="295" t="str">
        <f>IF(ISNUMBER('Tables 1-15'!F422),'Tables 1-15'!K17,'Tables 1-15'!F422)</f>
        <v>nav</v>
      </c>
      <c r="G457" s="294">
        <f>IF(ISNUMBER('Tables 1-15'!B323),'Tables 1-15'!B422,'Tables 1-15'!B323)</f>
        <v>11118.686</v>
      </c>
      <c r="H457" s="294" t="str">
        <f>IF(ISNUMBER('Tables 1-15'!C323),'Tables 1-15'!C422,'Tables 1-15'!C323)</f>
        <v>nav</v>
      </c>
      <c r="I457" s="294" t="str">
        <f>IF(ISNUMBER('Tables 1-15'!D323),'Tables 1-15'!D422,'Tables 1-15'!D323)</f>
        <v>nav</v>
      </c>
      <c r="J457" s="294" t="str">
        <f>IF(ISNUMBER('Tables 1-15'!E323),'Tables 1-15'!E422,'Tables 1-15'!E323)</f>
        <v>nav</v>
      </c>
      <c r="K457" s="295" t="str">
        <f>IF(ISNUMBER('Tables 1-15'!F323),'Tables 1-15'!F422,'Tables 1-15'!F323)</f>
        <v>nav</v>
      </c>
      <c r="L457" s="281">
        <f>IF(ISNUMBER('Tables 1-15'!B422),'Tables 1-15'!B323,'Tables 1-15'!B422)</f>
        <v>389435.587</v>
      </c>
      <c r="M457" s="281" t="str">
        <f>IF(ISNUMBER('Tables 1-15'!C422),'Tables 1-15'!C323,'Tables 1-15'!C422)</f>
        <v>nav</v>
      </c>
      <c r="N457" s="281" t="str">
        <f>IF(ISNUMBER('Tables 1-15'!D422),'Tables 1-15'!D323,'Tables 1-15'!D422)</f>
        <v>nav</v>
      </c>
      <c r="O457" s="281" t="str">
        <f>IF(ISNUMBER('Tables 1-15'!E422),'Tables 1-15'!E323,'Tables 1-15'!E422)</f>
        <v>nav</v>
      </c>
      <c r="P457" s="281" t="str">
        <f>IF(ISNUMBER('Tables 1-15'!F422),'Tables 1-15'!F323,'Tables 1-15'!F422)</f>
        <v>nav</v>
      </c>
      <c r="R457" s="30"/>
    </row>
    <row r="458" spans="1:18">
      <c r="A458" s="33" t="s">
        <v>811</v>
      </c>
      <c r="B458" s="294">
        <f>IF(ISNUMBER('Tables 1-15'!B423),'Tables 1-15'!G18,'Tables 1-15'!B423)</f>
        <v>50.004440000000002</v>
      </c>
      <c r="C458" s="294">
        <f>IF(ISNUMBER('Tables 1-15'!C423),'Tables 1-15'!H18,'Tables 1-15'!C423)</f>
        <v>50.219670000000001</v>
      </c>
      <c r="D458" s="294">
        <f>IF(ISNUMBER('Tables 1-15'!D423),'Tables 1-15'!I18,'Tables 1-15'!D423)</f>
        <v>50.423960000000001</v>
      </c>
      <c r="E458" s="294">
        <f>IF(ISNUMBER('Tables 1-15'!E423),'Tables 1-15'!J18,'Tables 1-15'!E423)</f>
        <v>50.617050000000006</v>
      </c>
      <c r="F458" s="295">
        <f>IF(ISNUMBER('Tables 1-15'!F423),'Tables 1-15'!K18,'Tables 1-15'!F423)</f>
        <v>50.801410000000004</v>
      </c>
      <c r="G458" s="294">
        <f>IF(ISNUMBER('Tables 1-15'!B324),'Tables 1-15'!B423,'Tables 1-15'!B324)</f>
        <v>15241.882</v>
      </c>
      <c r="H458" s="294">
        <f>IF(ISNUMBER('Tables 1-15'!C324),'Tables 1-15'!C423,'Tables 1-15'!C324)</f>
        <v>17027.148000000001</v>
      </c>
      <c r="I458" s="294">
        <f>IF(ISNUMBER('Tables 1-15'!D324),'Tables 1-15'!D423,'Tables 1-15'!D324)</f>
        <v>18896</v>
      </c>
      <c r="J458" s="294">
        <f>IF(ISNUMBER('Tables 1-15'!E324),'Tables 1-15'!E423,'Tables 1-15'!E324)</f>
        <v>21131.47</v>
      </c>
      <c r="K458" s="295">
        <f>IF(ISNUMBER('Tables 1-15'!F324),'Tables 1-15'!F423,'Tables 1-15'!F324)</f>
        <v>23215.48</v>
      </c>
      <c r="L458" s="281">
        <f>IF(ISNUMBER('Tables 1-15'!B423),'Tables 1-15'!B324,'Tables 1-15'!B423)</f>
        <v>33869</v>
      </c>
      <c r="M458" s="281">
        <f>IF(ISNUMBER('Tables 1-15'!C423),'Tables 1-15'!C324,'Tables 1-15'!C423)</f>
        <v>37267</v>
      </c>
      <c r="N458" s="281">
        <f>IF(ISNUMBER('Tables 1-15'!D423),'Tables 1-15'!D324,'Tables 1-15'!D423)</f>
        <v>39008</v>
      </c>
      <c r="O458" s="281">
        <f>IF(ISNUMBER('Tables 1-15'!E423),'Tables 1-15'!E324,'Tables 1-15'!E423)</f>
        <v>35809</v>
      </c>
      <c r="P458" s="281">
        <f>IF(ISNUMBER('Tables 1-15'!F423),'Tables 1-15'!F324,'Tables 1-15'!F423)</f>
        <v>37411</v>
      </c>
      <c r="R458" s="537"/>
    </row>
    <row r="459" spans="1:18">
      <c r="A459" s="33" t="s">
        <v>812</v>
      </c>
      <c r="B459" s="294">
        <f>IF(ISNUMBER('Tables 1-15'!B424),'Tables 1-15'!G19,'Tables 1-15'!B424)</f>
        <v>116.28439999999999</v>
      </c>
      <c r="C459" s="294">
        <f>IF(ISNUMBER('Tables 1-15'!C424),'Tables 1-15'!H19,'Tables 1-15'!C424)</f>
        <v>117.6448</v>
      </c>
      <c r="D459" s="294">
        <f>IF(ISNUMBER('Tables 1-15'!D424),'Tables 1-15'!I19,'Tables 1-15'!D424)</f>
        <v>118.97800000000001</v>
      </c>
      <c r="E459" s="294">
        <f>IF(ISNUMBER('Tables 1-15'!E424),'Tables 1-15'!J19,'Tables 1-15'!E424)</f>
        <v>120.28509</v>
      </c>
      <c r="F459" s="295">
        <f>IF(ISNUMBER('Tables 1-15'!F424),'Tables 1-15'!K19,'Tables 1-15'!F424)</f>
        <v>121.56700000000001</v>
      </c>
      <c r="G459" s="294">
        <f>IF(ISNUMBER('Tables 1-15'!B325),'Tables 1-15'!B424,'Tables 1-15'!B325)</f>
        <v>2943.5</v>
      </c>
      <c r="H459" s="294">
        <f>IF(ISNUMBER('Tables 1-15'!C325),'Tables 1-15'!C424,'Tables 1-15'!C325)</f>
        <v>3226.72</v>
      </c>
      <c r="I459" s="294">
        <f>IF(ISNUMBER('Tables 1-15'!D325),'Tables 1-15'!D424,'Tables 1-15'!D325)</f>
        <v>3464.51</v>
      </c>
      <c r="J459" s="294">
        <f>IF(ISNUMBER('Tables 1-15'!E325),'Tables 1-15'!E424,'Tables 1-15'!E325)</f>
        <v>3807.67</v>
      </c>
      <c r="K459" s="295">
        <f>IF(ISNUMBER('Tables 1-15'!F325),'Tables 1-15'!F424,'Tables 1-15'!F325)</f>
        <v>4123.62</v>
      </c>
      <c r="L459" s="281">
        <f>IF(ISNUMBER('Tables 1-15'!B424),'Tables 1-15'!B325,'Tables 1-15'!B424)</f>
        <v>86198.19</v>
      </c>
      <c r="M459" s="281">
        <f>IF(ISNUMBER('Tables 1-15'!C424),'Tables 1-15'!C325,'Tables 1-15'!C424)</f>
        <v>86870</v>
      </c>
      <c r="N459" s="281">
        <f>IF(ISNUMBER('Tables 1-15'!D424),'Tables 1-15'!D325,'Tables 1-15'!D424)</f>
        <v>85508.02</v>
      </c>
      <c r="O459" s="281">
        <f>IF(ISNUMBER('Tables 1-15'!E424),'Tables 1-15'!E325,'Tables 1-15'!E424)</f>
        <v>92976</v>
      </c>
      <c r="P459" s="281">
        <f>IF(ISNUMBER('Tables 1-15'!F424),'Tables 1-15'!F325,'Tables 1-15'!F424)</f>
        <v>101251.04</v>
      </c>
      <c r="R459" s="537"/>
    </row>
    <row r="460" spans="1:18">
      <c r="A460" s="369" t="s">
        <v>5</v>
      </c>
      <c r="B460" s="294">
        <f>IF(ISNUMBER('Tables 1-15'!B425),'Tables 1-15'!G20,'Tables 1-15'!B425)</f>
        <v>16.754249999999999</v>
      </c>
      <c r="C460" s="294">
        <f>IF(ISNUMBER('Tables 1-15'!C425),'Tables 1-15'!H20,'Tables 1-15'!C425)</f>
        <v>16.801833333333331</v>
      </c>
      <c r="D460" s="294">
        <f>IF(ISNUMBER('Tables 1-15'!D425),'Tables 1-15'!I20,'Tables 1-15'!D425)</f>
        <v>16.86675</v>
      </c>
      <c r="E460" s="294">
        <f>IF(ISNUMBER('Tables 1-15'!E425),'Tables 1-15'!J20,'Tables 1-15'!E425)</f>
        <v>16.934249999999999</v>
      </c>
      <c r="F460" s="295">
        <f>IF(ISNUMBER('Tables 1-15'!F425),'Tables 1-15'!K20,'Tables 1-15'!F425)</f>
        <v>17.030750000000001</v>
      </c>
      <c r="G460" s="294">
        <f>IF(ISNUMBER('Tables 1-15'!B326),'Tables 1-15'!B425,'Tables 1-15'!B326)</f>
        <v>5783.2790000000005</v>
      </c>
      <c r="H460" s="294">
        <f>IF(ISNUMBER('Tables 1-15'!C326),'Tables 1-15'!C425,'Tables 1-15'!C326)</f>
        <v>6350.9660000000003</v>
      </c>
      <c r="I460" s="294">
        <f>IF(ISNUMBER('Tables 1-15'!D326),'Tables 1-15'!D425,'Tables 1-15'!D326)</f>
        <v>6451.5749999999998</v>
      </c>
      <c r="J460" s="294">
        <f>IF(ISNUMBER('Tables 1-15'!E326),'Tables 1-15'!E425,'Tables 1-15'!E326)</f>
        <v>9173.7289999999994</v>
      </c>
      <c r="K460" s="295">
        <f>IF(ISNUMBER('Tables 1-15'!F326),'Tables 1-15'!F425,'Tables 1-15'!F326)</f>
        <v>7565.4160000000002</v>
      </c>
      <c r="L460" s="281">
        <f>IF(ISNUMBER('Tables 1-15'!B425),'Tables 1-15'!B326,'Tables 1-15'!B425)</f>
        <v>22787</v>
      </c>
      <c r="M460" s="281">
        <f>IF(ISNUMBER('Tables 1-15'!C425),'Tables 1-15'!C326,'Tables 1-15'!C425)</f>
        <v>23536</v>
      </c>
      <c r="N460" s="281">
        <f>IF(ISNUMBER('Tables 1-15'!D425),'Tables 1-15'!D326,'Tables 1-15'!D425)</f>
        <v>23397</v>
      </c>
      <c r="O460" s="281">
        <f>IF(ISNUMBER('Tables 1-15'!E425),'Tables 1-15'!E326,'Tables 1-15'!E425)</f>
        <v>22182</v>
      </c>
      <c r="P460" s="281">
        <f>IF(ISNUMBER('Tables 1-15'!F425),'Tables 1-15'!F326,'Tables 1-15'!F425)</f>
        <v>22376</v>
      </c>
      <c r="R460" s="30"/>
    </row>
    <row r="461" spans="1:18">
      <c r="A461" s="33" t="s">
        <v>813</v>
      </c>
      <c r="B461" s="294">
        <f>IF(ISNUMBER('Tables 1-15'!B426),'Tables 1-15'!G21,'Tables 1-15'!B426)</f>
        <v>143.20172099999999</v>
      </c>
      <c r="C461" s="294">
        <f>IF(ISNUMBER('Tables 1-15'!C426),'Tables 1-15'!H21,'Tables 1-15'!C426)</f>
        <v>143.50699499999999</v>
      </c>
      <c r="D461" s="294">
        <f>IF(ISNUMBER('Tables 1-15'!D426),'Tables 1-15'!I21,'Tables 1-15'!D426)</f>
        <v>143.82</v>
      </c>
      <c r="E461" s="294">
        <f>IF(ISNUMBER('Tables 1-15'!E426),'Tables 1-15'!J21,'Tables 1-15'!E426)</f>
        <v>146.40599900000001</v>
      </c>
      <c r="F461" s="295">
        <f>IF(ISNUMBER('Tables 1-15'!F426),'Tables 1-15'!K21,'Tables 1-15'!F426)</f>
        <v>146.67500000000001</v>
      </c>
      <c r="G461" s="294">
        <f>IF(ISNUMBER('Tables 1-15'!B327),'Tables 1-15'!B426,'Tables 1-15'!B327)</f>
        <v>7309.3239999999996</v>
      </c>
      <c r="H461" s="294">
        <f>IF(ISNUMBER('Tables 1-15'!C327),'Tables 1-15'!C426,'Tables 1-15'!C327)</f>
        <v>9778.5529999999999</v>
      </c>
      <c r="I461" s="294">
        <f>IF(ISNUMBER('Tables 1-15'!D327),'Tables 1-15'!D426,'Tables 1-15'!D327)</f>
        <v>12645.22</v>
      </c>
      <c r="J461" s="294">
        <f>IF(ISNUMBER('Tables 1-15'!E327),'Tables 1-15'!E426,'Tables 1-15'!E327)</f>
        <v>15549.165999999999</v>
      </c>
      <c r="K461" s="295">
        <f>IF(ISNUMBER('Tables 1-15'!F327),'Tables 1-15'!F426,'Tables 1-15'!F327)</f>
        <v>20292.349999999999</v>
      </c>
      <c r="L461" s="281">
        <f>IF(ISNUMBER('Tables 1-15'!B426),'Tables 1-15'!B327,'Tables 1-15'!B426)</f>
        <v>670975.89800000004</v>
      </c>
      <c r="M461" s="281">
        <f>IF(ISNUMBER('Tables 1-15'!C426),'Tables 1-15'!C327,'Tables 1-15'!C426)</f>
        <v>715107.02300000004</v>
      </c>
      <c r="N461" s="281">
        <f>IF(ISNUMBER('Tables 1-15'!D426),'Tables 1-15'!D327,'Tables 1-15'!D426)</f>
        <v>753438.36400000006</v>
      </c>
      <c r="O461" s="281">
        <f>IF(ISNUMBER('Tables 1-15'!E426),'Tables 1-15'!E327,'Tables 1-15'!E426)</f>
        <v>788975.598</v>
      </c>
      <c r="P461" s="281">
        <f>IF(ISNUMBER('Tables 1-15'!F426),'Tables 1-15'!F327,'Tables 1-15'!F426)</f>
        <v>825306.701</v>
      </c>
      <c r="R461" s="537"/>
    </row>
    <row r="462" spans="1:18">
      <c r="A462" s="33" t="s">
        <v>814</v>
      </c>
      <c r="B462" s="294">
        <f>IF(ISNUMBER('Tables 1-15'!B427),'Tables 1-15'!G22,'Tables 1-15'!B427)</f>
        <v>29.195895</v>
      </c>
      <c r="C462" s="294">
        <f>IF(ISNUMBER('Tables 1-15'!C427),'Tables 1-15'!H22,'Tables 1-15'!C427)</f>
        <v>29.380130000000001</v>
      </c>
      <c r="D462" s="294">
        <f>IF(ISNUMBER('Tables 1-15'!D427),'Tables 1-15'!I22,'Tables 1-15'!D427)</f>
        <v>29.997101000000004</v>
      </c>
      <c r="E462" s="294">
        <f>IF(ISNUMBER('Tables 1-15'!E427),'Tables 1-15'!J22,'Tables 1-15'!E427)</f>
        <v>30.890736</v>
      </c>
      <c r="F462" s="295">
        <f>IF(ISNUMBER('Tables 1-15'!F427),'Tables 1-15'!K22,'Tables 1-15'!F427)</f>
        <v>31.787580000000002</v>
      </c>
      <c r="G462" s="294" t="str">
        <f>IF(ISNUMBER('Tables 1-15'!B328),'Tables 1-15'!B427,'Tables 1-15'!B328)</f>
        <v>nap</v>
      </c>
      <c r="H462" s="294" t="str">
        <f>IF(ISNUMBER('Tables 1-15'!C328),'Tables 1-15'!C427,'Tables 1-15'!C328)</f>
        <v>nap</v>
      </c>
      <c r="I462" s="294" t="str">
        <f>IF(ISNUMBER('Tables 1-15'!D328),'Tables 1-15'!D427,'Tables 1-15'!D328)</f>
        <v>nap</v>
      </c>
      <c r="J462" s="294" t="str">
        <f>IF(ISNUMBER('Tables 1-15'!E328),'Tables 1-15'!E427,'Tables 1-15'!E328)</f>
        <v>nap</v>
      </c>
      <c r="K462" s="295" t="str">
        <f>IF(ISNUMBER('Tables 1-15'!F328),'Tables 1-15'!F427,'Tables 1-15'!F328)</f>
        <v>nap</v>
      </c>
      <c r="L462" s="281" t="str">
        <f>IF(ISNUMBER('Tables 1-15'!B427),'Tables 1-15'!B328,'Tables 1-15'!B427)</f>
        <v>nap</v>
      </c>
      <c r="M462" s="281" t="str">
        <f>IF(ISNUMBER('Tables 1-15'!C427),'Tables 1-15'!C328,'Tables 1-15'!C427)</f>
        <v>nap</v>
      </c>
      <c r="N462" s="281" t="str">
        <f>IF(ISNUMBER('Tables 1-15'!D427),'Tables 1-15'!D328,'Tables 1-15'!D427)</f>
        <v>nap</v>
      </c>
      <c r="O462" s="281" t="str">
        <f>IF(ISNUMBER('Tables 1-15'!E427),'Tables 1-15'!E328,'Tables 1-15'!E427)</f>
        <v>nap</v>
      </c>
      <c r="P462" s="281" t="str">
        <f>IF(ISNUMBER('Tables 1-15'!F427),'Tables 1-15'!F328,'Tables 1-15'!F427)</f>
        <v>nap</v>
      </c>
      <c r="R462" s="537"/>
    </row>
    <row r="463" spans="1:18">
      <c r="A463" s="369" t="s">
        <v>6</v>
      </c>
      <c r="B463" s="294">
        <f>IF(ISNUMBER('Tables 1-15'!B428),'Tables 1-15'!G23,'Tables 1-15'!B428)</f>
        <v>5.3120000000000003</v>
      </c>
      <c r="C463" s="294">
        <f>IF(ISNUMBER('Tables 1-15'!C428),'Tables 1-15'!H23,'Tables 1-15'!C428)</f>
        <v>5.399</v>
      </c>
      <c r="D463" s="294">
        <f>IF(ISNUMBER('Tables 1-15'!D428),'Tables 1-15'!I23,'Tables 1-15'!D428)</f>
        <v>5.47</v>
      </c>
      <c r="E463" s="294">
        <f>IF(ISNUMBER('Tables 1-15'!E428),'Tables 1-15'!J23,'Tables 1-15'!E428)</f>
        <v>5.5350000000000001</v>
      </c>
      <c r="F463" s="295">
        <f>IF(ISNUMBER('Tables 1-15'!F428),'Tables 1-15'!K23,'Tables 1-15'!F428)</f>
        <v>5.6070000000000002</v>
      </c>
      <c r="G463" s="294" t="str">
        <f>IF(ISNUMBER('Tables 1-15'!B329),'Tables 1-15'!B428,'Tables 1-15'!B329)</f>
        <v>nav</v>
      </c>
      <c r="H463" s="294" t="str">
        <f>IF(ISNUMBER('Tables 1-15'!C329),'Tables 1-15'!C428,'Tables 1-15'!C329)</f>
        <v>nav</v>
      </c>
      <c r="I463" s="294" t="str">
        <f>IF(ISNUMBER('Tables 1-15'!D329),'Tables 1-15'!D428,'Tables 1-15'!D329)</f>
        <v>nav</v>
      </c>
      <c r="J463" s="294" t="str">
        <f>IF(ISNUMBER('Tables 1-15'!E329),'Tables 1-15'!E428,'Tables 1-15'!E329)</f>
        <v>nav</v>
      </c>
      <c r="K463" s="295" t="str">
        <f>IF(ISNUMBER('Tables 1-15'!F329),'Tables 1-15'!F428,'Tables 1-15'!F329)</f>
        <v>nav</v>
      </c>
      <c r="L463" s="281" t="str">
        <f>IF(ISNUMBER('Tables 1-15'!B428),'Tables 1-15'!B329,'Tables 1-15'!B428)</f>
        <v>nav</v>
      </c>
      <c r="M463" s="281" t="str">
        <f>IF(ISNUMBER('Tables 1-15'!C428),'Tables 1-15'!C329,'Tables 1-15'!C428)</f>
        <v>nav</v>
      </c>
      <c r="N463" s="281" t="str">
        <f>IF(ISNUMBER('Tables 1-15'!D428),'Tables 1-15'!D329,'Tables 1-15'!D428)</f>
        <v>nav</v>
      </c>
      <c r="O463" s="281" t="str">
        <f>IF(ISNUMBER('Tables 1-15'!E428),'Tables 1-15'!E329,'Tables 1-15'!E428)</f>
        <v>nav</v>
      </c>
      <c r="P463" s="281" t="str">
        <f>IF(ISNUMBER('Tables 1-15'!F428),'Tables 1-15'!F329,'Tables 1-15'!F428)</f>
        <v>nav</v>
      </c>
      <c r="R463" s="30"/>
    </row>
    <row r="464" spans="1:18">
      <c r="A464" s="33" t="s">
        <v>815</v>
      </c>
      <c r="B464" s="294">
        <f>IF(ISNUMBER('Tables 1-15'!B429),'Tables 1-15'!G24,'Tables 1-15'!B429)</f>
        <v>52.231000000000002</v>
      </c>
      <c r="C464" s="294">
        <f>IF(ISNUMBER('Tables 1-15'!C429),'Tables 1-15'!H24,'Tables 1-15'!C429)</f>
        <v>52.872999999999998</v>
      </c>
      <c r="D464" s="294">
        <f>IF(ISNUMBER('Tables 1-15'!D429),'Tables 1-15'!I24,'Tables 1-15'!D429)</f>
        <v>53.548000000000002</v>
      </c>
      <c r="E464" s="294">
        <f>IF(ISNUMBER('Tables 1-15'!E429),'Tables 1-15'!J24,'Tables 1-15'!E429)</f>
        <v>54.262999999999998</v>
      </c>
      <c r="F464" s="295">
        <f>IF(ISNUMBER('Tables 1-15'!F429),'Tables 1-15'!K24,'Tables 1-15'!F429)</f>
        <v>55.021250000000002</v>
      </c>
      <c r="G464" s="294" t="str">
        <f>IF(ISNUMBER('Tables 1-15'!B330),'Tables 1-15'!B429,'Tables 1-15'!B330)</f>
        <v>nav</v>
      </c>
      <c r="H464" s="294" t="str">
        <f>IF(ISNUMBER('Tables 1-15'!C330),'Tables 1-15'!C429,'Tables 1-15'!C330)</f>
        <v>nav</v>
      </c>
      <c r="I464" s="294" t="str">
        <f>IF(ISNUMBER('Tables 1-15'!D330),'Tables 1-15'!D429,'Tables 1-15'!D330)</f>
        <v>nav</v>
      </c>
      <c r="J464" s="294" t="str">
        <f>IF(ISNUMBER('Tables 1-15'!E330),'Tables 1-15'!E429,'Tables 1-15'!E330)</f>
        <v>nav</v>
      </c>
      <c r="K464" s="295" t="str">
        <f>IF(ISNUMBER('Tables 1-15'!F330),'Tables 1-15'!F429,'Tables 1-15'!F330)</f>
        <v>nav</v>
      </c>
      <c r="L464" s="281" t="str">
        <f>IF(ISNUMBER('Tables 1-15'!B429),'Tables 1-15'!B330,'Tables 1-15'!B429)</f>
        <v>nav</v>
      </c>
      <c r="M464" s="281" t="str">
        <f>IF(ISNUMBER('Tables 1-15'!C429),'Tables 1-15'!C330,'Tables 1-15'!C429)</f>
        <v>nav</v>
      </c>
      <c r="N464" s="281" t="str">
        <f>IF(ISNUMBER('Tables 1-15'!D429),'Tables 1-15'!D330,'Tables 1-15'!D429)</f>
        <v>nav</v>
      </c>
      <c r="O464" s="281" t="str">
        <f>IF(ISNUMBER('Tables 1-15'!E429),'Tables 1-15'!E330,'Tables 1-15'!E429)</f>
        <v>nav</v>
      </c>
      <c r="P464" s="281" t="str">
        <f>IF(ISNUMBER('Tables 1-15'!F429),'Tables 1-15'!F330,'Tables 1-15'!F429)</f>
        <v>nav</v>
      </c>
      <c r="R464" s="537"/>
    </row>
    <row r="465" spans="1:18">
      <c r="A465" s="369" t="s">
        <v>7</v>
      </c>
      <c r="B465" s="294">
        <f>IF(ISNUMBER('Tables 1-15'!B430),'Tables 1-15'!G25,'Tables 1-15'!B430)</f>
        <v>9.5210000000000008</v>
      </c>
      <c r="C465" s="294">
        <f>IF(ISNUMBER('Tables 1-15'!C430),'Tables 1-15'!H25,'Tables 1-15'!C430)</f>
        <v>9.6029999999999998</v>
      </c>
      <c r="D465" s="294">
        <f>IF(ISNUMBER('Tables 1-15'!D430),'Tables 1-15'!I25,'Tables 1-15'!D430)</f>
        <v>9.702</v>
      </c>
      <c r="E465" s="294">
        <f>IF(ISNUMBER('Tables 1-15'!E430),'Tables 1-15'!J25,'Tables 1-15'!E430)</f>
        <v>9.8510170000000006</v>
      </c>
      <c r="F465" s="295">
        <f>IF(ISNUMBER('Tables 1-15'!F430),'Tables 1-15'!K25,'Tables 1-15'!F430)</f>
        <v>9.9951530000000002</v>
      </c>
      <c r="G465" s="294" t="str">
        <f>IF(ISNUMBER('Tables 1-15'!B331),'Tables 1-15'!B430,'Tables 1-15'!B331)</f>
        <v>nav</v>
      </c>
      <c r="H465" s="294" t="str">
        <f>IF(ISNUMBER('Tables 1-15'!C331),'Tables 1-15'!C430,'Tables 1-15'!C331)</f>
        <v>nav</v>
      </c>
      <c r="I465" s="294" t="str">
        <f>IF(ISNUMBER('Tables 1-15'!D331),'Tables 1-15'!D430,'Tables 1-15'!D331)</f>
        <v>nav</v>
      </c>
      <c r="J465" s="294" t="str">
        <f>IF(ISNUMBER('Tables 1-15'!E331),'Tables 1-15'!E430,'Tables 1-15'!E331)</f>
        <v>nav</v>
      </c>
      <c r="K465" s="295" t="str">
        <f>IF(ISNUMBER('Tables 1-15'!F331),'Tables 1-15'!F430,'Tables 1-15'!F331)</f>
        <v>nav</v>
      </c>
      <c r="L465" s="281" t="str">
        <f>IF(ISNUMBER('Tables 1-15'!B430),'Tables 1-15'!B331,'Tables 1-15'!B430)</f>
        <v>nav</v>
      </c>
      <c r="M465" s="281" t="str">
        <f>IF(ISNUMBER('Tables 1-15'!C430),'Tables 1-15'!C331,'Tables 1-15'!C430)</f>
        <v>nav</v>
      </c>
      <c r="N465" s="281" t="str">
        <f>IF(ISNUMBER('Tables 1-15'!D430),'Tables 1-15'!D331,'Tables 1-15'!D430)</f>
        <v>nav</v>
      </c>
      <c r="O465" s="281" t="str">
        <f>IF(ISNUMBER('Tables 1-15'!E430),'Tables 1-15'!E331,'Tables 1-15'!E430)</f>
        <v>nav</v>
      </c>
      <c r="P465" s="281" t="str">
        <f>IF(ISNUMBER('Tables 1-15'!F430),'Tables 1-15'!F331,'Tables 1-15'!F430)</f>
        <v>nav</v>
      </c>
      <c r="R465" s="30"/>
    </row>
    <row r="466" spans="1:18">
      <c r="A466" s="369" t="s">
        <v>8</v>
      </c>
      <c r="B466" s="294">
        <f>IF(ISNUMBER('Tables 1-15'!B431),'Tables 1-15'!G26,'Tables 1-15'!B431)</f>
        <v>7.9968599999999999</v>
      </c>
      <c r="C466" s="294">
        <f>IF(ISNUMBER('Tables 1-15'!C431),'Tables 1-15'!H26,'Tables 1-15'!C431)</f>
        <v>8.0893500000000014</v>
      </c>
      <c r="D466" s="294">
        <f>IF(ISNUMBER('Tables 1-15'!D431),'Tables 1-15'!I26,'Tables 1-15'!D431)</f>
        <v>8.1886499999999991</v>
      </c>
      <c r="E466" s="294">
        <f>IF(ISNUMBER('Tables 1-15'!E431),'Tables 1-15'!J26,'Tables 1-15'!E431)</f>
        <v>8.2823999999999991</v>
      </c>
      <c r="F466" s="295">
        <f>IF(ISNUMBER('Tables 1-15'!F431),'Tables 1-15'!K26,'Tables 1-15'!F431)</f>
        <v>8.3733400000000007</v>
      </c>
      <c r="G466" s="294" t="str">
        <f>IF(ISNUMBER('Tables 1-15'!B332),'Tables 1-15'!B431,'Tables 1-15'!B332)</f>
        <v>nav</v>
      </c>
      <c r="H466" s="294" t="str">
        <f>IF(ISNUMBER('Tables 1-15'!C332),'Tables 1-15'!C431,'Tables 1-15'!C332)</f>
        <v>nav</v>
      </c>
      <c r="I466" s="294" t="str">
        <f>IF(ISNUMBER('Tables 1-15'!D332),'Tables 1-15'!D431,'Tables 1-15'!D332)</f>
        <v>nav</v>
      </c>
      <c r="J466" s="294" t="str">
        <f>IF(ISNUMBER('Tables 1-15'!E332),'Tables 1-15'!E431,'Tables 1-15'!E332)</f>
        <v>nav</v>
      </c>
      <c r="K466" s="295" t="str">
        <f>IF(ISNUMBER('Tables 1-15'!F332),'Tables 1-15'!F431,'Tables 1-15'!F332)</f>
        <v>nav</v>
      </c>
      <c r="L466" s="281" t="str">
        <f>IF(ISNUMBER('Tables 1-15'!B431),'Tables 1-15'!B332,'Tables 1-15'!B431)</f>
        <v>nav</v>
      </c>
      <c r="M466" s="281" t="str">
        <f>IF(ISNUMBER('Tables 1-15'!C431),'Tables 1-15'!C332,'Tables 1-15'!C431)</f>
        <v>nav</v>
      </c>
      <c r="N466" s="281" t="str">
        <f>IF(ISNUMBER('Tables 1-15'!D431),'Tables 1-15'!D332,'Tables 1-15'!D431)</f>
        <v>nav</v>
      </c>
      <c r="O466" s="281" t="str">
        <f>IF(ISNUMBER('Tables 1-15'!E431),'Tables 1-15'!E332,'Tables 1-15'!E431)</f>
        <v>nav</v>
      </c>
      <c r="P466" s="281" t="str">
        <f>IF(ISNUMBER('Tables 1-15'!F431),'Tables 1-15'!F332,'Tables 1-15'!F431)</f>
        <v>nav</v>
      </c>
      <c r="R466" s="30"/>
    </row>
    <row r="467" spans="1:18">
      <c r="A467" s="33" t="s">
        <v>816</v>
      </c>
      <c r="B467" s="294">
        <f>IF(ISNUMBER('Tables 1-15'!B432),'Tables 1-15'!G27,'Tables 1-15'!B432)</f>
        <v>75.627384000000006</v>
      </c>
      <c r="C467" s="294">
        <f>IF(ISNUMBER('Tables 1-15'!C432),'Tables 1-15'!H27,'Tables 1-15'!C432)</f>
        <v>76.667864000000009</v>
      </c>
      <c r="D467" s="294">
        <f>IF(ISNUMBER('Tables 1-15'!D432),'Tables 1-15'!I27,'Tables 1-15'!D432)</f>
        <v>77.695903999999999</v>
      </c>
      <c r="E467" s="294">
        <f>IF(ISNUMBER('Tables 1-15'!E432),'Tables 1-15'!J27,'Tables 1-15'!E432)</f>
        <v>78.741053000000008</v>
      </c>
      <c r="F467" s="295">
        <f>IF(ISNUMBER('Tables 1-15'!F432),'Tables 1-15'!K27,'Tables 1-15'!F432)</f>
        <v>79.814870999999997</v>
      </c>
      <c r="G467" s="294">
        <f>IF(ISNUMBER('Tables 1-15'!B333),'Tables 1-15'!B432,'Tables 1-15'!B333)</f>
        <v>2898.02</v>
      </c>
      <c r="H467" s="294">
        <f>IF(ISNUMBER('Tables 1-15'!C333),'Tables 1-15'!C432,'Tables 1-15'!C333)</f>
        <v>3460.9670000000001</v>
      </c>
      <c r="I467" s="294">
        <f>IF(ISNUMBER('Tables 1-15'!D333),'Tables 1-15'!D432,'Tables 1-15'!D333)</f>
        <v>3743.1010000000001</v>
      </c>
      <c r="J467" s="294">
        <f>IF(ISNUMBER('Tables 1-15'!E333),'Tables 1-15'!E432,'Tables 1-15'!E333)</f>
        <v>4159.893</v>
      </c>
      <c r="K467" s="295">
        <f>IF(ISNUMBER('Tables 1-15'!F333),'Tables 1-15'!F432,'Tables 1-15'!F333)</f>
        <v>4614.8360000000002</v>
      </c>
      <c r="L467" s="281">
        <f>IF(ISNUMBER('Tables 1-15'!B432),'Tables 1-15'!B333,'Tables 1-15'!B432)</f>
        <v>146541.47899999999</v>
      </c>
      <c r="M467" s="281">
        <f>IF(ISNUMBER('Tables 1-15'!C432),'Tables 1-15'!C333,'Tables 1-15'!C432)</f>
        <v>158392.671</v>
      </c>
      <c r="N467" s="281">
        <f>IF(ISNUMBER('Tables 1-15'!D432),'Tables 1-15'!D333,'Tables 1-15'!D432)</f>
        <v>165820.60699999999</v>
      </c>
      <c r="O467" s="281">
        <f>IF(ISNUMBER('Tables 1-15'!E432),'Tables 1-15'!E333,'Tables 1-15'!E432)</f>
        <v>173606.516</v>
      </c>
      <c r="P467" s="281">
        <f>IF(ISNUMBER('Tables 1-15'!F432),'Tables 1-15'!F333,'Tables 1-15'!F432)</f>
        <v>190125.26199999999</v>
      </c>
      <c r="R467" s="537"/>
    </row>
    <row r="468" spans="1:18">
      <c r="A468" s="369" t="s">
        <v>9</v>
      </c>
      <c r="B468" s="294">
        <f>IF(ISNUMBER('Tables 1-15'!B433),'Tables 1-15'!G28,'Tables 1-15'!B433)</f>
        <v>63.704999999999998</v>
      </c>
      <c r="C468" s="294">
        <f>IF(ISNUMBER('Tables 1-15'!C433),'Tables 1-15'!H28,'Tables 1-15'!C433)</f>
        <v>64.105999999999995</v>
      </c>
      <c r="D468" s="294">
        <f>IF(ISNUMBER('Tables 1-15'!D433),'Tables 1-15'!I28,'Tables 1-15'!D433)</f>
        <v>64.597000000000008</v>
      </c>
      <c r="E468" s="294">
        <f>IF(ISNUMBER('Tables 1-15'!E433),'Tables 1-15'!J28,'Tables 1-15'!E433)</f>
        <v>65.11</v>
      </c>
      <c r="F468" s="295">
        <f>IF(ISNUMBER('Tables 1-15'!F433),'Tables 1-15'!K28,'Tables 1-15'!F433)</f>
        <v>65.647999999999996</v>
      </c>
      <c r="G468" s="294" t="str">
        <f>IF(ISNUMBER('Tables 1-15'!B334),'Tables 1-15'!B433,'Tables 1-15'!B334)</f>
        <v>nav</v>
      </c>
      <c r="H468" s="294" t="str">
        <f>IF(ISNUMBER('Tables 1-15'!C334),'Tables 1-15'!C433,'Tables 1-15'!C334)</f>
        <v>nav</v>
      </c>
      <c r="I468" s="294" t="str">
        <f>IF(ISNUMBER('Tables 1-15'!D334),'Tables 1-15'!D433,'Tables 1-15'!D334)</f>
        <v>nav</v>
      </c>
      <c r="J468" s="294" t="str">
        <f>IF(ISNUMBER('Tables 1-15'!E334),'Tables 1-15'!E433,'Tables 1-15'!E334)</f>
        <v>nav</v>
      </c>
      <c r="K468" s="295" t="str">
        <f>IF(ISNUMBER('Tables 1-15'!F334),'Tables 1-15'!F433,'Tables 1-15'!F334)</f>
        <v>nav</v>
      </c>
      <c r="L468" s="281" t="str">
        <f>IF(ISNUMBER('Tables 1-15'!B433),'Tables 1-15'!B334,'Tables 1-15'!B433)</f>
        <v>nav</v>
      </c>
      <c r="M468" s="281" t="str">
        <f>IF(ISNUMBER('Tables 1-15'!C433),'Tables 1-15'!C334,'Tables 1-15'!C433)</f>
        <v>nav</v>
      </c>
      <c r="N468" s="281" t="str">
        <f>IF(ISNUMBER('Tables 1-15'!D433),'Tables 1-15'!D334,'Tables 1-15'!D433)</f>
        <v>nav</v>
      </c>
      <c r="O468" s="281" t="str">
        <f>IF(ISNUMBER('Tables 1-15'!E433),'Tables 1-15'!E334,'Tables 1-15'!E433)</f>
        <v>nav</v>
      </c>
      <c r="P468" s="281" t="str">
        <f>IF(ISNUMBER('Tables 1-15'!F433),'Tables 1-15'!F334,'Tables 1-15'!F433)</f>
        <v>nav</v>
      </c>
      <c r="R468" s="30"/>
    </row>
    <row r="469" spans="1:18">
      <c r="A469" s="369" t="s">
        <v>158</v>
      </c>
      <c r="B469" s="294">
        <f>IF(ISNUMBER('Tables 1-15'!B434),'Tables 1-15'!G29,'Tables 1-15'!B434)</f>
        <v>313.9984</v>
      </c>
      <c r="C469" s="294">
        <f>IF(ISNUMBER('Tables 1-15'!C434),'Tables 1-15'!H29,'Tables 1-15'!C434)</f>
        <v>316.20490000000001</v>
      </c>
      <c r="D469" s="294">
        <f>IF(ISNUMBER('Tables 1-15'!D434),'Tables 1-15'!I29,'Tables 1-15'!D434)</f>
        <v>318.56350000000003</v>
      </c>
      <c r="E469" s="294">
        <f>IF(ISNUMBER('Tables 1-15'!E434),'Tables 1-15'!J29,'Tables 1-15'!E434)</f>
        <v>320.89659999999998</v>
      </c>
      <c r="F469" s="295">
        <f>IF(ISNUMBER('Tables 1-15'!F434),'Tables 1-15'!K29,'Tables 1-15'!F434)</f>
        <v>323.1275</v>
      </c>
      <c r="G469" s="294" t="str">
        <f>IF(ISNUMBER('Tables 1-15'!B335),'Tables 1-15'!B434,'Tables 1-15'!B335)</f>
        <v>nav</v>
      </c>
      <c r="H469" s="294" t="str">
        <f>IF(ISNUMBER('Tables 1-15'!C335),'Tables 1-15'!C434,'Tables 1-15'!C335)</f>
        <v>nav</v>
      </c>
      <c r="I469" s="294" t="str">
        <f>IF(ISNUMBER('Tables 1-15'!D335),'Tables 1-15'!D434,'Tables 1-15'!D335)</f>
        <v>nav</v>
      </c>
      <c r="J469" s="294" t="str">
        <f>IF(ISNUMBER('Tables 1-15'!E335),'Tables 1-15'!E434,'Tables 1-15'!E335)</f>
        <v>nav</v>
      </c>
      <c r="K469" s="295" t="str">
        <f>IF(ISNUMBER('Tables 1-15'!F335),'Tables 1-15'!F434,'Tables 1-15'!F335)</f>
        <v>nav</v>
      </c>
      <c r="L469" s="281" t="str">
        <f>IF(ISNUMBER('Tables 1-15'!B434),'Tables 1-15'!B335,'Tables 1-15'!B434)</f>
        <v>nav</v>
      </c>
      <c r="M469" s="281" t="str">
        <f>IF(ISNUMBER('Tables 1-15'!C434),'Tables 1-15'!C335,'Tables 1-15'!C434)</f>
        <v>nav</v>
      </c>
      <c r="N469" s="281" t="str">
        <f>IF(ISNUMBER('Tables 1-15'!D434),'Tables 1-15'!D335,'Tables 1-15'!D434)</f>
        <v>nav</v>
      </c>
      <c r="O469" s="281" t="str">
        <f>IF(ISNUMBER('Tables 1-15'!E434),'Tables 1-15'!E335,'Tables 1-15'!E434)</f>
        <v>nav</v>
      </c>
      <c r="P469" s="281" t="str">
        <f>IF(ISNUMBER('Tables 1-15'!F434),'Tables 1-15'!F335,'Tables 1-15'!F434)</f>
        <v>nav</v>
      </c>
      <c r="R469" s="30"/>
    </row>
    <row r="470" spans="1:18">
      <c r="A470" s="372" t="s">
        <v>545</v>
      </c>
      <c r="B470" s="297">
        <f t="shared" ref="B470:P470" si="3">SUM(B447:B469)</f>
        <v>4052.568487</v>
      </c>
      <c r="C470" s="297">
        <f t="shared" si="3"/>
        <v>3960.9184595833335</v>
      </c>
      <c r="D470" s="297">
        <f t="shared" si="3"/>
        <v>4012.9871800000005</v>
      </c>
      <c r="E470" s="297">
        <f t="shared" si="3"/>
        <v>4049.2436724999993</v>
      </c>
      <c r="F470" s="298">
        <f t="shared" si="3"/>
        <v>4084.2809207500004</v>
      </c>
      <c r="G470" s="297">
        <f t="shared" si="3"/>
        <v>111856.315</v>
      </c>
      <c r="H470" s="297">
        <f t="shared" si="3"/>
        <v>110513.81199999999</v>
      </c>
      <c r="I470" s="297">
        <f t="shared" si="3"/>
        <v>90333.542000000001</v>
      </c>
      <c r="J470" s="297">
        <f t="shared" si="3"/>
        <v>102410.29700000001</v>
      </c>
      <c r="K470" s="298">
        <f t="shared" si="3"/>
        <v>111332.92799999997</v>
      </c>
      <c r="L470" s="281">
        <f t="shared" si="3"/>
        <v>1743480.6140000001</v>
      </c>
      <c r="M470" s="281">
        <f t="shared" si="3"/>
        <v>1431438.1640000001</v>
      </c>
      <c r="N470" s="281">
        <f t="shared" si="3"/>
        <v>1317775.5050000001</v>
      </c>
      <c r="O470" s="281">
        <f t="shared" si="3"/>
        <v>1372249.6710000001</v>
      </c>
      <c r="P470" s="281">
        <f t="shared" si="3"/>
        <v>1430632.0260000001</v>
      </c>
    </row>
    <row r="471" spans="1:18" ht="14.25">
      <c r="A471" s="480"/>
      <c r="B471" s="481"/>
      <c r="C471" s="481"/>
      <c r="D471" s="481"/>
      <c r="E471" s="481"/>
      <c r="F471" s="481"/>
      <c r="G471" s="481"/>
      <c r="H471" s="481"/>
      <c r="I471" s="481"/>
      <c r="J471" s="481"/>
      <c r="K471" s="511"/>
    </row>
    <row r="472" spans="1:18" ht="14.25">
      <c r="A472" s="482"/>
      <c r="B472" s="482"/>
      <c r="C472" s="482"/>
      <c r="D472" s="482"/>
      <c r="E472" s="482"/>
      <c r="F472" s="482"/>
      <c r="G472" s="482"/>
      <c r="H472" s="482"/>
      <c r="I472" s="482"/>
      <c r="J472" s="482"/>
      <c r="K472" s="512"/>
    </row>
    <row r="473" spans="1:18">
      <c r="A473" s="315"/>
    </row>
    <row r="474" spans="1:18">
      <c r="A474" s="315"/>
    </row>
    <row r="475" spans="1:18">
      <c r="A475" s="315"/>
    </row>
    <row r="476" spans="1:18">
      <c r="A476" s="315"/>
    </row>
    <row r="477" spans="1:18">
      <c r="A477" s="457"/>
      <c r="B477" s="457"/>
      <c r="C477" s="457"/>
      <c r="D477" s="457"/>
      <c r="E477" s="457"/>
      <c r="F477" s="457"/>
      <c r="G477" s="457"/>
      <c r="H477" s="457"/>
      <c r="I477" s="457"/>
      <c r="J477" s="457"/>
      <c r="K477" s="457"/>
    </row>
    <row r="478" spans="1:18" ht="15">
      <c r="A478" s="458"/>
      <c r="B478" s="458"/>
      <c r="C478" s="458"/>
      <c r="D478" s="458"/>
      <c r="E478" s="458"/>
      <c r="F478" s="458"/>
      <c r="G478" s="458"/>
      <c r="H478" s="458"/>
      <c r="I478" s="458"/>
      <c r="J478" s="458"/>
      <c r="K478" s="458"/>
    </row>
    <row r="479" spans="1:18">
      <c r="A479" s="366" t="s">
        <v>138</v>
      </c>
      <c r="B479" s="332"/>
      <c r="C479" s="332"/>
      <c r="D479" s="332"/>
      <c r="E479" s="332"/>
      <c r="F479" s="332"/>
      <c r="G479" s="332"/>
      <c r="H479" s="332"/>
      <c r="I479" s="332"/>
      <c r="J479" s="332"/>
      <c r="K479" s="333"/>
    </row>
    <row r="480" spans="1:18">
      <c r="A480" s="373"/>
      <c r="B480" s="332"/>
      <c r="C480" s="332"/>
      <c r="D480" s="332"/>
      <c r="E480" s="332"/>
      <c r="F480" s="332"/>
      <c r="G480" s="332"/>
      <c r="H480" s="332"/>
      <c r="I480" s="332"/>
      <c r="J480" s="332"/>
      <c r="K480" s="333"/>
    </row>
    <row r="481" spans="1:11">
      <c r="A481" s="335"/>
      <c r="B481" s="470"/>
      <c r="C481" s="470"/>
      <c r="D481" s="470"/>
      <c r="E481" s="470"/>
      <c r="F481" s="345"/>
      <c r="G481" s="470"/>
      <c r="H481" s="470"/>
      <c r="I481" s="470"/>
      <c r="J481" s="470"/>
      <c r="K481" s="470"/>
    </row>
    <row r="482" spans="1:11">
      <c r="A482" s="338"/>
      <c r="B482" s="287"/>
      <c r="C482" s="287"/>
      <c r="D482" s="287"/>
      <c r="E482" s="287"/>
      <c r="F482" s="288"/>
      <c r="G482" s="287"/>
      <c r="H482" s="287"/>
      <c r="I482" s="287"/>
      <c r="J482" s="287"/>
      <c r="K482" s="287"/>
    </row>
    <row r="483" spans="1:11">
      <c r="A483" s="336"/>
      <c r="B483" s="363"/>
      <c r="C483" s="363"/>
      <c r="D483" s="363"/>
      <c r="E483" s="363"/>
      <c r="F483" s="363"/>
      <c r="G483" s="629"/>
      <c r="H483" s="629"/>
      <c r="I483" s="629"/>
      <c r="J483" s="629"/>
      <c r="K483" s="629"/>
    </row>
    <row r="484" spans="1:11">
      <c r="A484" s="369" t="s">
        <v>456</v>
      </c>
      <c r="G484" s="356"/>
      <c r="H484" s="356"/>
      <c r="I484" s="356"/>
      <c r="J484" s="356"/>
      <c r="K484" s="356"/>
    </row>
    <row r="485" spans="1:11">
      <c r="A485" s="369"/>
      <c r="G485" s="356"/>
      <c r="H485" s="356"/>
      <c r="I485" s="356"/>
      <c r="J485" s="356"/>
      <c r="K485" s="356"/>
    </row>
    <row r="486" spans="1:11">
      <c r="A486" s="370" t="s">
        <v>457</v>
      </c>
      <c r="G486" s="356"/>
      <c r="H486" s="356"/>
      <c r="I486" s="356"/>
      <c r="J486" s="356"/>
      <c r="K486" s="356"/>
    </row>
    <row r="487" spans="1:11">
      <c r="A487" s="370"/>
      <c r="G487" s="356"/>
      <c r="H487" s="356"/>
      <c r="I487" s="356"/>
      <c r="J487" s="356"/>
      <c r="K487" s="356"/>
    </row>
    <row r="488" spans="1:11">
      <c r="A488" s="370" t="s">
        <v>140</v>
      </c>
      <c r="G488" s="376"/>
      <c r="H488" s="376"/>
      <c r="I488" s="376"/>
      <c r="J488" s="376"/>
      <c r="K488" s="376"/>
    </row>
    <row r="489" spans="1:11">
      <c r="A489" s="370" t="s">
        <v>50</v>
      </c>
      <c r="G489" s="376"/>
      <c r="H489" s="376"/>
      <c r="I489" s="376"/>
      <c r="J489" s="376"/>
      <c r="K489" s="376"/>
    </row>
    <row r="490" spans="1:11">
      <c r="A490" s="370" t="s">
        <v>641</v>
      </c>
      <c r="G490" s="376"/>
      <c r="H490" s="376"/>
      <c r="I490" s="376"/>
      <c r="J490" s="376"/>
      <c r="K490" s="376"/>
    </row>
    <row r="491" spans="1:11">
      <c r="A491" s="370"/>
      <c r="G491" s="376"/>
      <c r="H491" s="376"/>
      <c r="I491" s="376"/>
      <c r="J491" s="376"/>
      <c r="K491" s="376"/>
    </row>
    <row r="492" spans="1:11">
      <c r="A492" s="370" t="s">
        <v>106</v>
      </c>
      <c r="G492" s="376"/>
      <c r="H492" s="376"/>
      <c r="I492" s="376"/>
      <c r="J492" s="376"/>
      <c r="K492" s="376"/>
    </row>
    <row r="493" spans="1:11">
      <c r="A493" s="370" t="s">
        <v>544</v>
      </c>
      <c r="G493" s="376"/>
      <c r="H493" s="376"/>
      <c r="I493" s="376"/>
      <c r="J493" s="376"/>
      <c r="K493" s="376"/>
    </row>
    <row r="494" spans="1:11">
      <c r="A494" s="370"/>
      <c r="G494" s="376"/>
      <c r="H494" s="376"/>
      <c r="I494" s="376"/>
      <c r="J494" s="376"/>
      <c r="K494" s="376"/>
    </row>
    <row r="495" spans="1:11">
      <c r="A495" s="370"/>
      <c r="G495" s="376"/>
      <c r="H495" s="376"/>
      <c r="I495" s="376"/>
      <c r="J495" s="376"/>
      <c r="K495" s="376"/>
    </row>
    <row r="496" spans="1:11">
      <c r="A496" s="369" t="s">
        <v>5</v>
      </c>
      <c r="G496" s="327"/>
      <c r="H496" s="327"/>
      <c r="I496" s="327"/>
      <c r="J496" s="327"/>
      <c r="K496" s="327"/>
    </row>
    <row r="497" spans="1:11">
      <c r="A497" s="369"/>
      <c r="G497" s="327"/>
      <c r="H497" s="327"/>
      <c r="I497" s="327"/>
      <c r="J497" s="327"/>
      <c r="K497" s="327"/>
    </row>
    <row r="498" spans="1:11">
      <c r="A498" s="369"/>
      <c r="G498" s="327"/>
      <c r="H498" s="327"/>
      <c r="I498" s="327"/>
      <c r="J498" s="327"/>
      <c r="K498" s="327"/>
    </row>
    <row r="499" spans="1:11">
      <c r="A499" s="370" t="s">
        <v>6</v>
      </c>
      <c r="G499" s="327"/>
      <c r="H499" s="327"/>
      <c r="I499" s="327"/>
      <c r="J499" s="327"/>
      <c r="K499" s="327"/>
    </row>
    <row r="500" spans="1:11">
      <c r="A500" s="370"/>
      <c r="G500" s="327"/>
      <c r="H500" s="327"/>
      <c r="I500" s="327"/>
      <c r="J500" s="327"/>
      <c r="K500" s="327"/>
    </row>
    <row r="501" spans="1:11">
      <c r="A501" s="370" t="s">
        <v>7</v>
      </c>
      <c r="G501" s="327"/>
      <c r="H501" s="327"/>
      <c r="I501" s="327"/>
      <c r="J501" s="327"/>
      <c r="K501" s="327"/>
    </row>
    <row r="502" spans="1:11">
      <c r="A502" s="370" t="s">
        <v>8</v>
      </c>
      <c r="G502" s="356"/>
      <c r="H502" s="356"/>
      <c r="I502" s="356"/>
      <c r="J502" s="356"/>
      <c r="K502" s="356"/>
    </row>
    <row r="503" spans="1:11">
      <c r="A503" s="370"/>
      <c r="G503" s="356"/>
      <c r="H503" s="356"/>
      <c r="I503" s="356"/>
      <c r="J503" s="356"/>
      <c r="K503" s="356"/>
    </row>
    <row r="504" spans="1:11">
      <c r="A504" s="370" t="s">
        <v>9</v>
      </c>
      <c r="G504" s="356"/>
      <c r="H504" s="356"/>
      <c r="I504" s="356"/>
      <c r="J504" s="356"/>
      <c r="K504" s="356"/>
    </row>
    <row r="505" spans="1:11">
      <c r="A505" s="370" t="s">
        <v>158</v>
      </c>
      <c r="G505" s="356"/>
      <c r="H505" s="356"/>
      <c r="I505" s="356"/>
      <c r="J505" s="356"/>
      <c r="K505" s="356"/>
    </row>
    <row r="506" spans="1:11">
      <c r="A506" s="296" t="s">
        <v>43</v>
      </c>
      <c r="G506" s="633"/>
      <c r="H506" s="633"/>
      <c r="I506" s="633"/>
      <c r="J506" s="633"/>
      <c r="K506" s="633"/>
    </row>
    <row r="507" spans="1:11">
      <c r="A507" s="296" t="s">
        <v>44</v>
      </c>
    </row>
    <row r="508" spans="1:11">
      <c r="A508" s="315"/>
    </row>
    <row r="509" spans="1:11">
      <c r="A509" s="315"/>
    </row>
    <row r="510" spans="1:11">
      <c r="A510" s="457"/>
      <c r="B510" s="457"/>
      <c r="C510" s="457"/>
      <c r="D510" s="457"/>
      <c r="E510" s="457"/>
      <c r="F510" s="457"/>
      <c r="G510" s="457"/>
      <c r="H510" s="457"/>
      <c r="I510" s="457"/>
      <c r="J510" s="457"/>
      <c r="K510" s="457"/>
    </row>
    <row r="511" spans="1:11">
      <c r="A511" s="315"/>
    </row>
    <row r="512" spans="1:11">
      <c r="A512" s="335"/>
      <c r="B512" s="470"/>
      <c r="C512" s="470"/>
      <c r="D512" s="470"/>
      <c r="E512" s="470"/>
      <c r="F512" s="345"/>
      <c r="G512" s="470"/>
      <c r="H512" s="470"/>
      <c r="I512" s="470"/>
      <c r="J512" s="470"/>
      <c r="K512" s="470"/>
    </row>
    <row r="513" spans="1:11">
      <c r="A513" s="338"/>
      <c r="B513" s="287"/>
      <c r="C513" s="287"/>
      <c r="D513" s="287"/>
      <c r="E513" s="287"/>
      <c r="F513" s="288"/>
      <c r="G513" s="287"/>
      <c r="H513" s="287"/>
      <c r="I513" s="287"/>
      <c r="J513" s="287"/>
      <c r="K513" s="287"/>
    </row>
    <row r="514" spans="1:11">
      <c r="A514" s="336"/>
      <c r="B514" s="628"/>
      <c r="C514" s="629"/>
      <c r="D514" s="629"/>
      <c r="E514" s="629"/>
      <c r="F514" s="630"/>
      <c r="G514" s="629"/>
      <c r="H514" s="629"/>
      <c r="I514" s="629"/>
      <c r="J514" s="629"/>
      <c r="K514" s="629"/>
    </row>
    <row r="515" spans="1:11">
      <c r="A515" s="369" t="s">
        <v>456</v>
      </c>
      <c r="B515" s="356"/>
      <c r="C515" s="356"/>
      <c r="D515" s="356"/>
      <c r="E515" s="356"/>
      <c r="F515" s="375"/>
      <c r="G515" s="356"/>
      <c r="H515" s="356"/>
      <c r="I515" s="356"/>
      <c r="J515" s="356"/>
      <c r="K515" s="356"/>
    </row>
    <row r="516" spans="1:11">
      <c r="A516" s="369"/>
      <c r="B516" s="356"/>
      <c r="C516" s="356"/>
      <c r="D516" s="356"/>
      <c r="E516" s="356"/>
      <c r="F516" s="375"/>
      <c r="G516" s="356"/>
      <c r="H516" s="356"/>
      <c r="I516" s="356"/>
      <c r="J516" s="356"/>
      <c r="K516" s="356"/>
    </row>
    <row r="517" spans="1:11">
      <c r="A517" s="370" t="s">
        <v>457</v>
      </c>
      <c r="B517" s="356"/>
      <c r="C517" s="356"/>
      <c r="D517" s="356"/>
      <c r="E517" s="356"/>
      <c r="F517" s="375"/>
      <c r="G517" s="356"/>
      <c r="H517" s="356"/>
      <c r="I517" s="356"/>
      <c r="J517" s="356"/>
      <c r="K517" s="356"/>
    </row>
    <row r="518" spans="1:11">
      <c r="A518" s="370"/>
      <c r="B518" s="356"/>
      <c r="C518" s="356"/>
      <c r="D518" s="356"/>
      <c r="E518" s="356"/>
      <c r="F518" s="375"/>
      <c r="G518" s="356"/>
      <c r="H518" s="356"/>
      <c r="I518" s="356"/>
      <c r="J518" s="356"/>
      <c r="K518" s="356"/>
    </row>
    <row r="519" spans="1:11">
      <c r="A519" s="370" t="s">
        <v>140</v>
      </c>
      <c r="B519" s="292"/>
      <c r="C519" s="292"/>
      <c r="D519" s="292"/>
      <c r="E519" s="292"/>
      <c r="F519" s="381"/>
      <c r="G519" s="292"/>
      <c r="H519" s="292"/>
      <c r="I519" s="292"/>
      <c r="J519" s="292"/>
      <c r="K519" s="292"/>
    </row>
    <row r="520" spans="1:11">
      <c r="A520" s="370" t="s">
        <v>50</v>
      </c>
      <c r="B520" s="292"/>
      <c r="C520" s="292"/>
      <c r="D520" s="292"/>
      <c r="E520" s="292"/>
      <c r="F520" s="381"/>
      <c r="G520" s="292"/>
      <c r="H520" s="292"/>
      <c r="I520" s="292"/>
      <c r="J520" s="292"/>
      <c r="K520" s="292"/>
    </row>
    <row r="521" spans="1:11">
      <c r="A521" s="370" t="s">
        <v>641</v>
      </c>
      <c r="B521" s="292"/>
      <c r="C521" s="292"/>
      <c r="D521" s="292"/>
      <c r="E521" s="292"/>
      <c r="F521" s="381"/>
      <c r="G521" s="292"/>
      <c r="H521" s="292"/>
      <c r="I521" s="292"/>
      <c r="J521" s="292"/>
      <c r="K521" s="292"/>
    </row>
    <row r="522" spans="1:11">
      <c r="A522" s="370"/>
      <c r="B522" s="292"/>
      <c r="C522" s="292"/>
      <c r="D522" s="292"/>
      <c r="E522" s="292"/>
      <c r="F522" s="381"/>
      <c r="G522" s="292"/>
      <c r="H522" s="292"/>
      <c r="I522" s="292"/>
      <c r="J522" s="292"/>
      <c r="K522" s="292"/>
    </row>
    <row r="523" spans="1:11">
      <c r="A523" s="370" t="s">
        <v>106</v>
      </c>
      <c r="B523" s="292"/>
      <c r="C523" s="292"/>
      <c r="D523" s="292"/>
      <c r="E523" s="292"/>
      <c r="F523" s="381"/>
      <c r="G523" s="292"/>
      <c r="H523" s="292"/>
      <c r="I523" s="292"/>
      <c r="J523" s="292"/>
      <c r="K523" s="292"/>
    </row>
    <row r="524" spans="1:11">
      <c r="A524" s="370" t="s">
        <v>4</v>
      </c>
      <c r="B524" s="292"/>
      <c r="C524" s="292"/>
      <c r="D524" s="292"/>
      <c r="E524" s="292"/>
      <c r="F524" s="381"/>
      <c r="G524" s="292"/>
      <c r="H524" s="292"/>
      <c r="I524" s="292"/>
      <c r="J524" s="292"/>
      <c r="K524" s="292"/>
    </row>
    <row r="525" spans="1:11">
      <c r="A525" s="370"/>
      <c r="B525" s="292"/>
      <c r="C525" s="292"/>
      <c r="D525" s="292"/>
      <c r="E525" s="292"/>
      <c r="F525" s="381"/>
      <c r="G525" s="292"/>
      <c r="H525" s="292"/>
      <c r="I525" s="292"/>
      <c r="J525" s="292"/>
      <c r="K525" s="292"/>
    </row>
    <row r="526" spans="1:11">
      <c r="A526" s="370"/>
      <c r="B526" s="292"/>
      <c r="C526" s="292"/>
      <c r="D526" s="292"/>
      <c r="E526" s="292"/>
      <c r="F526" s="381"/>
      <c r="G526" s="292"/>
      <c r="H526" s="292"/>
      <c r="I526" s="292"/>
      <c r="J526" s="292"/>
      <c r="K526" s="292"/>
    </row>
    <row r="527" spans="1:11">
      <c r="A527" s="369" t="s">
        <v>5</v>
      </c>
      <c r="B527" s="356"/>
      <c r="C527" s="356"/>
      <c r="D527" s="356"/>
      <c r="E527" s="356"/>
      <c r="F527" s="375"/>
      <c r="G527" s="327"/>
      <c r="H527" s="327"/>
      <c r="I527" s="327"/>
      <c r="J527" s="327"/>
      <c r="K527" s="327"/>
    </row>
    <row r="528" spans="1:11">
      <c r="A528" s="369"/>
      <c r="B528" s="356"/>
      <c r="C528" s="356"/>
      <c r="D528" s="356"/>
      <c r="E528" s="356"/>
      <c r="F528" s="375"/>
      <c r="G528" s="327"/>
      <c r="H528" s="327"/>
      <c r="I528" s="327"/>
      <c r="J528" s="327"/>
      <c r="K528" s="327"/>
    </row>
    <row r="529" spans="1:11">
      <c r="A529" s="369"/>
      <c r="B529" s="356"/>
      <c r="C529" s="356"/>
      <c r="D529" s="356"/>
      <c r="E529" s="356"/>
      <c r="F529" s="375"/>
      <c r="G529" s="327"/>
      <c r="H529" s="327"/>
      <c r="I529" s="327"/>
      <c r="J529" s="327"/>
      <c r="K529" s="327"/>
    </row>
    <row r="530" spans="1:11">
      <c r="A530" s="370" t="s">
        <v>6</v>
      </c>
      <c r="B530" s="356"/>
      <c r="C530" s="356"/>
      <c r="D530" s="356"/>
      <c r="E530" s="356"/>
      <c r="F530" s="375"/>
      <c r="G530" s="327"/>
      <c r="H530" s="327"/>
      <c r="I530" s="327"/>
      <c r="J530" s="327"/>
      <c r="K530" s="327"/>
    </row>
    <row r="531" spans="1:11">
      <c r="A531" s="370"/>
      <c r="B531" s="356"/>
      <c r="C531" s="356"/>
      <c r="D531" s="356"/>
      <c r="E531" s="356"/>
      <c r="F531" s="375"/>
      <c r="G531" s="327"/>
      <c r="H531" s="327"/>
      <c r="I531" s="327"/>
      <c r="J531" s="327"/>
      <c r="K531" s="327"/>
    </row>
    <row r="532" spans="1:11">
      <c r="A532" s="370" t="s">
        <v>7</v>
      </c>
      <c r="B532" s="356"/>
      <c r="C532" s="356"/>
      <c r="D532" s="356"/>
      <c r="E532" s="356"/>
      <c r="F532" s="375"/>
      <c r="G532" s="327"/>
      <c r="H532" s="327"/>
      <c r="I532" s="327"/>
      <c r="J532" s="327"/>
      <c r="K532" s="327"/>
    </row>
    <row r="533" spans="1:11">
      <c r="A533" s="370" t="s">
        <v>8</v>
      </c>
      <c r="B533" s="356"/>
      <c r="C533" s="356"/>
      <c r="D533" s="356"/>
      <c r="E533" s="356"/>
      <c r="F533" s="375"/>
      <c r="G533" s="356"/>
      <c r="H533" s="356"/>
      <c r="I533" s="356"/>
      <c r="J533" s="356"/>
      <c r="K533" s="356"/>
    </row>
    <row r="534" spans="1:11">
      <c r="A534" s="370"/>
      <c r="B534" s="356"/>
      <c r="C534" s="356"/>
      <c r="D534" s="356"/>
      <c r="E534" s="356"/>
      <c r="F534" s="375"/>
      <c r="G534" s="356"/>
      <c r="H534" s="356"/>
      <c r="I534" s="356"/>
      <c r="J534" s="356"/>
      <c r="K534" s="356"/>
    </row>
    <row r="535" spans="1:11">
      <c r="A535" s="370" t="s">
        <v>9</v>
      </c>
      <c r="B535" s="356"/>
      <c r="C535" s="356"/>
      <c r="D535" s="356"/>
      <c r="E535" s="356"/>
      <c r="F535" s="375"/>
      <c r="G535" s="356"/>
      <c r="H535" s="356"/>
      <c r="I535" s="356"/>
      <c r="J535" s="356"/>
      <c r="K535" s="356"/>
    </row>
    <row r="536" spans="1:11">
      <c r="A536" s="370" t="s">
        <v>158</v>
      </c>
      <c r="B536" s="356"/>
      <c r="C536" s="356"/>
      <c r="D536" s="356"/>
      <c r="E536" s="356"/>
      <c r="F536" s="375"/>
      <c r="G536" s="356"/>
      <c r="H536" s="356"/>
      <c r="I536" s="356"/>
      <c r="J536" s="356"/>
      <c r="K536" s="356"/>
    </row>
    <row r="537" spans="1:11">
      <c r="A537" s="296" t="s">
        <v>545</v>
      </c>
      <c r="B537" s="379"/>
      <c r="C537" s="379"/>
      <c r="D537" s="379"/>
      <c r="E537" s="379"/>
      <c r="F537" s="380"/>
      <c r="G537" s="379"/>
      <c r="H537" s="379"/>
      <c r="I537" s="379"/>
      <c r="J537" s="379"/>
      <c r="K537" s="379"/>
    </row>
    <row r="538" spans="1:11" ht="14.25">
      <c r="A538" s="471"/>
      <c r="B538" s="472"/>
      <c r="C538" s="472"/>
      <c r="D538" s="472"/>
      <c r="E538" s="472"/>
      <c r="F538" s="472"/>
      <c r="G538" s="472"/>
      <c r="H538" s="472"/>
      <c r="I538" s="472"/>
      <c r="J538" s="472"/>
      <c r="K538" s="472"/>
    </row>
    <row r="539" spans="1:11" ht="14.25">
      <c r="A539" s="482"/>
      <c r="B539" s="483"/>
      <c r="C539" s="483"/>
      <c r="D539" s="483"/>
      <c r="E539" s="483"/>
      <c r="F539" s="483"/>
      <c r="G539" s="483"/>
      <c r="H539" s="483"/>
      <c r="I539" s="483"/>
      <c r="J539" s="483"/>
      <c r="K539" s="483"/>
    </row>
    <row r="540" spans="1:11">
      <c r="A540" s="315"/>
    </row>
    <row r="541" spans="1:11">
      <c r="A541" s="315"/>
    </row>
    <row r="542" spans="1:11">
      <c r="A542" s="315"/>
    </row>
    <row r="543" spans="1:11">
      <c r="A543" s="315"/>
    </row>
    <row r="544" spans="1:11">
      <c r="A544" s="457"/>
      <c r="B544" s="457"/>
      <c r="C544" s="457"/>
      <c r="D544" s="457"/>
      <c r="E544" s="457"/>
      <c r="F544" s="457"/>
      <c r="G544" s="457"/>
      <c r="H544" s="457"/>
      <c r="I544" s="457"/>
      <c r="J544" s="457"/>
      <c r="K544" s="457"/>
    </row>
    <row r="545" spans="1:11">
      <c r="A545" s="315"/>
    </row>
    <row r="546" spans="1:11">
      <c r="A546" s="335"/>
      <c r="B546" s="470"/>
      <c r="C546" s="470"/>
      <c r="D546" s="470"/>
      <c r="E546" s="470"/>
      <c r="F546" s="345"/>
      <c r="G546" s="484"/>
      <c r="H546" s="484"/>
      <c r="I546" s="484"/>
      <c r="J546" s="484"/>
      <c r="K546" s="484"/>
    </row>
    <row r="547" spans="1:11">
      <c r="A547" s="338"/>
      <c r="B547" s="287"/>
      <c r="C547" s="287"/>
      <c r="D547" s="287"/>
      <c r="E547" s="287"/>
      <c r="F547" s="288"/>
      <c r="G547" s="287"/>
      <c r="H547" s="287"/>
      <c r="I547" s="287"/>
      <c r="J547" s="287"/>
      <c r="K547" s="287"/>
    </row>
    <row r="548" spans="1:11">
      <c r="A548" s="336"/>
      <c r="B548" s="628"/>
      <c r="C548" s="629"/>
      <c r="D548" s="629"/>
      <c r="E548" s="629"/>
      <c r="F548" s="630"/>
      <c r="G548" s="629"/>
      <c r="H548" s="629"/>
      <c r="I548" s="629"/>
      <c r="J548" s="629"/>
      <c r="K548" s="629"/>
    </row>
    <row r="549" spans="1:11">
      <c r="A549" s="369" t="s">
        <v>456</v>
      </c>
      <c r="B549" s="356"/>
      <c r="C549" s="356"/>
      <c r="D549" s="356"/>
      <c r="E549" s="356"/>
      <c r="F549" s="375"/>
      <c r="G549" s="383"/>
      <c r="H549" s="383"/>
      <c r="I549" s="383"/>
      <c r="J549" s="383"/>
      <c r="K549" s="383"/>
    </row>
    <row r="550" spans="1:11">
      <c r="A550" s="369"/>
      <c r="B550" s="356"/>
      <c r="C550" s="356"/>
      <c r="D550" s="356"/>
      <c r="E550" s="356"/>
      <c r="F550" s="375"/>
      <c r="G550" s="383"/>
      <c r="H550" s="383"/>
      <c r="I550" s="383"/>
      <c r="J550" s="383"/>
      <c r="K550" s="383"/>
    </row>
    <row r="551" spans="1:11">
      <c r="A551" s="370" t="s">
        <v>457</v>
      </c>
      <c r="B551" s="356"/>
      <c r="C551" s="356"/>
      <c r="D551" s="356"/>
      <c r="E551" s="356"/>
      <c r="F551" s="375"/>
      <c r="G551" s="383"/>
      <c r="H551" s="383"/>
      <c r="I551" s="383"/>
      <c r="J551" s="383"/>
      <c r="K551" s="383"/>
    </row>
    <row r="552" spans="1:11">
      <c r="A552" s="370"/>
      <c r="B552" s="356"/>
      <c r="C552" s="356"/>
      <c r="D552" s="356"/>
      <c r="E552" s="356"/>
      <c r="F552" s="375"/>
      <c r="G552" s="383"/>
      <c r="H552" s="383"/>
      <c r="I552" s="383"/>
      <c r="J552" s="383"/>
      <c r="K552" s="383"/>
    </row>
    <row r="553" spans="1:11">
      <c r="A553" s="370" t="s">
        <v>494</v>
      </c>
      <c r="B553" s="376"/>
      <c r="C553" s="376"/>
      <c r="D553" s="376"/>
      <c r="E553" s="376"/>
      <c r="F553" s="377"/>
      <c r="G553" s="384"/>
      <c r="H553" s="384"/>
      <c r="I553" s="384"/>
      <c r="J553" s="384"/>
      <c r="K553" s="384"/>
    </row>
    <row r="554" spans="1:11">
      <c r="A554" s="370" t="s">
        <v>551</v>
      </c>
      <c r="B554" s="292"/>
      <c r="C554" s="292"/>
      <c r="D554" s="292"/>
      <c r="E554" s="292"/>
      <c r="F554" s="381"/>
      <c r="G554" s="385"/>
      <c r="H554" s="385"/>
      <c r="I554" s="385"/>
      <c r="J554" s="385"/>
      <c r="K554" s="385"/>
    </row>
    <row r="555" spans="1:11">
      <c r="A555" s="370" t="s">
        <v>641</v>
      </c>
      <c r="B555" s="292"/>
      <c r="C555" s="292"/>
      <c r="D555" s="292"/>
      <c r="E555" s="376"/>
      <c r="F555" s="377"/>
      <c r="G555" s="384"/>
      <c r="H555" s="385"/>
      <c r="I555" s="385"/>
      <c r="J555" s="385"/>
      <c r="K555" s="385"/>
    </row>
    <row r="556" spans="1:11">
      <c r="A556" s="370"/>
      <c r="B556" s="292"/>
      <c r="C556" s="292"/>
      <c r="D556" s="292"/>
      <c r="E556" s="376"/>
      <c r="F556" s="377"/>
      <c r="G556" s="384"/>
      <c r="H556" s="385"/>
      <c r="I556" s="385"/>
      <c r="J556" s="385"/>
      <c r="K556" s="385"/>
    </row>
    <row r="557" spans="1:11">
      <c r="A557" s="370" t="s">
        <v>106</v>
      </c>
      <c r="B557" s="292"/>
      <c r="C557" s="292"/>
      <c r="D557" s="292"/>
      <c r="E557" s="376"/>
      <c r="F557" s="377"/>
      <c r="G557" s="384"/>
      <c r="H557" s="385"/>
      <c r="I557" s="385"/>
      <c r="J557" s="385"/>
      <c r="K557" s="385"/>
    </row>
    <row r="558" spans="1:11">
      <c r="A558" s="370" t="s">
        <v>4</v>
      </c>
      <c r="B558" s="292"/>
      <c r="C558" s="292"/>
      <c r="D558" s="292"/>
      <c r="E558" s="376"/>
      <c r="F558" s="377"/>
      <c r="G558" s="384"/>
      <c r="H558" s="385"/>
      <c r="I558" s="385"/>
      <c r="J558" s="385"/>
      <c r="K558" s="385"/>
    </row>
    <row r="559" spans="1:11">
      <c r="A559" s="370"/>
      <c r="B559" s="292"/>
      <c r="C559" s="292"/>
      <c r="D559" s="292"/>
      <c r="E559" s="376"/>
      <c r="F559" s="377"/>
      <c r="G559" s="384"/>
      <c r="H559" s="385"/>
      <c r="I559" s="385"/>
      <c r="J559" s="385"/>
      <c r="K559" s="385"/>
    </row>
    <row r="560" spans="1:11">
      <c r="A560" s="370"/>
      <c r="B560" s="292"/>
      <c r="C560" s="292"/>
      <c r="D560" s="292"/>
      <c r="E560" s="376"/>
      <c r="F560" s="377"/>
      <c r="G560" s="384"/>
      <c r="H560" s="385"/>
      <c r="I560" s="385"/>
      <c r="J560" s="385"/>
      <c r="K560" s="385"/>
    </row>
    <row r="561" spans="1:11">
      <c r="A561" s="369" t="s">
        <v>5</v>
      </c>
      <c r="B561" s="356"/>
      <c r="C561" s="356"/>
      <c r="D561" s="356"/>
      <c r="E561" s="327"/>
      <c r="F561" s="378"/>
      <c r="G561" s="386"/>
      <c r="H561" s="383"/>
      <c r="I561" s="383"/>
      <c r="J561" s="383"/>
      <c r="K561" s="383"/>
    </row>
    <row r="562" spans="1:11">
      <c r="A562" s="369"/>
      <c r="B562" s="356"/>
      <c r="C562" s="356"/>
      <c r="D562" s="356"/>
      <c r="E562" s="327"/>
      <c r="F562" s="378"/>
      <c r="G562" s="386"/>
      <c r="H562" s="383"/>
      <c r="I562" s="383"/>
      <c r="J562" s="383"/>
      <c r="K562" s="383"/>
    </row>
    <row r="563" spans="1:11">
      <c r="A563" s="369"/>
      <c r="B563" s="356"/>
      <c r="C563" s="356"/>
      <c r="D563" s="356"/>
      <c r="E563" s="327"/>
      <c r="F563" s="378"/>
      <c r="G563" s="386"/>
      <c r="H563" s="383"/>
      <c r="I563" s="383"/>
      <c r="J563" s="383"/>
      <c r="K563" s="383"/>
    </row>
    <row r="564" spans="1:11">
      <c r="A564" s="370" t="s">
        <v>6</v>
      </c>
      <c r="B564" s="356"/>
      <c r="C564" s="356"/>
      <c r="D564" s="356"/>
      <c r="E564" s="327"/>
      <c r="F564" s="378"/>
      <c r="G564" s="386"/>
      <c r="H564" s="383"/>
      <c r="I564" s="383"/>
      <c r="J564" s="383"/>
      <c r="K564" s="383"/>
    </row>
    <row r="565" spans="1:11">
      <c r="A565" s="370"/>
      <c r="B565" s="356"/>
      <c r="C565" s="356"/>
      <c r="D565" s="356"/>
      <c r="E565" s="327"/>
      <c r="F565" s="378"/>
      <c r="G565" s="386"/>
      <c r="H565" s="383"/>
      <c r="I565" s="383"/>
      <c r="J565" s="383"/>
      <c r="K565" s="383"/>
    </row>
    <row r="566" spans="1:11">
      <c r="A566" s="370" t="s">
        <v>7</v>
      </c>
      <c r="B566" s="356"/>
      <c r="C566" s="356"/>
      <c r="D566" s="356"/>
      <c r="E566" s="327"/>
      <c r="F566" s="378"/>
      <c r="G566" s="386"/>
      <c r="H566" s="383"/>
      <c r="I566" s="383"/>
      <c r="J566" s="383"/>
      <c r="K566" s="383"/>
    </row>
    <row r="567" spans="1:11">
      <c r="A567" s="370" t="s">
        <v>8</v>
      </c>
      <c r="B567" s="356"/>
      <c r="C567" s="356"/>
      <c r="D567" s="356"/>
      <c r="E567" s="327"/>
      <c r="F567" s="378"/>
      <c r="G567" s="386"/>
      <c r="H567" s="383"/>
      <c r="I567" s="383"/>
      <c r="J567" s="383"/>
      <c r="K567" s="383"/>
    </row>
    <row r="568" spans="1:11">
      <c r="A568" s="370"/>
      <c r="B568" s="356"/>
      <c r="C568" s="356"/>
      <c r="D568" s="356"/>
      <c r="E568" s="327"/>
      <c r="F568" s="378"/>
      <c r="G568" s="386"/>
      <c r="H568" s="383"/>
      <c r="I568" s="383"/>
      <c r="J568" s="383"/>
      <c r="K568" s="383"/>
    </row>
    <row r="569" spans="1:11">
      <c r="A569" s="370" t="s">
        <v>9</v>
      </c>
      <c r="B569" s="356"/>
      <c r="C569" s="356"/>
      <c r="D569" s="356"/>
      <c r="E569" s="327"/>
      <c r="F569" s="378"/>
      <c r="G569" s="386"/>
      <c r="H569" s="383"/>
      <c r="I569" s="383"/>
      <c r="J569" s="383"/>
      <c r="K569" s="383"/>
    </row>
    <row r="570" spans="1:11">
      <c r="A570" s="370" t="s">
        <v>158</v>
      </c>
      <c r="B570" s="356"/>
      <c r="C570" s="356"/>
      <c r="D570" s="356"/>
      <c r="E570" s="327"/>
      <c r="F570" s="378"/>
      <c r="G570" s="386"/>
      <c r="H570" s="383"/>
      <c r="I570" s="383"/>
      <c r="J570" s="383"/>
      <c r="K570" s="383"/>
    </row>
    <row r="571" spans="1:11">
      <c r="A571" s="296" t="s">
        <v>545</v>
      </c>
      <c r="B571" s="379"/>
      <c r="C571" s="379"/>
      <c r="D571" s="379"/>
      <c r="E571" s="379"/>
      <c r="F571" s="380"/>
      <c r="G571" s="387"/>
      <c r="H571" s="387"/>
      <c r="I571" s="387"/>
      <c r="J571" s="387"/>
      <c r="K571" s="387"/>
    </row>
    <row r="572" spans="1:11">
      <c r="A572" s="315"/>
    </row>
    <row r="573" spans="1:11">
      <c r="A573" s="315"/>
    </row>
    <row r="574" spans="1:11">
      <c r="A574" s="315"/>
    </row>
    <row r="575" spans="1:11">
      <c r="A575" s="457"/>
      <c r="B575" s="457"/>
      <c r="C575" s="457"/>
      <c r="D575" s="457"/>
      <c r="E575" s="457"/>
      <c r="F575" s="457"/>
      <c r="G575" s="457"/>
      <c r="H575" s="457"/>
      <c r="I575" s="457"/>
      <c r="J575" s="457"/>
      <c r="K575" s="457"/>
    </row>
    <row r="576" spans="1:11">
      <c r="A576" s="315"/>
    </row>
    <row r="577" spans="1:11">
      <c r="A577" s="285"/>
      <c r="B577" s="484"/>
      <c r="C577" s="484"/>
      <c r="D577" s="484"/>
      <c r="E577" s="484"/>
      <c r="F577" s="485"/>
      <c r="G577" s="484"/>
      <c r="H577" s="484"/>
      <c r="I577" s="484"/>
      <c r="J577" s="484"/>
      <c r="K577" s="484"/>
    </row>
    <row r="578" spans="1:11">
      <c r="A578" s="338"/>
      <c r="B578" s="287"/>
      <c r="C578" s="287"/>
      <c r="D578" s="287"/>
      <c r="E578" s="287"/>
      <c r="F578" s="288"/>
      <c r="G578" s="287"/>
      <c r="H578" s="287"/>
      <c r="I578" s="287"/>
      <c r="J578" s="287"/>
      <c r="K578" s="287"/>
    </row>
    <row r="579" spans="1:11">
      <c r="A579" s="336"/>
      <c r="B579" s="628"/>
      <c r="C579" s="629"/>
      <c r="D579" s="629"/>
      <c r="E579" s="629"/>
      <c r="F579" s="630"/>
      <c r="G579" s="363"/>
      <c r="H579" s="363"/>
      <c r="I579" s="363"/>
      <c r="J579" s="363"/>
      <c r="K579" s="363"/>
    </row>
    <row r="580" spans="1:11">
      <c r="A580" s="369" t="s">
        <v>456</v>
      </c>
      <c r="B580" s="383"/>
      <c r="C580" s="383"/>
      <c r="D580" s="383"/>
      <c r="E580" s="383"/>
      <c r="F580" s="391"/>
      <c r="G580" s="384"/>
      <c r="H580" s="384"/>
      <c r="I580" s="384"/>
      <c r="J580" s="384"/>
      <c r="K580" s="384"/>
    </row>
    <row r="581" spans="1:11">
      <c r="A581" s="369"/>
      <c r="B581" s="383"/>
      <c r="C581" s="383"/>
      <c r="D581" s="383"/>
      <c r="E581" s="383"/>
      <c r="F581" s="391"/>
      <c r="G581" s="384"/>
      <c r="H581" s="384"/>
      <c r="I581" s="384"/>
      <c r="J581" s="384"/>
      <c r="K581" s="384"/>
    </row>
    <row r="582" spans="1:11">
      <c r="A582" s="370" t="s">
        <v>495</v>
      </c>
      <c r="B582" s="385"/>
      <c r="C582" s="385"/>
      <c r="D582" s="385"/>
      <c r="E582" s="385"/>
      <c r="F582" s="389"/>
      <c r="G582" s="386"/>
      <c r="H582" s="386"/>
      <c r="I582" s="386"/>
      <c r="J582" s="386"/>
      <c r="K582" s="386"/>
    </row>
    <row r="583" spans="1:11">
      <c r="A583" s="370"/>
      <c r="B583" s="385"/>
      <c r="C583" s="385"/>
      <c r="D583" s="385"/>
      <c r="E583" s="385"/>
      <c r="F583" s="389"/>
      <c r="G583" s="386"/>
      <c r="H583" s="386"/>
      <c r="I583" s="386"/>
      <c r="J583" s="386"/>
      <c r="K583" s="386"/>
    </row>
    <row r="584" spans="1:11">
      <c r="A584" s="370" t="s">
        <v>494</v>
      </c>
      <c r="B584" s="384"/>
      <c r="C584" s="384"/>
      <c r="D584" s="384"/>
      <c r="E584" s="384"/>
      <c r="F584" s="390"/>
      <c r="G584" s="384"/>
      <c r="H584" s="384"/>
      <c r="I584" s="384"/>
      <c r="J584" s="384"/>
      <c r="K584" s="384"/>
    </row>
    <row r="585" spans="1:11">
      <c r="A585" s="370" t="s">
        <v>551</v>
      </c>
      <c r="B585" s="385"/>
      <c r="C585" s="385"/>
      <c r="D585" s="385"/>
      <c r="E585" s="385"/>
      <c r="F585" s="389"/>
      <c r="G585" s="385"/>
      <c r="H585" s="385"/>
      <c r="I585" s="385"/>
      <c r="J585" s="385"/>
      <c r="K585" s="385"/>
    </row>
    <row r="586" spans="1:11">
      <c r="A586" s="370" t="s">
        <v>641</v>
      </c>
      <c r="B586" s="385"/>
      <c r="C586" s="385"/>
      <c r="D586" s="385"/>
      <c r="E586" s="385"/>
      <c r="F586" s="389"/>
      <c r="G586" s="385"/>
      <c r="H586" s="384"/>
      <c r="I586" s="385"/>
      <c r="J586" s="385"/>
      <c r="K586" s="385"/>
    </row>
    <row r="587" spans="1:11">
      <c r="A587" s="370"/>
      <c r="B587" s="385"/>
      <c r="C587" s="385"/>
      <c r="D587" s="385"/>
      <c r="E587" s="385"/>
      <c r="F587" s="389"/>
      <c r="G587" s="385"/>
      <c r="H587" s="384"/>
      <c r="I587" s="385"/>
      <c r="J587" s="385"/>
      <c r="K587" s="385"/>
    </row>
    <row r="588" spans="1:11">
      <c r="A588" s="370" t="s">
        <v>496</v>
      </c>
      <c r="B588" s="385"/>
      <c r="C588" s="385"/>
      <c r="D588" s="385"/>
      <c r="E588" s="385"/>
      <c r="F588" s="389"/>
      <c r="G588" s="385"/>
      <c r="H588" s="385"/>
      <c r="I588" s="385"/>
      <c r="J588" s="384"/>
      <c r="K588" s="384"/>
    </row>
    <row r="589" spans="1:11">
      <c r="A589" s="370" t="s">
        <v>4</v>
      </c>
      <c r="B589" s="385"/>
      <c r="C589" s="385"/>
      <c r="D589" s="385"/>
      <c r="E589" s="385"/>
      <c r="F589" s="389"/>
      <c r="G589" s="385"/>
      <c r="H589" s="385"/>
      <c r="I589" s="385"/>
      <c r="J589" s="384"/>
      <c r="K589" s="384"/>
    </row>
    <row r="590" spans="1:11">
      <c r="A590" s="370"/>
      <c r="B590" s="385"/>
      <c r="C590" s="385"/>
      <c r="D590" s="385"/>
      <c r="E590" s="385"/>
      <c r="F590" s="389"/>
      <c r="G590" s="385"/>
      <c r="H590" s="385"/>
      <c r="I590" s="385"/>
      <c r="J590" s="384"/>
      <c r="K590" s="384"/>
    </row>
    <row r="591" spans="1:11">
      <c r="A591" s="370"/>
      <c r="B591" s="385"/>
      <c r="C591" s="385"/>
      <c r="D591" s="385"/>
      <c r="E591" s="385"/>
      <c r="F591" s="389"/>
      <c r="G591" s="385"/>
      <c r="H591" s="385"/>
      <c r="I591" s="385"/>
      <c r="J591" s="384"/>
      <c r="K591" s="384"/>
    </row>
    <row r="592" spans="1:11">
      <c r="A592" s="369" t="s">
        <v>354</v>
      </c>
      <c r="B592" s="383"/>
      <c r="C592" s="383"/>
      <c r="D592" s="383"/>
      <c r="E592" s="383"/>
      <c r="F592" s="391"/>
      <c r="G592" s="385"/>
      <c r="H592" s="385"/>
      <c r="I592" s="385"/>
      <c r="J592" s="384"/>
      <c r="K592" s="384"/>
    </row>
    <row r="593" spans="1:11">
      <c r="A593" s="369"/>
      <c r="B593" s="383"/>
      <c r="C593" s="383"/>
      <c r="D593" s="383"/>
      <c r="E593" s="383"/>
      <c r="F593" s="391"/>
      <c r="G593" s="385"/>
      <c r="H593" s="385"/>
      <c r="I593" s="385"/>
      <c r="J593" s="384"/>
      <c r="K593" s="384"/>
    </row>
    <row r="594" spans="1:11">
      <c r="A594" s="369"/>
      <c r="B594" s="383"/>
      <c r="C594" s="383"/>
      <c r="D594" s="383"/>
      <c r="E594" s="383"/>
      <c r="F594" s="391"/>
      <c r="G594" s="385"/>
      <c r="H594" s="385"/>
      <c r="I594" s="385"/>
      <c r="J594" s="384"/>
      <c r="K594" s="384"/>
    </row>
    <row r="595" spans="1:11">
      <c r="A595" s="370" t="s">
        <v>6</v>
      </c>
      <c r="B595" s="383"/>
      <c r="C595" s="383"/>
      <c r="D595" s="383"/>
      <c r="E595" s="383"/>
      <c r="F595" s="391"/>
      <c r="G595" s="383"/>
      <c r="H595" s="383"/>
      <c r="I595" s="383"/>
      <c r="J595" s="383"/>
      <c r="K595" s="383"/>
    </row>
    <row r="596" spans="1:11">
      <c r="A596" s="370"/>
      <c r="B596" s="383"/>
      <c r="C596" s="383"/>
      <c r="D596" s="383"/>
      <c r="E596" s="383"/>
      <c r="F596" s="391"/>
      <c r="G596" s="383"/>
      <c r="H596" s="383"/>
      <c r="I596" s="383"/>
      <c r="J596" s="383"/>
      <c r="K596" s="383"/>
    </row>
    <row r="597" spans="1:11">
      <c r="A597" s="370" t="s">
        <v>7</v>
      </c>
      <c r="B597" s="383"/>
      <c r="C597" s="383"/>
      <c r="D597" s="383"/>
      <c r="E597" s="383"/>
      <c r="F597" s="391"/>
      <c r="G597" s="383"/>
      <c r="H597" s="383"/>
      <c r="I597" s="383"/>
      <c r="J597" s="383"/>
      <c r="K597" s="383"/>
    </row>
    <row r="598" spans="1:11">
      <c r="A598" s="370" t="s">
        <v>934</v>
      </c>
      <c r="B598" s="385"/>
      <c r="C598" s="385"/>
      <c r="D598" s="385"/>
      <c r="E598" s="385"/>
      <c r="F598" s="389"/>
      <c r="G598" s="383"/>
      <c r="H598" s="383"/>
      <c r="I598" s="383"/>
      <c r="J598" s="383"/>
      <c r="K598" s="383"/>
    </row>
    <row r="599" spans="1:11">
      <c r="A599" s="370"/>
      <c r="B599" s="385"/>
      <c r="C599" s="385"/>
      <c r="D599" s="385"/>
      <c r="E599" s="385"/>
      <c r="F599" s="389"/>
      <c r="G599" s="383"/>
      <c r="H599" s="383"/>
      <c r="I599" s="383"/>
      <c r="J599" s="383"/>
      <c r="K599" s="383"/>
    </row>
    <row r="600" spans="1:11">
      <c r="A600" s="370" t="s">
        <v>9</v>
      </c>
      <c r="B600" s="383"/>
      <c r="C600" s="383"/>
      <c r="D600" s="383"/>
      <c r="E600" s="383"/>
      <c r="F600" s="391"/>
      <c r="G600" s="383"/>
      <c r="H600" s="383"/>
      <c r="I600" s="383"/>
      <c r="J600" s="383"/>
      <c r="K600" s="383"/>
    </row>
    <row r="601" spans="1:11">
      <c r="A601" s="369" t="s">
        <v>158</v>
      </c>
      <c r="B601" s="384"/>
      <c r="C601" s="384"/>
      <c r="D601" s="384"/>
      <c r="E601" s="384"/>
      <c r="F601" s="390"/>
      <c r="G601" s="383"/>
      <c r="H601" s="383"/>
      <c r="I601" s="383"/>
      <c r="J601" s="383"/>
      <c r="K601" s="383"/>
    </row>
    <row r="602" spans="1:11">
      <c r="A602" s="296" t="s">
        <v>545</v>
      </c>
      <c r="B602" s="387"/>
      <c r="C602" s="387"/>
      <c r="D602" s="387"/>
      <c r="E602" s="387"/>
      <c r="F602" s="392"/>
      <c r="G602" s="387"/>
      <c r="H602" s="387"/>
      <c r="I602" s="387"/>
      <c r="J602" s="387"/>
      <c r="K602" s="387"/>
    </row>
    <row r="603" spans="1:11" ht="14.25">
      <c r="A603" s="471"/>
      <c r="B603" s="472"/>
      <c r="C603" s="472"/>
      <c r="D603" s="472"/>
      <c r="E603" s="472"/>
      <c r="F603" s="472"/>
      <c r="G603" s="472"/>
      <c r="H603" s="472"/>
      <c r="I603" s="472"/>
      <c r="J603" s="472"/>
      <c r="K603" s="472"/>
    </row>
    <row r="604" spans="1:11" ht="14.25">
      <c r="A604" s="482"/>
      <c r="B604" s="483"/>
      <c r="C604" s="483"/>
      <c r="D604" s="483"/>
      <c r="E604" s="483"/>
      <c r="F604" s="483"/>
      <c r="G604" s="483"/>
      <c r="H604" s="483"/>
      <c r="I604" s="483"/>
      <c r="J604" s="483"/>
      <c r="K604" s="483"/>
    </row>
    <row r="605" spans="1:11">
      <c r="A605" s="315"/>
    </row>
    <row r="606" spans="1:11">
      <c r="A606" s="315"/>
    </row>
    <row r="607" spans="1:11">
      <c r="A607" s="315"/>
    </row>
    <row r="608" spans="1:11">
      <c r="A608" s="315"/>
    </row>
    <row r="609" spans="1:11">
      <c r="A609" s="457"/>
      <c r="B609" s="457"/>
      <c r="C609" s="457"/>
      <c r="D609" s="457"/>
      <c r="E609" s="457"/>
      <c r="F609" s="457"/>
      <c r="G609" s="457"/>
      <c r="H609" s="457"/>
      <c r="I609" s="457"/>
      <c r="J609" s="457"/>
      <c r="K609" s="457"/>
    </row>
    <row r="610" spans="1:11" ht="15">
      <c r="A610" s="486"/>
      <c r="B610" s="486"/>
      <c r="C610" s="486"/>
      <c r="D610" s="486"/>
      <c r="E610" s="486"/>
      <c r="F610" s="486"/>
      <c r="G610" s="486"/>
      <c r="H610" s="486"/>
      <c r="I610" s="486"/>
      <c r="J610" s="486"/>
      <c r="K610" s="486"/>
    </row>
    <row r="611" spans="1:11">
      <c r="A611" s="366" t="s">
        <v>413</v>
      </c>
    </row>
    <row r="612" spans="1:11">
      <c r="A612" s="368"/>
      <c r="B612" s="284"/>
      <c r="C612" s="284"/>
      <c r="D612" s="284"/>
      <c r="E612" s="284"/>
      <c r="F612" s="284"/>
      <c r="G612" s="284"/>
      <c r="H612" s="284"/>
      <c r="I612" s="284"/>
      <c r="J612" s="284"/>
      <c r="K612" s="284"/>
    </row>
    <row r="613" spans="1:11">
      <c r="A613" s="335"/>
      <c r="B613" s="470"/>
      <c r="C613" s="470"/>
      <c r="D613" s="470"/>
      <c r="E613" s="470"/>
      <c r="F613" s="345"/>
      <c r="G613" s="470"/>
      <c r="H613" s="470"/>
      <c r="I613" s="470"/>
      <c r="J613" s="470"/>
      <c r="K613" s="470"/>
    </row>
    <row r="614" spans="1:11">
      <c r="A614" s="338"/>
      <c r="B614" s="287"/>
      <c r="C614" s="287"/>
      <c r="D614" s="287"/>
      <c r="E614" s="287"/>
      <c r="F614" s="288"/>
      <c r="G614" s="287"/>
      <c r="H614" s="287"/>
      <c r="I614" s="287"/>
      <c r="J614" s="287"/>
      <c r="K614" s="287"/>
    </row>
    <row r="615" spans="1:11">
      <c r="A615" s="336"/>
      <c r="B615" s="628"/>
      <c r="C615" s="629"/>
      <c r="D615" s="629"/>
      <c r="E615" s="629"/>
      <c r="F615" s="630"/>
      <c r="G615" s="629"/>
      <c r="H615" s="629"/>
      <c r="I615" s="629"/>
      <c r="J615" s="629"/>
      <c r="K615" s="629"/>
    </row>
    <row r="616" spans="1:11">
      <c r="A616" s="369" t="s">
        <v>456</v>
      </c>
      <c r="B616" s="356"/>
      <c r="C616" s="356"/>
      <c r="D616" s="356"/>
      <c r="E616" s="356"/>
      <c r="F616" s="375"/>
      <c r="G616" s="356"/>
      <c r="H616" s="356"/>
      <c r="I616" s="356"/>
      <c r="J616" s="356"/>
      <c r="K616" s="356"/>
    </row>
    <row r="617" spans="1:11">
      <c r="A617" s="369"/>
      <c r="B617" s="356"/>
      <c r="C617" s="356"/>
      <c r="D617" s="356"/>
      <c r="E617" s="356"/>
      <c r="F617" s="375"/>
      <c r="G617" s="356"/>
      <c r="H617" s="356"/>
      <c r="I617" s="356"/>
      <c r="J617" s="356"/>
      <c r="K617" s="356"/>
    </row>
    <row r="618" spans="1:11">
      <c r="A618" s="370" t="s">
        <v>457</v>
      </c>
      <c r="B618" s="356"/>
      <c r="C618" s="356"/>
      <c r="D618" s="356"/>
      <c r="E618" s="356"/>
      <c r="F618" s="375"/>
      <c r="G618" s="356"/>
      <c r="H618" s="356"/>
      <c r="I618" s="356"/>
      <c r="J618" s="356"/>
      <c r="K618" s="356"/>
    </row>
    <row r="619" spans="1:11">
      <c r="A619" s="370"/>
      <c r="B619" s="356"/>
      <c r="C619" s="356"/>
      <c r="D619" s="356"/>
      <c r="E619" s="356"/>
      <c r="F619" s="375"/>
      <c r="G619" s="356"/>
      <c r="H619" s="356"/>
      <c r="I619" s="356"/>
      <c r="J619" s="356"/>
      <c r="K619" s="356"/>
    </row>
    <row r="620" spans="1:11">
      <c r="A620" s="370" t="s">
        <v>140</v>
      </c>
      <c r="B620" s="292"/>
      <c r="C620" s="292"/>
      <c r="D620" s="292"/>
      <c r="E620" s="292"/>
      <c r="F620" s="381"/>
      <c r="G620" s="292"/>
      <c r="H620" s="292"/>
      <c r="I620" s="292"/>
      <c r="J620" s="292"/>
      <c r="K620" s="292"/>
    </row>
    <row r="621" spans="1:11">
      <c r="A621" s="370" t="s">
        <v>50</v>
      </c>
      <c r="B621" s="292"/>
      <c r="C621" s="292"/>
      <c r="D621" s="292"/>
      <c r="E621" s="292"/>
      <c r="F621" s="381"/>
      <c r="G621" s="292"/>
      <c r="H621" s="292"/>
      <c r="I621" s="292"/>
      <c r="J621" s="292"/>
      <c r="K621" s="292"/>
    </row>
    <row r="622" spans="1:11">
      <c r="A622" s="369" t="s">
        <v>641</v>
      </c>
      <c r="B622" s="376"/>
      <c r="C622" s="376"/>
      <c r="D622" s="376"/>
      <c r="E622" s="376"/>
      <c r="F622" s="377"/>
      <c r="G622" s="376"/>
      <c r="H622" s="376"/>
      <c r="I622" s="376"/>
      <c r="J622" s="376"/>
      <c r="K622" s="376"/>
    </row>
    <row r="623" spans="1:11">
      <c r="A623" s="369"/>
      <c r="B623" s="376"/>
      <c r="C623" s="376"/>
      <c r="D623" s="376"/>
      <c r="E623" s="376"/>
      <c r="F623" s="377"/>
      <c r="G623" s="376"/>
      <c r="H623" s="376"/>
      <c r="I623" s="376"/>
      <c r="J623" s="376"/>
      <c r="K623" s="376"/>
    </row>
    <row r="624" spans="1:11">
      <c r="A624" s="369" t="s">
        <v>106</v>
      </c>
      <c r="B624" s="376"/>
      <c r="C624" s="376"/>
      <c r="D624" s="376"/>
      <c r="E624" s="376"/>
      <c r="F624" s="377"/>
      <c r="G624" s="376"/>
      <c r="H624" s="376"/>
      <c r="I624" s="376"/>
      <c r="J624" s="376"/>
      <c r="K624" s="376"/>
    </row>
    <row r="625" spans="1:11">
      <c r="A625" s="369" t="s">
        <v>4</v>
      </c>
      <c r="B625" s="376"/>
      <c r="C625" s="376"/>
      <c r="D625" s="376"/>
      <c r="E625" s="376"/>
      <c r="F625" s="377"/>
      <c r="G625" s="376"/>
      <c r="H625" s="376"/>
      <c r="I625" s="376"/>
      <c r="J625" s="376"/>
      <c r="K625" s="376"/>
    </row>
    <row r="626" spans="1:11">
      <c r="A626" s="369"/>
      <c r="B626" s="376"/>
      <c r="C626" s="376"/>
      <c r="D626" s="376"/>
      <c r="E626" s="376"/>
      <c r="F626" s="377"/>
      <c r="G626" s="376"/>
      <c r="H626" s="376"/>
      <c r="I626" s="376"/>
      <c r="J626" s="376"/>
      <c r="K626" s="376"/>
    </row>
    <row r="627" spans="1:11">
      <c r="A627" s="369"/>
      <c r="B627" s="376"/>
      <c r="C627" s="376"/>
      <c r="D627" s="376"/>
      <c r="E627" s="376"/>
      <c r="F627" s="377"/>
      <c r="G627" s="376"/>
      <c r="H627" s="376"/>
      <c r="I627" s="376"/>
      <c r="J627" s="376"/>
      <c r="K627" s="376"/>
    </row>
    <row r="628" spans="1:11">
      <c r="A628" s="369" t="s">
        <v>5</v>
      </c>
      <c r="B628" s="327"/>
      <c r="C628" s="327"/>
      <c r="D628" s="327"/>
      <c r="E628" s="327"/>
      <c r="F628" s="378"/>
      <c r="G628" s="327"/>
      <c r="H628" s="327"/>
      <c r="I628" s="327"/>
      <c r="J628" s="327"/>
      <c r="K628" s="327"/>
    </row>
    <row r="629" spans="1:11">
      <c r="A629" s="369"/>
      <c r="B629" s="327"/>
      <c r="C629" s="327"/>
      <c r="D629" s="327"/>
      <c r="E629" s="327"/>
      <c r="F629" s="378"/>
      <c r="G629" s="327"/>
      <c r="H629" s="327"/>
      <c r="I629" s="327"/>
      <c r="J629" s="327"/>
      <c r="K629" s="327"/>
    </row>
    <row r="630" spans="1:11">
      <c r="A630" s="369"/>
      <c r="B630" s="327"/>
      <c r="C630" s="327"/>
      <c r="D630" s="327"/>
      <c r="E630" s="327"/>
      <c r="F630" s="378"/>
      <c r="G630" s="327"/>
      <c r="H630" s="327"/>
      <c r="I630" s="327"/>
      <c r="J630" s="327"/>
      <c r="K630" s="327"/>
    </row>
    <row r="631" spans="1:11">
      <c r="A631" s="369" t="s">
        <v>6</v>
      </c>
      <c r="B631" s="327"/>
      <c r="C631" s="327"/>
      <c r="D631" s="327"/>
      <c r="E631" s="327"/>
      <c r="F631" s="378"/>
      <c r="G631" s="327"/>
      <c r="H631" s="327"/>
      <c r="I631" s="327"/>
      <c r="J631" s="327"/>
      <c r="K631" s="327"/>
    </row>
    <row r="632" spans="1:11">
      <c r="A632" s="369"/>
      <c r="B632" s="327"/>
      <c r="C632" s="327"/>
      <c r="D632" s="327"/>
      <c r="E632" s="327"/>
      <c r="F632" s="378"/>
      <c r="G632" s="327"/>
      <c r="H632" s="327"/>
      <c r="I632" s="327"/>
      <c r="J632" s="327"/>
      <c r="K632" s="327"/>
    </row>
    <row r="633" spans="1:11">
      <c r="A633" s="369" t="s">
        <v>7</v>
      </c>
      <c r="B633" s="327"/>
      <c r="C633" s="327"/>
      <c r="D633" s="327"/>
      <c r="E633" s="327"/>
      <c r="F633" s="378"/>
      <c r="G633" s="327"/>
      <c r="H633" s="327"/>
      <c r="I633" s="327"/>
      <c r="J633" s="327"/>
      <c r="K633" s="327"/>
    </row>
    <row r="634" spans="1:11">
      <c r="A634" s="369" t="s">
        <v>8</v>
      </c>
      <c r="B634" s="327"/>
      <c r="C634" s="327"/>
      <c r="D634" s="327"/>
      <c r="E634" s="327"/>
      <c r="F634" s="378"/>
      <c r="G634" s="327"/>
      <c r="H634" s="327"/>
      <c r="I634" s="327"/>
      <c r="J634" s="327"/>
      <c r="K634" s="327"/>
    </row>
    <row r="635" spans="1:11">
      <c r="A635" s="369"/>
      <c r="B635" s="327"/>
      <c r="C635" s="327"/>
      <c r="D635" s="327"/>
      <c r="E635" s="327"/>
      <c r="F635" s="378"/>
      <c r="G635" s="327"/>
      <c r="H635" s="327"/>
      <c r="I635" s="327"/>
      <c r="J635" s="327"/>
      <c r="K635" s="327"/>
    </row>
    <row r="636" spans="1:11">
      <c r="A636" s="369" t="s">
        <v>9</v>
      </c>
      <c r="B636" s="327"/>
      <c r="C636" s="327"/>
      <c r="D636" s="327"/>
      <c r="E636" s="327"/>
      <c r="F636" s="378"/>
      <c r="G636" s="327"/>
      <c r="H636" s="327"/>
      <c r="I636" s="327"/>
      <c r="J636" s="327"/>
      <c r="K636" s="327"/>
    </row>
    <row r="637" spans="1:11">
      <c r="A637" s="369" t="s">
        <v>158</v>
      </c>
      <c r="B637" s="327"/>
      <c r="C637" s="327"/>
      <c r="D637" s="327"/>
      <c r="E637" s="327"/>
      <c r="F637" s="378"/>
      <c r="G637" s="327"/>
      <c r="H637" s="327"/>
      <c r="I637" s="327"/>
      <c r="J637" s="327"/>
      <c r="K637" s="327"/>
    </row>
    <row r="638" spans="1:11">
      <c r="A638" s="372" t="s">
        <v>935</v>
      </c>
      <c r="B638" s="393"/>
      <c r="C638" s="393"/>
      <c r="D638" s="393"/>
      <c r="E638" s="393"/>
      <c r="F638" s="394"/>
      <c r="G638" s="393"/>
      <c r="H638" s="393"/>
      <c r="I638" s="393"/>
      <c r="J638" s="393"/>
      <c r="K638" s="393"/>
    </row>
    <row r="639" spans="1:11">
      <c r="A639" s="280"/>
      <c r="B639" s="367"/>
      <c r="C639" s="367"/>
      <c r="D639" s="367"/>
      <c r="E639" s="367"/>
      <c r="F639" s="367"/>
      <c r="G639" s="367"/>
      <c r="H639" s="367"/>
      <c r="I639" s="367"/>
      <c r="J639" s="367"/>
      <c r="K639" s="371"/>
    </row>
    <row r="640" spans="1:11">
      <c r="A640" s="280"/>
      <c r="B640" s="367"/>
      <c r="C640" s="367"/>
      <c r="D640" s="367"/>
      <c r="E640" s="367"/>
      <c r="F640" s="367"/>
      <c r="G640" s="367"/>
      <c r="H640" s="367"/>
      <c r="I640" s="367"/>
      <c r="J640" s="367"/>
      <c r="K640" s="371"/>
    </row>
    <row r="641" spans="1:11">
      <c r="A641" s="280"/>
      <c r="B641" s="367"/>
      <c r="C641" s="367"/>
      <c r="D641" s="367"/>
      <c r="E641" s="367"/>
      <c r="F641" s="367"/>
      <c r="G641" s="367"/>
      <c r="H641" s="367"/>
      <c r="I641" s="367"/>
      <c r="J641" s="367"/>
      <c r="K641" s="371"/>
    </row>
    <row r="642" spans="1:11">
      <c r="A642" s="457"/>
      <c r="B642" s="457"/>
      <c r="C642" s="457"/>
      <c r="D642" s="457"/>
      <c r="E642" s="457"/>
      <c r="F642" s="457"/>
      <c r="G642" s="457"/>
      <c r="H642" s="457"/>
      <c r="I642" s="457"/>
      <c r="J642" s="457"/>
      <c r="K642" s="457"/>
    </row>
    <row r="643" spans="1:11">
      <c r="A643" s="280"/>
      <c r="B643" s="367"/>
      <c r="C643" s="367"/>
      <c r="D643" s="367"/>
      <c r="E643" s="367"/>
      <c r="F643" s="367"/>
      <c r="G643" s="367"/>
      <c r="H643" s="367"/>
      <c r="I643" s="367"/>
      <c r="J643" s="367"/>
      <c r="K643" s="371"/>
    </row>
    <row r="644" spans="1:11">
      <c r="A644" s="395"/>
      <c r="B644" s="459"/>
      <c r="C644" s="459"/>
      <c r="D644" s="459"/>
      <c r="E644" s="459"/>
      <c r="F644" s="460"/>
      <c r="G644" s="459"/>
      <c r="H644" s="459"/>
      <c r="I644" s="459"/>
      <c r="J644" s="459"/>
      <c r="K644" s="459"/>
    </row>
    <row r="645" spans="1:11">
      <c r="A645" s="396"/>
      <c r="B645" s="287"/>
      <c r="C645" s="287"/>
      <c r="D645" s="287"/>
      <c r="E645" s="287"/>
      <c r="F645" s="288"/>
      <c r="G645" s="287"/>
      <c r="H645" s="287"/>
      <c r="I645" s="287"/>
      <c r="J645" s="287"/>
      <c r="K645" s="287"/>
    </row>
    <row r="646" spans="1:11">
      <c r="A646" s="529"/>
      <c r="B646" s="628"/>
      <c r="C646" s="629"/>
      <c r="D646" s="629"/>
      <c r="E646" s="629"/>
      <c r="F646" s="630"/>
      <c r="G646" s="629"/>
      <c r="H646" s="629"/>
      <c r="I646" s="629"/>
      <c r="J646" s="629"/>
      <c r="K646" s="629"/>
    </row>
    <row r="647" spans="1:11">
      <c r="A647" s="369" t="s">
        <v>456</v>
      </c>
      <c r="B647" s="327"/>
      <c r="C647" s="327"/>
      <c r="D647" s="327"/>
      <c r="E647" s="327"/>
      <c r="F647" s="378"/>
      <c r="G647" s="327"/>
      <c r="H647" s="327"/>
      <c r="I647" s="327"/>
      <c r="J647" s="327"/>
      <c r="K647" s="327"/>
    </row>
    <row r="648" spans="1:11">
      <c r="A648" s="369"/>
      <c r="B648" s="327"/>
      <c r="C648" s="327"/>
      <c r="D648" s="327"/>
      <c r="E648" s="327"/>
      <c r="F648" s="378"/>
      <c r="G648" s="327"/>
      <c r="H648" s="327"/>
      <c r="I648" s="327"/>
      <c r="J648" s="327"/>
      <c r="K648" s="327"/>
    </row>
    <row r="649" spans="1:11">
      <c r="A649" s="369" t="s">
        <v>457</v>
      </c>
      <c r="B649" s="327"/>
      <c r="C649" s="327"/>
      <c r="D649" s="327"/>
      <c r="E649" s="327"/>
      <c r="F649" s="378"/>
      <c r="G649" s="327"/>
      <c r="H649" s="327"/>
      <c r="I649" s="327"/>
      <c r="J649" s="327"/>
      <c r="K649" s="327"/>
    </row>
    <row r="650" spans="1:11">
      <c r="A650" s="369"/>
      <c r="B650" s="327"/>
      <c r="C650" s="327"/>
      <c r="D650" s="327"/>
      <c r="E650" s="327"/>
      <c r="F650" s="378"/>
      <c r="G650" s="327"/>
      <c r="H650" s="327"/>
      <c r="I650" s="327"/>
      <c r="J650" s="327"/>
      <c r="K650" s="327"/>
    </row>
    <row r="651" spans="1:11">
      <c r="A651" s="369" t="s">
        <v>140</v>
      </c>
      <c r="B651" s="376"/>
      <c r="C651" s="376"/>
      <c r="D651" s="376"/>
      <c r="E651" s="376"/>
      <c r="F651" s="377"/>
      <c r="G651" s="376"/>
      <c r="H651" s="376"/>
      <c r="I651" s="376"/>
      <c r="J651" s="376"/>
      <c r="K651" s="376"/>
    </row>
    <row r="652" spans="1:11">
      <c r="A652" s="369" t="s">
        <v>50</v>
      </c>
      <c r="B652" s="376"/>
      <c r="C652" s="376"/>
      <c r="D652" s="376"/>
      <c r="E652" s="376"/>
      <c r="F652" s="377"/>
      <c r="G652" s="376"/>
      <c r="H652" s="376"/>
      <c r="I652" s="376"/>
      <c r="J652" s="376"/>
      <c r="K652" s="376"/>
    </row>
    <row r="653" spans="1:11">
      <c r="A653" s="369" t="s">
        <v>641</v>
      </c>
      <c r="B653" s="376"/>
      <c r="C653" s="376"/>
      <c r="D653" s="376"/>
      <c r="E653" s="376"/>
      <c r="F653" s="377"/>
      <c r="G653" s="376"/>
      <c r="H653" s="376"/>
      <c r="I653" s="376"/>
      <c r="J653" s="376"/>
      <c r="K653" s="376"/>
    </row>
    <row r="654" spans="1:11">
      <c r="A654" s="369"/>
      <c r="B654" s="376"/>
      <c r="C654" s="376"/>
      <c r="D654" s="376"/>
      <c r="E654" s="376"/>
      <c r="F654" s="377"/>
      <c r="G654" s="376"/>
      <c r="H654" s="376"/>
      <c r="I654" s="376"/>
      <c r="J654" s="376"/>
      <c r="K654" s="376"/>
    </row>
    <row r="655" spans="1:11">
      <c r="A655" s="369" t="s">
        <v>106</v>
      </c>
      <c r="B655" s="376"/>
      <c r="C655" s="376"/>
      <c r="D655" s="376"/>
      <c r="E655" s="376"/>
      <c r="F655" s="377"/>
      <c r="G655" s="376"/>
      <c r="H655" s="376"/>
      <c r="I655" s="376"/>
      <c r="J655" s="376"/>
      <c r="K655" s="376"/>
    </row>
    <row r="656" spans="1:11">
      <c r="A656" s="369" t="s">
        <v>4</v>
      </c>
      <c r="B656" s="376"/>
      <c r="C656" s="376"/>
      <c r="D656" s="376"/>
      <c r="E656" s="376"/>
      <c r="F656" s="377"/>
      <c r="G656" s="376"/>
      <c r="H656" s="376"/>
      <c r="I656" s="376"/>
      <c r="J656" s="376"/>
      <c r="K656" s="376"/>
    </row>
    <row r="657" spans="1:11">
      <c r="A657" s="369"/>
      <c r="B657" s="376"/>
      <c r="C657" s="376"/>
      <c r="D657" s="376"/>
      <c r="E657" s="376"/>
      <c r="F657" s="377"/>
      <c r="G657" s="376"/>
      <c r="H657" s="376"/>
      <c r="I657" s="376"/>
      <c r="J657" s="376"/>
      <c r="K657" s="376"/>
    </row>
    <row r="658" spans="1:11">
      <c r="A658" s="369"/>
      <c r="B658" s="376"/>
      <c r="C658" s="376"/>
      <c r="D658" s="376"/>
      <c r="E658" s="376"/>
      <c r="F658" s="377"/>
      <c r="G658" s="376"/>
      <c r="H658" s="376"/>
      <c r="I658" s="376"/>
      <c r="J658" s="376"/>
      <c r="K658" s="376"/>
    </row>
    <row r="659" spans="1:11">
      <c r="A659" s="369" t="s">
        <v>5</v>
      </c>
      <c r="B659" s="376"/>
      <c r="C659" s="376"/>
      <c r="D659" s="376"/>
      <c r="E659" s="376"/>
      <c r="F659" s="377"/>
      <c r="G659" s="327"/>
      <c r="H659" s="327"/>
      <c r="I659" s="327"/>
      <c r="J659" s="327"/>
      <c r="K659" s="327"/>
    </row>
    <row r="660" spans="1:11">
      <c r="A660" s="369"/>
      <c r="B660" s="376"/>
      <c r="C660" s="376"/>
      <c r="D660" s="376"/>
      <c r="E660" s="376"/>
      <c r="F660" s="377"/>
      <c r="G660" s="327"/>
      <c r="H660" s="327"/>
      <c r="I660" s="327"/>
      <c r="J660" s="327"/>
      <c r="K660" s="327"/>
    </row>
    <row r="661" spans="1:11">
      <c r="A661" s="369"/>
      <c r="B661" s="376"/>
      <c r="C661" s="376"/>
      <c r="D661" s="376"/>
      <c r="E661" s="376"/>
      <c r="F661" s="377"/>
      <c r="G661" s="327"/>
      <c r="H661" s="327"/>
      <c r="I661" s="327"/>
      <c r="J661" s="327"/>
      <c r="K661" s="327"/>
    </row>
    <row r="662" spans="1:11">
      <c r="A662" s="370" t="s">
        <v>6</v>
      </c>
      <c r="B662" s="356"/>
      <c r="C662" s="356"/>
      <c r="D662" s="356"/>
      <c r="E662" s="356"/>
      <c r="F662" s="375"/>
      <c r="G662" s="356"/>
      <c r="H662" s="356"/>
      <c r="I662" s="356"/>
      <c r="J662" s="356"/>
      <c r="K662" s="356"/>
    </row>
    <row r="663" spans="1:11">
      <c r="A663" s="370"/>
      <c r="B663" s="356"/>
      <c r="C663" s="356"/>
      <c r="D663" s="356"/>
      <c r="E663" s="356"/>
      <c r="F663" s="375"/>
      <c r="G663" s="356"/>
      <c r="H663" s="356"/>
      <c r="I663" s="356"/>
      <c r="J663" s="356"/>
      <c r="K663" s="356"/>
    </row>
    <row r="664" spans="1:11">
      <c r="A664" s="370" t="s">
        <v>7</v>
      </c>
      <c r="B664" s="356"/>
      <c r="C664" s="356"/>
      <c r="D664" s="356"/>
      <c r="E664" s="356"/>
      <c r="F664" s="375"/>
      <c r="G664" s="356"/>
      <c r="H664" s="356"/>
      <c r="I664" s="356"/>
      <c r="J664" s="356"/>
      <c r="K664" s="356"/>
    </row>
    <row r="665" spans="1:11">
      <c r="A665" s="370" t="s">
        <v>8</v>
      </c>
      <c r="B665" s="356"/>
      <c r="C665" s="356"/>
      <c r="D665" s="356"/>
      <c r="E665" s="356"/>
      <c r="F665" s="375"/>
      <c r="G665" s="356"/>
      <c r="H665" s="356"/>
      <c r="I665" s="356"/>
      <c r="J665" s="356"/>
      <c r="K665" s="356"/>
    </row>
    <row r="666" spans="1:11">
      <c r="A666" s="370"/>
      <c r="B666" s="356"/>
      <c r="C666" s="356"/>
      <c r="D666" s="356"/>
      <c r="E666" s="356"/>
      <c r="F666" s="375"/>
      <c r="G666" s="356"/>
      <c r="H666" s="356"/>
      <c r="I666" s="356"/>
      <c r="J666" s="356"/>
      <c r="K666" s="356"/>
    </row>
    <row r="667" spans="1:11">
      <c r="A667" s="370" t="s">
        <v>9</v>
      </c>
      <c r="B667" s="356"/>
      <c r="C667" s="356"/>
      <c r="D667" s="356"/>
      <c r="E667" s="356"/>
      <c r="F667" s="375"/>
      <c r="G667" s="356"/>
      <c r="H667" s="356"/>
      <c r="I667" s="356"/>
      <c r="J667" s="356"/>
      <c r="K667" s="356"/>
    </row>
    <row r="668" spans="1:11">
      <c r="A668" s="370" t="s">
        <v>158</v>
      </c>
      <c r="B668" s="356"/>
      <c r="C668" s="356"/>
      <c r="D668" s="356"/>
      <c r="E668" s="356"/>
      <c r="F668" s="375"/>
      <c r="G668" s="356"/>
      <c r="H668" s="356"/>
      <c r="I668" s="356"/>
      <c r="J668" s="356"/>
      <c r="K668" s="356"/>
    </row>
    <row r="669" spans="1:11">
      <c r="A669" s="296" t="s">
        <v>935</v>
      </c>
      <c r="B669" s="379"/>
      <c r="C669" s="379"/>
      <c r="D669" s="379"/>
      <c r="E669" s="379"/>
      <c r="F669" s="380"/>
      <c r="G669" s="379"/>
      <c r="H669" s="379"/>
      <c r="I669" s="379"/>
      <c r="J669" s="379"/>
      <c r="K669" s="379"/>
    </row>
    <row r="670" spans="1:11" ht="14.25">
      <c r="A670" s="471"/>
      <c r="B670" s="472"/>
      <c r="C670" s="472"/>
      <c r="D670" s="472"/>
      <c r="E670" s="472"/>
      <c r="F670" s="472"/>
      <c r="G670" s="472"/>
      <c r="H670" s="472"/>
      <c r="I670" s="472"/>
      <c r="J670" s="472"/>
      <c r="K670" s="472"/>
    </row>
    <row r="671" spans="1:11" ht="14.25">
      <c r="A671" s="473"/>
      <c r="B671" s="474"/>
      <c r="C671" s="474"/>
      <c r="D671" s="474"/>
      <c r="E671" s="474"/>
      <c r="F671" s="474"/>
      <c r="G671" s="474"/>
      <c r="H671" s="474"/>
      <c r="I671" s="474"/>
      <c r="J671" s="474"/>
      <c r="K671" s="474"/>
    </row>
    <row r="672" spans="1:11">
      <c r="A672" s="315"/>
    </row>
    <row r="673" spans="1:11">
      <c r="A673" s="315"/>
    </row>
    <row r="674" spans="1:11">
      <c r="A674" s="315"/>
    </row>
    <row r="675" spans="1:11">
      <c r="A675" s="315"/>
    </row>
    <row r="676" spans="1:11">
      <c r="A676" s="457"/>
      <c r="B676" s="457"/>
      <c r="C676" s="457"/>
      <c r="D676" s="457"/>
      <c r="E676" s="457"/>
      <c r="F676" s="457"/>
      <c r="G676" s="457"/>
      <c r="H676" s="457"/>
      <c r="I676" s="457"/>
      <c r="J676" s="457"/>
      <c r="K676" s="457"/>
    </row>
    <row r="677" spans="1:11">
      <c r="A677" s="315"/>
    </row>
    <row r="678" spans="1:11">
      <c r="A678" s="335"/>
      <c r="B678" s="470"/>
      <c r="C678" s="470"/>
      <c r="D678" s="470"/>
      <c r="E678" s="470"/>
      <c r="F678" s="345"/>
      <c r="G678" s="484"/>
      <c r="H678" s="484"/>
      <c r="I678" s="484"/>
      <c r="J678" s="484"/>
      <c r="K678" s="484"/>
    </row>
    <row r="679" spans="1:11">
      <c r="A679" s="338"/>
      <c r="B679" s="287"/>
      <c r="C679" s="287"/>
      <c r="D679" s="287"/>
      <c r="E679" s="287"/>
      <c r="F679" s="288"/>
      <c r="G679" s="287"/>
      <c r="H679" s="287"/>
      <c r="I679" s="287"/>
      <c r="J679" s="287"/>
      <c r="K679" s="287"/>
    </row>
    <row r="680" spans="1:11">
      <c r="A680" s="336"/>
      <c r="B680" s="628"/>
      <c r="C680" s="629"/>
      <c r="D680" s="629"/>
      <c r="E680" s="629"/>
      <c r="F680" s="630"/>
      <c r="G680" s="629"/>
      <c r="H680" s="629"/>
      <c r="I680" s="629"/>
      <c r="J680" s="629"/>
      <c r="K680" s="629"/>
    </row>
    <row r="681" spans="1:11">
      <c r="A681" s="369" t="s">
        <v>456</v>
      </c>
      <c r="B681" s="356"/>
      <c r="C681" s="356"/>
      <c r="D681" s="356"/>
      <c r="E681" s="356"/>
      <c r="F681" s="375"/>
      <c r="G681" s="383"/>
      <c r="H681" s="383"/>
      <c r="I681" s="383"/>
      <c r="J681" s="383"/>
      <c r="K681" s="383"/>
    </row>
    <row r="682" spans="1:11">
      <c r="A682" s="369"/>
      <c r="B682" s="356"/>
      <c r="C682" s="356"/>
      <c r="D682" s="356"/>
      <c r="E682" s="356"/>
      <c r="F682" s="375"/>
      <c r="G682" s="383"/>
      <c r="H682" s="383"/>
      <c r="I682" s="383"/>
      <c r="J682" s="383"/>
      <c r="K682" s="383"/>
    </row>
    <row r="683" spans="1:11">
      <c r="A683" s="370" t="s">
        <v>457</v>
      </c>
      <c r="B683" s="356"/>
      <c r="C683" s="356"/>
      <c r="D683" s="356"/>
      <c r="E683" s="356"/>
      <c r="F683" s="375"/>
      <c r="G683" s="383"/>
      <c r="H683" s="383"/>
      <c r="I683" s="383"/>
      <c r="J683" s="383"/>
      <c r="K683" s="383"/>
    </row>
    <row r="684" spans="1:11">
      <c r="A684" s="370"/>
      <c r="B684" s="356"/>
      <c r="C684" s="356"/>
      <c r="D684" s="356"/>
      <c r="E684" s="356"/>
      <c r="F684" s="375"/>
      <c r="G684" s="383"/>
      <c r="H684" s="383"/>
      <c r="I684" s="383"/>
      <c r="J684" s="383"/>
      <c r="K684" s="383"/>
    </row>
    <row r="685" spans="1:11">
      <c r="A685" s="370" t="s">
        <v>140</v>
      </c>
      <c r="B685" s="292"/>
      <c r="C685" s="292"/>
      <c r="D685" s="292"/>
      <c r="E685" s="292"/>
      <c r="F685" s="381"/>
      <c r="G685" s="385"/>
      <c r="H685" s="385"/>
      <c r="I685" s="385"/>
      <c r="J685" s="385"/>
      <c r="K685" s="385"/>
    </row>
    <row r="686" spans="1:11">
      <c r="A686" s="370" t="s">
        <v>50</v>
      </c>
      <c r="B686" s="292"/>
      <c r="C686" s="292"/>
      <c r="D686" s="292"/>
      <c r="E686" s="292"/>
      <c r="F686" s="381"/>
      <c r="G686" s="385"/>
      <c r="H686" s="385"/>
      <c r="I686" s="385"/>
      <c r="J686" s="385"/>
      <c r="K686" s="385"/>
    </row>
    <row r="687" spans="1:11">
      <c r="A687" s="370" t="s">
        <v>641</v>
      </c>
      <c r="B687" s="292"/>
      <c r="C687" s="292"/>
      <c r="D687" s="292"/>
      <c r="E687" s="376"/>
      <c r="F687" s="377"/>
      <c r="G687" s="384"/>
      <c r="H687" s="384"/>
      <c r="I687" s="384"/>
      <c r="J687" s="384"/>
      <c r="K687" s="384"/>
    </row>
    <row r="688" spans="1:11">
      <c r="A688" s="370"/>
      <c r="B688" s="292"/>
      <c r="C688" s="292"/>
      <c r="D688" s="292"/>
      <c r="E688" s="376"/>
      <c r="F688" s="377"/>
      <c r="G688" s="384"/>
      <c r="H688" s="384"/>
      <c r="I688" s="384"/>
      <c r="J688" s="384"/>
      <c r="K688" s="384"/>
    </row>
    <row r="689" spans="1:11">
      <c r="A689" s="370" t="s">
        <v>106</v>
      </c>
      <c r="B689" s="292"/>
      <c r="C689" s="292"/>
      <c r="D689" s="292"/>
      <c r="E689" s="376"/>
      <c r="F689" s="377"/>
      <c r="G689" s="384"/>
      <c r="H689" s="384"/>
      <c r="I689" s="384"/>
      <c r="J689" s="384"/>
      <c r="K689" s="384"/>
    </row>
    <row r="690" spans="1:11">
      <c r="A690" s="370" t="s">
        <v>4</v>
      </c>
      <c r="B690" s="292"/>
      <c r="C690" s="292"/>
      <c r="D690" s="292"/>
      <c r="E690" s="376"/>
      <c r="F690" s="377"/>
      <c r="G690" s="384"/>
      <c r="H690" s="384"/>
      <c r="I690" s="384"/>
      <c r="J690" s="384"/>
      <c r="K690" s="384"/>
    </row>
    <row r="691" spans="1:11">
      <c r="A691" s="370"/>
      <c r="B691" s="292"/>
      <c r="C691" s="292"/>
      <c r="D691" s="292"/>
      <c r="E691" s="376"/>
      <c r="F691" s="377"/>
      <c r="G691" s="384"/>
      <c r="H691" s="384"/>
      <c r="I691" s="384"/>
      <c r="J691" s="384"/>
      <c r="K691" s="384"/>
    </row>
    <row r="692" spans="1:11">
      <c r="A692" s="370"/>
      <c r="B692" s="292"/>
      <c r="C692" s="292"/>
      <c r="D692" s="292"/>
      <c r="E692" s="376"/>
      <c r="F692" s="377"/>
      <c r="G692" s="384"/>
      <c r="H692" s="384"/>
      <c r="I692" s="384"/>
      <c r="J692" s="384"/>
      <c r="K692" s="384"/>
    </row>
    <row r="693" spans="1:11">
      <c r="A693" s="369" t="s">
        <v>5</v>
      </c>
      <c r="B693" s="356"/>
      <c r="C693" s="356"/>
      <c r="D693" s="356"/>
      <c r="E693" s="327"/>
      <c r="F693" s="378"/>
      <c r="G693" s="386"/>
      <c r="H693" s="386"/>
      <c r="I693" s="386"/>
      <c r="J693" s="386"/>
      <c r="K693" s="386"/>
    </row>
    <row r="694" spans="1:11">
      <c r="A694" s="369"/>
      <c r="B694" s="356"/>
      <c r="C694" s="356"/>
      <c r="D694" s="356"/>
      <c r="E694" s="327"/>
      <c r="F694" s="378"/>
      <c r="G694" s="386"/>
      <c r="H694" s="386"/>
      <c r="I694" s="386"/>
      <c r="J694" s="386"/>
      <c r="K694" s="386"/>
    </row>
    <row r="695" spans="1:11">
      <c r="A695" s="369"/>
      <c r="B695" s="356"/>
      <c r="C695" s="356"/>
      <c r="D695" s="356"/>
      <c r="E695" s="327"/>
      <c r="F695" s="378"/>
      <c r="G695" s="386"/>
      <c r="H695" s="386"/>
      <c r="I695" s="386"/>
      <c r="J695" s="386"/>
      <c r="K695" s="386"/>
    </row>
    <row r="696" spans="1:11">
      <c r="A696" s="370" t="s">
        <v>6</v>
      </c>
      <c r="B696" s="356"/>
      <c r="C696" s="356"/>
      <c r="D696" s="356"/>
      <c r="E696" s="327"/>
      <c r="F696" s="378"/>
      <c r="G696" s="386"/>
      <c r="H696" s="386"/>
      <c r="I696" s="386"/>
      <c r="J696" s="386"/>
      <c r="K696" s="386"/>
    </row>
    <row r="697" spans="1:11">
      <c r="A697" s="370"/>
      <c r="B697" s="356"/>
      <c r="C697" s="356"/>
      <c r="D697" s="356"/>
      <c r="E697" s="327"/>
      <c r="F697" s="378"/>
      <c r="G697" s="386"/>
      <c r="H697" s="386"/>
      <c r="I697" s="386"/>
      <c r="J697" s="386"/>
      <c r="K697" s="386"/>
    </row>
    <row r="698" spans="1:11">
      <c r="A698" s="370" t="s">
        <v>7</v>
      </c>
      <c r="B698" s="356"/>
      <c r="C698" s="356"/>
      <c r="D698" s="356"/>
      <c r="E698" s="356"/>
      <c r="F698" s="375"/>
      <c r="G698" s="383"/>
      <c r="H698" s="383"/>
      <c r="I698" s="383"/>
      <c r="J698" s="383"/>
      <c r="K698" s="383"/>
    </row>
    <row r="699" spans="1:11">
      <c r="A699" s="370" t="s">
        <v>8</v>
      </c>
      <c r="B699" s="356"/>
      <c r="C699" s="356"/>
      <c r="D699" s="356"/>
      <c r="E699" s="356"/>
      <c r="F699" s="375"/>
      <c r="G699" s="383"/>
      <c r="H699" s="383"/>
      <c r="I699" s="383"/>
      <c r="J699" s="383"/>
      <c r="K699" s="383"/>
    </row>
    <row r="700" spans="1:11">
      <c r="A700" s="370"/>
      <c r="B700" s="356"/>
      <c r="C700" s="356"/>
      <c r="D700" s="356"/>
      <c r="E700" s="356"/>
      <c r="F700" s="375"/>
      <c r="G700" s="383"/>
      <c r="H700" s="383"/>
      <c r="I700" s="383"/>
      <c r="J700" s="383"/>
      <c r="K700" s="383"/>
    </row>
    <row r="701" spans="1:11">
      <c r="A701" s="370" t="s">
        <v>9</v>
      </c>
      <c r="B701" s="356"/>
      <c r="C701" s="356"/>
      <c r="D701" s="356"/>
      <c r="E701" s="356"/>
      <c r="F701" s="375"/>
      <c r="G701" s="383"/>
      <c r="H701" s="383"/>
      <c r="I701" s="383"/>
      <c r="J701" s="383"/>
      <c r="K701" s="383"/>
    </row>
    <row r="702" spans="1:11">
      <c r="A702" s="370" t="s">
        <v>158</v>
      </c>
      <c r="B702" s="356"/>
      <c r="C702" s="356"/>
      <c r="D702" s="356"/>
      <c r="E702" s="356"/>
      <c r="F702" s="375"/>
      <c r="G702" s="383"/>
      <c r="H702" s="383"/>
      <c r="I702" s="383"/>
      <c r="J702" s="383"/>
      <c r="K702" s="383"/>
    </row>
    <row r="703" spans="1:11">
      <c r="A703" s="296" t="s">
        <v>935</v>
      </c>
      <c r="B703" s="379"/>
      <c r="C703" s="379"/>
      <c r="D703" s="379"/>
      <c r="E703" s="379"/>
      <c r="F703" s="380"/>
      <c r="G703" s="387"/>
      <c r="H703" s="387"/>
      <c r="I703" s="387"/>
      <c r="J703" s="387"/>
      <c r="K703" s="387"/>
    </row>
    <row r="704" spans="1:11">
      <c r="A704" s="315"/>
    </row>
    <row r="705" spans="1:11">
      <c r="A705" s="315"/>
    </row>
    <row r="706" spans="1:11">
      <c r="A706" s="315"/>
    </row>
    <row r="707" spans="1:11">
      <c r="A707" s="457"/>
      <c r="B707" s="457"/>
      <c r="C707" s="457"/>
      <c r="D707" s="457"/>
      <c r="E707" s="457"/>
      <c r="F707" s="457"/>
      <c r="G707" s="457"/>
      <c r="H707" s="457"/>
      <c r="I707" s="457"/>
      <c r="J707" s="457"/>
      <c r="K707" s="457"/>
    </row>
    <row r="708" spans="1:11">
      <c r="A708" s="315"/>
    </row>
    <row r="709" spans="1:11">
      <c r="A709" s="335"/>
      <c r="B709" s="484"/>
      <c r="C709" s="484"/>
      <c r="D709" s="484"/>
      <c r="E709" s="484"/>
      <c r="F709" s="485"/>
      <c r="G709" s="484"/>
      <c r="H709" s="484"/>
      <c r="I709" s="484"/>
      <c r="J709" s="484"/>
      <c r="K709" s="484"/>
    </row>
    <row r="710" spans="1:11">
      <c r="A710" s="338"/>
      <c r="B710" s="287"/>
      <c r="C710" s="287"/>
      <c r="D710" s="287"/>
      <c r="E710" s="287"/>
      <c r="F710" s="288"/>
      <c r="G710" s="287"/>
      <c r="H710" s="287"/>
      <c r="I710" s="287"/>
      <c r="J710" s="287"/>
      <c r="K710" s="287"/>
    </row>
    <row r="711" spans="1:11">
      <c r="A711" s="336"/>
      <c r="B711" s="628"/>
      <c r="C711" s="629"/>
      <c r="D711" s="629"/>
      <c r="E711" s="629"/>
      <c r="F711" s="630"/>
      <c r="G711" s="363"/>
      <c r="H711" s="363"/>
      <c r="I711" s="363"/>
      <c r="J711" s="363"/>
      <c r="K711" s="363"/>
    </row>
    <row r="712" spans="1:11">
      <c r="A712" s="369" t="s">
        <v>456</v>
      </c>
      <c r="B712" s="383"/>
      <c r="C712" s="383"/>
      <c r="D712" s="383"/>
      <c r="E712" s="383"/>
      <c r="F712" s="391"/>
      <c r="G712" s="385"/>
      <c r="H712" s="385"/>
      <c r="I712" s="385"/>
      <c r="J712" s="385"/>
      <c r="K712" s="385"/>
    </row>
    <row r="713" spans="1:11">
      <c r="A713" s="369"/>
      <c r="B713" s="383"/>
      <c r="C713" s="383"/>
      <c r="D713" s="383"/>
      <c r="E713" s="383"/>
      <c r="F713" s="391"/>
      <c r="G713" s="385"/>
      <c r="H713" s="385"/>
      <c r="I713" s="385"/>
      <c r="J713" s="385"/>
      <c r="K713" s="385"/>
    </row>
    <row r="714" spans="1:11">
      <c r="A714" s="370" t="s">
        <v>457</v>
      </c>
      <c r="B714" s="385"/>
      <c r="C714" s="385"/>
      <c r="D714" s="385"/>
      <c r="E714" s="385"/>
      <c r="F714" s="389"/>
      <c r="G714" s="383"/>
      <c r="H714" s="383"/>
      <c r="I714" s="383"/>
      <c r="J714" s="383"/>
      <c r="K714" s="383"/>
    </row>
    <row r="715" spans="1:11">
      <c r="A715" s="370"/>
      <c r="B715" s="385"/>
      <c r="C715" s="385"/>
      <c r="D715" s="385"/>
      <c r="E715" s="385"/>
      <c r="F715" s="389"/>
      <c r="G715" s="383"/>
      <c r="H715" s="383"/>
      <c r="I715" s="383"/>
      <c r="J715" s="383"/>
      <c r="K715" s="383"/>
    </row>
    <row r="716" spans="1:11">
      <c r="A716" s="370" t="s">
        <v>140</v>
      </c>
      <c r="B716" s="385"/>
      <c r="C716" s="385"/>
      <c r="D716" s="385"/>
      <c r="E716" s="385"/>
      <c r="F716" s="389"/>
      <c r="G716" s="385"/>
      <c r="H716" s="385"/>
      <c r="I716" s="385"/>
      <c r="J716" s="385"/>
      <c r="K716" s="385"/>
    </row>
    <row r="717" spans="1:11">
      <c r="A717" s="370" t="s">
        <v>50</v>
      </c>
      <c r="B717" s="385"/>
      <c r="C717" s="385"/>
      <c r="D717" s="385"/>
      <c r="E717" s="385"/>
      <c r="F717" s="389"/>
      <c r="G717" s="385"/>
      <c r="H717" s="385"/>
      <c r="I717" s="385"/>
      <c r="J717" s="385"/>
      <c r="K717" s="385"/>
    </row>
    <row r="718" spans="1:11">
      <c r="A718" s="370" t="s">
        <v>641</v>
      </c>
      <c r="B718" s="385"/>
      <c r="C718" s="385"/>
      <c r="D718" s="385"/>
      <c r="E718" s="385"/>
      <c r="F718" s="389"/>
      <c r="G718" s="385"/>
      <c r="H718" s="385"/>
      <c r="I718" s="385"/>
      <c r="J718" s="384"/>
      <c r="K718" s="384"/>
    </row>
    <row r="719" spans="1:11">
      <c r="A719" s="370"/>
      <c r="B719" s="385"/>
      <c r="C719" s="385"/>
      <c r="D719" s="385"/>
      <c r="E719" s="385"/>
      <c r="F719" s="389"/>
      <c r="G719" s="385"/>
      <c r="H719" s="385"/>
      <c r="I719" s="385"/>
      <c r="J719" s="384"/>
      <c r="K719" s="384"/>
    </row>
    <row r="720" spans="1:11">
      <c r="A720" s="370" t="s">
        <v>106</v>
      </c>
      <c r="B720" s="384"/>
      <c r="C720" s="384"/>
      <c r="D720" s="384"/>
      <c r="E720" s="384"/>
      <c r="F720" s="390"/>
      <c r="G720" s="385"/>
      <c r="H720" s="385"/>
      <c r="I720" s="385"/>
      <c r="J720" s="384"/>
      <c r="K720" s="384"/>
    </row>
    <row r="721" spans="1:11">
      <c r="A721" s="370" t="s">
        <v>4</v>
      </c>
      <c r="B721" s="384"/>
      <c r="C721" s="384"/>
      <c r="D721" s="384"/>
      <c r="E721" s="384"/>
      <c r="F721" s="390"/>
      <c r="G721" s="385"/>
      <c r="H721" s="385"/>
      <c r="I721" s="385"/>
      <c r="J721" s="384"/>
      <c r="K721" s="384"/>
    </row>
    <row r="722" spans="1:11">
      <c r="A722" s="370"/>
      <c r="B722" s="384"/>
      <c r="C722" s="384"/>
      <c r="D722" s="384"/>
      <c r="E722" s="384"/>
      <c r="F722" s="390"/>
      <c r="G722" s="385"/>
      <c r="H722" s="385"/>
      <c r="I722" s="385"/>
      <c r="J722" s="384"/>
      <c r="K722" s="384"/>
    </row>
    <row r="723" spans="1:11">
      <c r="A723" s="370"/>
      <c r="B723" s="384"/>
      <c r="C723" s="384"/>
      <c r="D723" s="384"/>
      <c r="E723" s="384"/>
      <c r="F723" s="390"/>
      <c r="G723" s="385"/>
      <c r="H723" s="385"/>
      <c r="I723" s="385"/>
      <c r="J723" s="384"/>
      <c r="K723" s="384"/>
    </row>
    <row r="724" spans="1:11">
      <c r="A724" s="369" t="s">
        <v>5</v>
      </c>
      <c r="B724" s="383"/>
      <c r="C724" s="383"/>
      <c r="D724" s="383"/>
      <c r="E724" s="383"/>
      <c r="F724" s="391"/>
      <c r="G724" s="385"/>
      <c r="H724" s="385"/>
      <c r="I724" s="385"/>
      <c r="J724" s="384"/>
      <c r="K724" s="384"/>
    </row>
    <row r="725" spans="1:11">
      <c r="A725" s="369"/>
      <c r="B725" s="383"/>
      <c r="C725" s="383"/>
      <c r="D725" s="383"/>
      <c r="E725" s="383"/>
      <c r="F725" s="391"/>
      <c r="G725" s="385"/>
      <c r="H725" s="385"/>
      <c r="I725" s="385"/>
      <c r="J725" s="384"/>
      <c r="K725" s="384"/>
    </row>
    <row r="726" spans="1:11">
      <c r="A726" s="369"/>
      <c r="B726" s="383"/>
      <c r="C726" s="383"/>
      <c r="D726" s="383"/>
      <c r="E726" s="383"/>
      <c r="F726" s="391"/>
      <c r="G726" s="385"/>
      <c r="H726" s="385"/>
      <c r="I726" s="385"/>
      <c r="J726" s="384"/>
      <c r="K726" s="384"/>
    </row>
    <row r="727" spans="1:11">
      <c r="A727" s="370" t="s">
        <v>6</v>
      </c>
      <c r="B727" s="383"/>
      <c r="C727" s="383"/>
      <c r="D727" s="383"/>
      <c r="E727" s="383"/>
      <c r="F727" s="391"/>
      <c r="G727" s="383"/>
      <c r="H727" s="383"/>
      <c r="I727" s="383"/>
      <c r="J727" s="383"/>
      <c r="K727" s="383"/>
    </row>
    <row r="728" spans="1:11">
      <c r="A728" s="370"/>
      <c r="B728" s="383"/>
      <c r="C728" s="383"/>
      <c r="D728" s="383"/>
      <c r="E728" s="383"/>
      <c r="F728" s="391"/>
      <c r="G728" s="383"/>
      <c r="H728" s="383"/>
      <c r="I728" s="383"/>
      <c r="J728" s="383"/>
      <c r="K728" s="383"/>
    </row>
    <row r="729" spans="1:11">
      <c r="A729" s="370" t="s">
        <v>7</v>
      </c>
      <c r="B729" s="383"/>
      <c r="C729" s="383"/>
      <c r="D729" s="383"/>
      <c r="E729" s="383"/>
      <c r="F729" s="391"/>
      <c r="G729" s="383"/>
      <c r="H729" s="383"/>
      <c r="I729" s="383"/>
      <c r="J729" s="383"/>
      <c r="K729" s="383"/>
    </row>
    <row r="730" spans="1:11">
      <c r="A730" s="370" t="s">
        <v>8</v>
      </c>
      <c r="B730" s="385"/>
      <c r="C730" s="385"/>
      <c r="D730" s="385"/>
      <c r="E730" s="385"/>
      <c r="F730" s="389"/>
      <c r="G730" s="383"/>
      <c r="H730" s="383"/>
      <c r="I730" s="383"/>
      <c r="J730" s="383"/>
      <c r="K730" s="383"/>
    </row>
    <row r="731" spans="1:11">
      <c r="A731" s="370"/>
      <c r="B731" s="385"/>
      <c r="C731" s="385"/>
      <c r="D731" s="385"/>
      <c r="E731" s="385"/>
      <c r="F731" s="389"/>
      <c r="G731" s="383"/>
      <c r="H731" s="383"/>
      <c r="I731" s="383"/>
      <c r="J731" s="383"/>
      <c r="K731" s="383"/>
    </row>
    <row r="732" spans="1:11">
      <c r="A732" s="370" t="s">
        <v>9</v>
      </c>
      <c r="B732" s="383"/>
      <c r="C732" s="383"/>
      <c r="D732" s="383"/>
      <c r="E732" s="383"/>
      <c r="F732" s="391"/>
      <c r="G732" s="383"/>
      <c r="H732" s="383"/>
      <c r="I732" s="383"/>
      <c r="J732" s="383"/>
      <c r="K732" s="383"/>
    </row>
    <row r="733" spans="1:11">
      <c r="A733" s="370" t="s">
        <v>158</v>
      </c>
      <c r="B733" s="384"/>
      <c r="C733" s="384"/>
      <c r="D733" s="384"/>
      <c r="E733" s="384"/>
      <c r="F733" s="390"/>
      <c r="G733" s="383"/>
      <c r="H733" s="383"/>
      <c r="I733" s="383"/>
      <c r="J733" s="383"/>
      <c r="K733" s="383"/>
    </row>
    <row r="734" spans="1:11">
      <c r="A734" s="296" t="s">
        <v>935</v>
      </c>
      <c r="B734" s="387"/>
      <c r="C734" s="387"/>
      <c r="D734" s="387"/>
      <c r="E734" s="387"/>
      <c r="F734" s="392"/>
      <c r="G734" s="387"/>
      <c r="H734" s="387"/>
      <c r="I734" s="387"/>
      <c r="J734" s="387"/>
      <c r="K734" s="387"/>
    </row>
    <row r="735" spans="1:11" ht="14.25">
      <c r="A735" s="471"/>
      <c r="B735" s="472"/>
      <c r="C735" s="472"/>
      <c r="D735" s="472"/>
      <c r="E735" s="472"/>
      <c r="F735" s="472"/>
      <c r="G735" s="472"/>
      <c r="H735" s="472"/>
      <c r="I735" s="472"/>
      <c r="J735" s="472"/>
      <c r="K735" s="472"/>
    </row>
    <row r="736" spans="1:11" ht="14.25">
      <c r="A736" s="473"/>
      <c r="B736" s="474"/>
      <c r="C736" s="474"/>
      <c r="D736" s="474"/>
      <c r="E736" s="474"/>
      <c r="F736" s="474"/>
      <c r="G736" s="474"/>
      <c r="H736" s="474"/>
      <c r="I736" s="474"/>
      <c r="J736" s="474"/>
      <c r="K736" s="474"/>
    </row>
    <row r="737" spans="1:16">
      <c r="B737" s="282"/>
      <c r="C737" s="282"/>
      <c r="D737" s="282"/>
      <c r="E737" s="282"/>
      <c r="F737" s="282"/>
      <c r="G737" s="282"/>
      <c r="H737" s="282"/>
      <c r="I737" s="282"/>
      <c r="J737" s="282"/>
    </row>
    <row r="738" spans="1:16">
      <c r="B738" s="282"/>
      <c r="C738" s="282"/>
      <c r="D738" s="282"/>
      <c r="E738" s="282"/>
      <c r="F738" s="282"/>
      <c r="G738" s="282"/>
      <c r="H738" s="282"/>
      <c r="I738" s="282"/>
      <c r="J738" s="282"/>
    </row>
    <row r="739" spans="1:16">
      <c r="B739" s="282"/>
      <c r="C739" s="282"/>
      <c r="D739" s="282"/>
      <c r="E739" s="282"/>
      <c r="F739" s="282"/>
      <c r="G739" s="282"/>
      <c r="H739" s="282"/>
      <c r="I739" s="282"/>
      <c r="J739" s="282"/>
    </row>
    <row r="740" spans="1:16">
      <c r="A740" s="315"/>
    </row>
    <row r="741" spans="1:16">
      <c r="A741" s="457"/>
      <c r="B741" s="457"/>
      <c r="C741" s="457"/>
      <c r="D741" s="457"/>
      <c r="E741" s="457"/>
      <c r="F741" s="457"/>
      <c r="G741" s="457"/>
      <c r="H741" s="457"/>
      <c r="I741" s="457"/>
      <c r="J741" s="457"/>
      <c r="K741" s="457"/>
    </row>
    <row r="742" spans="1:16" ht="15">
      <c r="A742" s="458"/>
      <c r="B742" s="458"/>
      <c r="C742" s="458"/>
      <c r="D742" s="458"/>
      <c r="E742" s="458"/>
      <c r="F742" s="458"/>
      <c r="G742" s="458"/>
      <c r="H742" s="458"/>
      <c r="I742" s="458"/>
      <c r="J742" s="458"/>
      <c r="K742" s="458"/>
    </row>
    <row r="743" spans="1:16">
      <c r="A743" s="366" t="s">
        <v>416</v>
      </c>
    </row>
    <row r="744" spans="1:16">
      <c r="A744" s="368"/>
      <c r="B744" s="284"/>
      <c r="C744" s="284"/>
      <c r="D744" s="284"/>
      <c r="E744" s="284"/>
      <c r="F744" s="284"/>
      <c r="G744" s="284"/>
      <c r="H744" s="284"/>
      <c r="I744" s="284"/>
      <c r="J744" s="284"/>
      <c r="K744" s="284"/>
    </row>
    <row r="745" spans="1:16">
      <c r="A745" s="335"/>
      <c r="B745" s="470"/>
      <c r="C745" s="470"/>
      <c r="D745" s="470"/>
      <c r="E745" s="470"/>
      <c r="F745" s="345"/>
      <c r="G745" s="484" t="s">
        <v>439</v>
      </c>
      <c r="H745" s="470"/>
      <c r="I745" s="470"/>
      <c r="J745" s="470"/>
      <c r="K745" s="470"/>
    </row>
    <row r="746" spans="1:16">
      <c r="A746" s="338"/>
      <c r="B746" s="287"/>
      <c r="C746" s="287"/>
      <c r="D746" s="287"/>
      <c r="E746" s="287"/>
      <c r="F746" s="288"/>
      <c r="G746" s="287"/>
      <c r="H746" s="287"/>
      <c r="I746" s="287"/>
      <c r="J746" s="287"/>
      <c r="K746" s="287"/>
      <c r="L746" s="514" t="e">
        <f>'Tables 1-15'!#REF!</f>
        <v>#REF!</v>
      </c>
      <c r="M746" s="514" t="e">
        <f>'Tables 1-15'!#REF!</f>
        <v>#REF!</v>
      </c>
    </row>
    <row r="747" spans="1:16">
      <c r="A747" s="31" t="s">
        <v>31</v>
      </c>
      <c r="B747" s="509">
        <f>IF('Tables 1-15'!B479="nap","nav",'Tables 1-15'!B479)</f>
        <v>1640.798</v>
      </c>
      <c r="C747" s="364">
        <f>IF('Tables 1-15'!C479="nap","nav",'Tables 1-15'!C479)</f>
        <v>1746.0360000000001</v>
      </c>
      <c r="D747" s="364">
        <f>IF('Tables 1-15'!D479="nap","nav",'Tables 1-15'!D479)</f>
        <v>1784.598</v>
      </c>
      <c r="E747" s="364">
        <f>IF('Tables 1-15'!E479="nap","nav",'Tables 1-15'!E479)</f>
        <v>1922.1020000000001</v>
      </c>
      <c r="F747" s="374">
        <f>IF('Tables 1-15'!F479="nap","nav",'Tables 1-15'!F479)</f>
        <v>2090.7950000000001</v>
      </c>
      <c r="G747" s="364">
        <f>IF('Tables 1-15'!G479="nap","nav",'Tables 1-15'!G479)</f>
        <v>737.34400000000005</v>
      </c>
      <c r="H747" s="364">
        <f>IF('Tables 1-15'!H479="nap","nav",'Tables 1-15'!H479)</f>
        <v>807.53200000000004</v>
      </c>
      <c r="I747" s="364">
        <f>IF('Tables 1-15'!I479="nap","nav",'Tables 1-15'!I479)</f>
        <v>883.08799999999997</v>
      </c>
      <c r="J747" s="364">
        <f>IF('Tables 1-15'!J479="nap","nav",'Tables 1-15'!J479)</f>
        <v>976.58500000000004</v>
      </c>
      <c r="K747" s="364">
        <f>IF('Tables 1-15'!K479="nap","nav",'Tables 1-15'!K479)</f>
        <v>1082.357</v>
      </c>
      <c r="L747" s="281" t="e">
        <f>IF('Tables 1-15'!#REF!="nap","nav",'Tables 1-15'!#REF!)</f>
        <v>#REF!</v>
      </c>
      <c r="M747" s="281" t="e">
        <f>IF('Tables 1-15'!#REF!="nap","nav",'Tables 1-15'!#REF!)</f>
        <v>#REF!</v>
      </c>
      <c r="O747" s="537"/>
      <c r="P747" s="537"/>
    </row>
    <row r="748" spans="1:16">
      <c r="A748" s="369" t="s">
        <v>456</v>
      </c>
      <c r="B748" s="356">
        <f>IF('Tables 1-15'!B480="nap","nav",'Tables 1-15'!B480)</f>
        <v>946.76599999999996</v>
      </c>
      <c r="C748" s="356">
        <f>IF('Tables 1-15'!C480="nap","nav",'Tables 1-15'!C480)</f>
        <v>1022.803</v>
      </c>
      <c r="D748" s="356">
        <f>IF('Tables 1-15'!D480="nap","nav",'Tables 1-15'!D480)</f>
        <v>1366.3920000000001</v>
      </c>
      <c r="E748" s="356">
        <f>IF('Tables 1-15'!E480="nap","nav",'Tables 1-15'!E480)</f>
        <v>1257.7159999999999</v>
      </c>
      <c r="F748" s="375">
        <f>IF('Tables 1-15'!F480="nap","nav",'Tables 1-15'!F480)</f>
        <v>1273.836</v>
      </c>
      <c r="G748" s="356">
        <f>IF('Tables 1-15'!G480="nap","nav",'Tables 1-15'!G480)</f>
        <v>285.63799999999998</v>
      </c>
      <c r="H748" s="356">
        <f>IF('Tables 1-15'!H480="nap","nav",'Tables 1-15'!H480)</f>
        <v>313.09899999999999</v>
      </c>
      <c r="I748" s="356">
        <f>IF('Tables 1-15'!I480="nap","nav",'Tables 1-15'!I480)</f>
        <v>529.452</v>
      </c>
      <c r="J748" s="356">
        <f>IF('Tables 1-15'!J480="nap","nav",'Tables 1-15'!J480)</f>
        <v>413.34899999999999</v>
      </c>
      <c r="K748" s="356">
        <f>IF('Tables 1-15'!K480="nap","nav",'Tables 1-15'!K480)</f>
        <v>445.935</v>
      </c>
      <c r="L748" s="281" t="e">
        <f>IF('Tables 1-15'!#REF!="nap","nav",'Tables 1-15'!#REF!)</f>
        <v>#REF!</v>
      </c>
      <c r="M748" s="281" t="e">
        <f>IF('Tables 1-15'!#REF!="nap","nav",'Tables 1-15'!#REF!)</f>
        <v>#REF!</v>
      </c>
      <c r="O748" s="30"/>
      <c r="P748" s="537"/>
    </row>
    <row r="749" spans="1:16">
      <c r="A749" s="33" t="s">
        <v>458</v>
      </c>
      <c r="B749" s="356">
        <f>IF('Tables 1-15'!B481="nap","nav",'Tables 1-15'!B481)</f>
        <v>9074.125</v>
      </c>
      <c r="C749" s="356">
        <f>IF('Tables 1-15'!C481="nap","nav",'Tables 1-15'!C481)</f>
        <v>9588.0169999999998</v>
      </c>
      <c r="D749" s="356">
        <f>IF('Tables 1-15'!D481="nap","nav",'Tables 1-15'!D481)</f>
        <v>9560.768</v>
      </c>
      <c r="E749" s="356">
        <f>IF('Tables 1-15'!E481="nap","nav",'Tables 1-15'!E481)</f>
        <v>10084.486999999999</v>
      </c>
      <c r="F749" s="375">
        <f>IF('Tables 1-15'!F481="nap","nav",'Tables 1-15'!F481)</f>
        <v>10214.445</v>
      </c>
      <c r="G749" s="356">
        <f>IF('Tables 1-15'!G481="nap","nav",'Tables 1-15'!G481)</f>
        <v>4357.9089999999997</v>
      </c>
      <c r="H749" s="356">
        <f>IF('Tables 1-15'!H481="nap","nav",'Tables 1-15'!H481)</f>
        <v>4953.4040000000005</v>
      </c>
      <c r="I749" s="356">
        <f>IF('Tables 1-15'!I481="nap","nav",'Tables 1-15'!I481)</f>
        <v>5557.0649999999996</v>
      </c>
      <c r="J749" s="356">
        <f>IF('Tables 1-15'!J481="nap","nav",'Tables 1-15'!J481)</f>
        <v>5427.0029999999997</v>
      </c>
      <c r="K749" s="356">
        <f>IF('Tables 1-15'!K481="nap","nav",'Tables 1-15'!K481)</f>
        <v>5335.7139999999999</v>
      </c>
      <c r="L749" s="281" t="e">
        <f>IF('Tables 1-15'!#REF!="nap","nav",'Tables 1-15'!#REF!)</f>
        <v>#REF!</v>
      </c>
      <c r="M749" s="281" t="e">
        <f>IF('Tables 1-15'!#REF!="nap","nav",'Tables 1-15'!#REF!)</f>
        <v>#REF!</v>
      </c>
      <c r="O749" s="537"/>
      <c r="P749" s="537"/>
    </row>
    <row r="750" spans="1:16">
      <c r="A750" s="370" t="s">
        <v>457</v>
      </c>
      <c r="B750" s="356">
        <f>IF('Tables 1-15'!B482="nap","nav",'Tables 1-15'!B482)</f>
        <v>1136.0106000000001</v>
      </c>
      <c r="C750" s="356">
        <f>IF('Tables 1-15'!C482="nap","nav",'Tables 1-15'!C482)</f>
        <v>1225.3454999999999</v>
      </c>
      <c r="D750" s="356">
        <f>IF('Tables 1-15'!D482="nap","nav",'Tables 1-15'!D482)</f>
        <v>1262.432</v>
      </c>
      <c r="E750" s="356">
        <f>IF('Tables 1-15'!E482="nap","nav",'Tables 1-15'!E482)</f>
        <v>1317.635448</v>
      </c>
      <c r="F750" s="375">
        <f>IF('Tables 1-15'!F482="nap","nav",'Tables 1-15'!F482)</f>
        <v>1350.5150000000001</v>
      </c>
      <c r="G750" s="356">
        <f>IF('Tables 1-15'!G482="nap","nav",'Tables 1-15'!G482)</f>
        <v>699.27175999999997</v>
      </c>
      <c r="H750" s="356">
        <f>IF('Tables 1-15'!H482="nap","nav",'Tables 1-15'!H482)</f>
        <v>728.36500000000001</v>
      </c>
      <c r="I750" s="356">
        <f>IF('Tables 1-15'!I482="nap","nav",'Tables 1-15'!I482)</f>
        <v>762.32118000000003</v>
      </c>
      <c r="J750" s="356">
        <f>IF('Tables 1-15'!J482="nap","nav",'Tables 1-15'!J482)</f>
        <v>791.34333700000002</v>
      </c>
      <c r="K750" s="356">
        <f>IF('Tables 1-15'!K482="nap","nav",'Tables 1-15'!K482)</f>
        <v>825.92399999999998</v>
      </c>
      <c r="L750" s="281" t="e">
        <f>IF('Tables 1-15'!#REF!="nap","nav",'Tables 1-15'!#REF!)</f>
        <v>#REF!</v>
      </c>
      <c r="M750" s="281" t="e">
        <f>IF('Tables 1-15'!#REF!="nap","nav",'Tables 1-15'!#REF!)</f>
        <v>#REF!</v>
      </c>
      <c r="O750" s="30"/>
      <c r="P750" s="537"/>
    </row>
    <row r="751" spans="1:16">
      <c r="A751" s="33" t="s">
        <v>459</v>
      </c>
      <c r="B751" s="356">
        <f>IF('Tables 1-15'!B483="nap","nav",'Tables 1-15'!B483)</f>
        <v>1410.001</v>
      </c>
      <c r="C751" s="356">
        <f>IF('Tables 1-15'!C483="nap","nav",'Tables 1-15'!C483)</f>
        <v>1837.173</v>
      </c>
      <c r="D751" s="356">
        <f>IF('Tables 1-15'!D483="nap","nav",'Tables 1-15'!D483)</f>
        <v>2569.0410000000002</v>
      </c>
      <c r="E751" s="356">
        <f>IF('Tables 1-15'!E483="nap","nav",'Tables 1-15'!E483)</f>
        <v>6342.7640000000001</v>
      </c>
      <c r="F751" s="375">
        <f>IF('Tables 1-15'!F483="nap","nav",'Tables 1-15'!F483)</f>
        <v>7900.2610000000004</v>
      </c>
      <c r="G751" s="356" t="str">
        <f>IF('Tables 1-15'!G483="nap","nav",'Tables 1-15'!G483)</f>
        <v>nav</v>
      </c>
      <c r="H751" s="356" t="str">
        <f>IF('Tables 1-15'!H483="nap","nav",'Tables 1-15'!H483)</f>
        <v>nav</v>
      </c>
      <c r="I751" s="356" t="str">
        <f>IF('Tables 1-15'!I483="nap","nav",'Tables 1-15'!I483)</f>
        <v>nav</v>
      </c>
      <c r="J751" s="356" t="str">
        <f>IF('Tables 1-15'!J483="nap","nav",'Tables 1-15'!J483)</f>
        <v>nav</v>
      </c>
      <c r="K751" s="356" t="str">
        <f>IF('Tables 1-15'!K483="nap","nav",'Tables 1-15'!K483)</f>
        <v>nav</v>
      </c>
      <c r="L751" s="281" t="e">
        <f>IF('Tables 1-15'!#REF!="nap","nav",'Tables 1-15'!#REF!)</f>
        <v>#REF!</v>
      </c>
      <c r="M751" s="281" t="e">
        <f>IF('Tables 1-15'!#REF!="nap","nav",'Tables 1-15'!#REF!)</f>
        <v>#REF!</v>
      </c>
      <c r="O751" s="537"/>
      <c r="P751" s="537"/>
    </row>
    <row r="752" spans="1:16">
      <c r="A752" s="370" t="s">
        <v>140</v>
      </c>
      <c r="B752" s="292">
        <f>IF('Tables 1-15'!B484="nap","nav",'Tables 1-15'!B484)</f>
        <v>3097.203</v>
      </c>
      <c r="C752" s="292">
        <f>IF('Tables 1-15'!C484="nap","nav",'Tables 1-15'!C484)</f>
        <v>3250.232</v>
      </c>
      <c r="D752" s="292">
        <f>IF('Tables 1-15'!D484="nap","nav",'Tables 1-15'!D484)</f>
        <v>3416.9450000000002</v>
      </c>
      <c r="E752" s="376">
        <f>IF('Tables 1-15'!E484="nap","nav",'Tables 1-15'!E484)</f>
        <v>3621.1419999999998</v>
      </c>
      <c r="F752" s="377">
        <f>IF('Tables 1-15'!F484="nap","nav",'Tables 1-15'!F484)</f>
        <v>3752.8519999999999</v>
      </c>
      <c r="G752" s="292">
        <f>IF('Tables 1-15'!G484="nap","nav",'Tables 1-15'!G484)</f>
        <v>3543.3780000000002</v>
      </c>
      <c r="H752" s="292">
        <f>IF('Tables 1-15'!H484="nap","nav",'Tables 1-15'!H484)</f>
        <v>3107.7330000000002</v>
      </c>
      <c r="I752" s="292">
        <f>IF('Tables 1-15'!I484="nap","nav",'Tables 1-15'!I484)</f>
        <v>3541.4630000000002</v>
      </c>
      <c r="J752" s="292">
        <f>IF('Tables 1-15'!J484="nap","nav",'Tables 1-15'!J484)</f>
        <v>3879.0740000000001</v>
      </c>
      <c r="K752" s="292">
        <f>IF('Tables 1-15'!K484="nap","nav",'Tables 1-15'!K484)</f>
        <v>3962.6489999999999</v>
      </c>
      <c r="L752" s="281" t="e">
        <f>IF('Tables 1-15'!#REF!="nap","nav",'Tables 1-15'!#REF!)</f>
        <v>#REF!</v>
      </c>
      <c r="M752" s="281" t="e">
        <f>IF('Tables 1-15'!#REF!="nap","nav",'Tables 1-15'!#REF!)</f>
        <v>#REF!</v>
      </c>
      <c r="O752" s="30"/>
      <c r="P752" s="537"/>
    </row>
    <row r="753" spans="1:16">
      <c r="A753" s="370" t="s">
        <v>50</v>
      </c>
      <c r="B753" s="292">
        <f>IF('Tables 1-15'!B485="nap","nav",'Tables 1-15'!B485)</f>
        <v>6151.03</v>
      </c>
      <c r="C753" s="292">
        <f>IF('Tables 1-15'!C485="nap","nav",'Tables 1-15'!C485)</f>
        <v>6217.3919999999998</v>
      </c>
      <c r="D753" s="292">
        <f>IF('Tables 1-15'!D485="nap","nav",'Tables 1-15'!D485)</f>
        <v>5633.1040000000003</v>
      </c>
      <c r="E753" s="376">
        <f>IF('Tables 1-15'!E485="nap","nav",'Tables 1-15'!E485)</f>
        <v>6019.7330000000002</v>
      </c>
      <c r="F753" s="377">
        <f>IF('Tables 1-15'!F485="nap","nav",'Tables 1-15'!F485)</f>
        <v>6343.616</v>
      </c>
      <c r="G753" s="292">
        <f>IF('Tables 1-15'!G485="nap","nav",'Tables 1-15'!G485)</f>
        <v>8809.4599999999991</v>
      </c>
      <c r="H753" s="292">
        <f>IF('Tables 1-15'!H485="nap","nav",'Tables 1-15'!H485)</f>
        <v>9676.4009999999998</v>
      </c>
      <c r="I753" s="292">
        <f>IF('Tables 1-15'!I485="nap","nav",'Tables 1-15'!I485)</f>
        <v>8704.9230000000007</v>
      </c>
      <c r="J753" s="292">
        <f>IF('Tables 1-15'!J485="nap","nav",'Tables 1-15'!J485)</f>
        <v>9954.616</v>
      </c>
      <c r="K753" s="292">
        <f>IF('Tables 1-15'!K485="nap","nav",'Tables 1-15'!K485)</f>
        <v>10834.376</v>
      </c>
      <c r="L753" s="281" t="e">
        <f>IF('Tables 1-15'!#REF!="nap","nav",'Tables 1-15'!#REF!)</f>
        <v>#REF!</v>
      </c>
      <c r="M753" s="281" t="e">
        <f>IF('Tables 1-15'!#REF!="nap","nav",'Tables 1-15'!#REF!)</f>
        <v>#REF!</v>
      </c>
      <c r="O753" s="30"/>
      <c r="P753" s="537"/>
    </row>
    <row r="754" spans="1:16">
      <c r="A754" s="370" t="s">
        <v>641</v>
      </c>
      <c r="B754" s="292" t="str">
        <f>IF('Tables 1-15'!B486="nap","nav",'Tables 1-15'!B486)</f>
        <v>nav</v>
      </c>
      <c r="C754" s="292" t="str">
        <f>IF('Tables 1-15'!C486="nap","nav",'Tables 1-15'!C486)</f>
        <v>nav</v>
      </c>
      <c r="D754" s="292" t="str">
        <f>IF('Tables 1-15'!D486="nap","nav",'Tables 1-15'!D486)</f>
        <v>nav</v>
      </c>
      <c r="E754" s="376" t="str">
        <f>IF('Tables 1-15'!E486="nap","nav",'Tables 1-15'!E486)</f>
        <v>nav</v>
      </c>
      <c r="F754" s="377" t="str">
        <f>IF('Tables 1-15'!F486="nap","nav",'Tables 1-15'!F486)</f>
        <v>nav</v>
      </c>
      <c r="G754" s="376" t="str">
        <f>IF('Tables 1-15'!G486="nap","nav",'Tables 1-15'!G486)</f>
        <v>nav</v>
      </c>
      <c r="H754" s="292" t="str">
        <f>IF('Tables 1-15'!H486="nap","nav",'Tables 1-15'!H486)</f>
        <v>nav</v>
      </c>
      <c r="I754" s="292" t="str">
        <f>IF('Tables 1-15'!I486="nap","nav",'Tables 1-15'!I486)</f>
        <v>nav</v>
      </c>
      <c r="J754" s="292" t="str">
        <f>IF('Tables 1-15'!J486="nap","nav",'Tables 1-15'!J486)</f>
        <v>nav</v>
      </c>
      <c r="K754" s="292" t="str">
        <f>IF('Tables 1-15'!K486="nap","nav",'Tables 1-15'!K486)</f>
        <v>nav</v>
      </c>
      <c r="L754" s="281" t="e">
        <f>IF('Tables 1-15'!#REF!="nap","nav",'Tables 1-15'!#REF!)</f>
        <v>#REF!</v>
      </c>
      <c r="M754" s="281" t="e">
        <f>IF('Tables 1-15'!#REF!="nap","nav",'Tables 1-15'!#REF!)</f>
        <v>#REF!</v>
      </c>
      <c r="O754" s="30"/>
      <c r="P754" s="537"/>
    </row>
    <row r="755" spans="1:16">
      <c r="A755" s="33" t="s">
        <v>860</v>
      </c>
      <c r="B755" s="292">
        <f>IF('Tables 1-15'!B487="nap","nav",'Tables 1-15'!B487)</f>
        <v>586</v>
      </c>
      <c r="C755" s="292">
        <f>IF('Tables 1-15'!C487="nap","nav",'Tables 1-15'!C487)</f>
        <v>981.1</v>
      </c>
      <c r="D755" s="292">
        <f>IF('Tables 1-15'!D487="nap","nav",'Tables 1-15'!D487)</f>
        <v>1471.76</v>
      </c>
      <c r="E755" s="376">
        <f>IF('Tables 1-15'!E487="nap","nav",'Tables 1-15'!E487)</f>
        <v>2751.43</v>
      </c>
      <c r="F755" s="377">
        <f>IF('Tables 1-15'!F487="nap","nav",'Tables 1-15'!F487)</f>
        <v>3441.1579999999999</v>
      </c>
      <c r="G755" s="376">
        <f>IF('Tables 1-15'!G487="nap","nav",'Tables 1-15'!G487)</f>
        <v>176.5</v>
      </c>
      <c r="H755" s="292">
        <f>IF('Tables 1-15'!H487="nap","nav",'Tables 1-15'!H487)</f>
        <v>192.9</v>
      </c>
      <c r="I755" s="292">
        <f>IF('Tables 1-15'!I487="nap","nav",'Tables 1-15'!I487)</f>
        <v>230.08</v>
      </c>
      <c r="J755" s="292">
        <f>IF('Tables 1-15'!J487="nap","nav",'Tables 1-15'!J487)</f>
        <v>288.61500000000001</v>
      </c>
      <c r="K755" s="292">
        <f>IF('Tables 1-15'!K487="nap","nav",'Tables 1-15'!K487)</f>
        <v>364.90499999999997</v>
      </c>
      <c r="L755" s="281" t="e">
        <f>IF('Tables 1-15'!#REF!="nap","nav",'Tables 1-15'!#REF!)</f>
        <v>#REF!</v>
      </c>
      <c r="M755" s="281" t="e">
        <f>IF('Tables 1-15'!#REF!="nap","nav",'Tables 1-15'!#REF!)</f>
        <v>#REF!</v>
      </c>
      <c r="O755" s="537"/>
      <c r="P755" s="537"/>
    </row>
    <row r="756" spans="1:16">
      <c r="A756" s="370" t="s">
        <v>106</v>
      </c>
      <c r="B756" s="292">
        <f>IF('Tables 1-15'!B488="nap","nav",'Tables 1-15'!B488)</f>
        <v>1261.27</v>
      </c>
      <c r="C756" s="292">
        <f>IF('Tables 1-15'!C488="nap","nav",'Tables 1-15'!C488)</f>
        <v>1261.07</v>
      </c>
      <c r="D756" s="292">
        <f>IF('Tables 1-15'!D488="nap","nav",'Tables 1-15'!D488)</f>
        <v>1347.2249999999999</v>
      </c>
      <c r="E756" s="376">
        <f>IF('Tables 1-15'!E488="nap","nav",'Tables 1-15'!E488)</f>
        <v>1471.0340000000001</v>
      </c>
      <c r="F756" s="377">
        <f>IF('Tables 1-15'!F488="nap","nav",'Tables 1-15'!F488)</f>
        <v>1410.6</v>
      </c>
      <c r="G756" s="376">
        <f>IF('Tables 1-15'!G488="nap","nav",'Tables 1-15'!G488)</f>
        <v>602.27</v>
      </c>
      <c r="H756" s="292">
        <f>IF('Tables 1-15'!H488="nap","nav",'Tables 1-15'!H488)</f>
        <v>624.34</v>
      </c>
      <c r="I756" s="292">
        <f>IF('Tables 1-15'!I488="nap","nav",'Tables 1-15'!I488)</f>
        <v>608.09299999999996</v>
      </c>
      <c r="J756" s="292">
        <f>IF('Tables 1-15'!J488="nap","nav",'Tables 1-15'!J488)</f>
        <v>682.25</v>
      </c>
      <c r="K756" s="292">
        <f>IF('Tables 1-15'!K488="nap","nav",'Tables 1-15'!K488)</f>
        <v>790.7</v>
      </c>
      <c r="L756" s="281" t="e">
        <f>IF('Tables 1-15'!#REF!="nap","nav",'Tables 1-15'!#REF!)</f>
        <v>#REF!</v>
      </c>
      <c r="M756" s="281" t="e">
        <f>IF('Tables 1-15'!#REF!="nap","nav",'Tables 1-15'!#REF!)</f>
        <v>#REF!</v>
      </c>
      <c r="O756" s="30"/>
      <c r="P756" s="537"/>
    </row>
    <row r="757" spans="1:16">
      <c r="A757" s="370" t="s">
        <v>4</v>
      </c>
      <c r="B757" s="292">
        <f>IF('Tables 1-15'!B489="nap","nav",'Tables 1-15'!B489)</f>
        <v>1494.2239999999999</v>
      </c>
      <c r="C757" s="292">
        <f>IF('Tables 1-15'!C489="nap","nav",'Tables 1-15'!C489)</f>
        <v>1513.537</v>
      </c>
      <c r="D757" s="292">
        <f>IF('Tables 1-15'!D489="nap","nav",'Tables 1-15'!D489)</f>
        <v>1548.723</v>
      </c>
      <c r="E757" s="376">
        <f>IF('Tables 1-15'!E489="nap","nav",'Tables 1-15'!E489)</f>
        <v>1582.3530000000001</v>
      </c>
      <c r="F757" s="377">
        <f>IF('Tables 1-15'!F489="nap","nav",'Tables 1-15'!F489)</f>
        <v>1609.9860000000001</v>
      </c>
      <c r="G757" s="376" t="str">
        <f>IF('Tables 1-15'!G489="nap","nav",'Tables 1-15'!G489)</f>
        <v>nav</v>
      </c>
      <c r="H757" s="292" t="str">
        <f>IF('Tables 1-15'!H489="nap","nav",'Tables 1-15'!H489)</f>
        <v>nav</v>
      </c>
      <c r="I757" s="292" t="str">
        <f>IF('Tables 1-15'!I489="nap","nav",'Tables 1-15'!I489)</f>
        <v>nav</v>
      </c>
      <c r="J757" s="292" t="str">
        <f>IF('Tables 1-15'!J489="nap","nav",'Tables 1-15'!J489)</f>
        <v>nav</v>
      </c>
      <c r="K757" s="292" t="str">
        <f>IF('Tables 1-15'!K489="nap","nav",'Tables 1-15'!K489)</f>
        <v>nav</v>
      </c>
      <c r="L757" s="281" t="e">
        <f>IF('Tables 1-15'!#REF!="nap","nav",'Tables 1-15'!#REF!)</f>
        <v>#REF!</v>
      </c>
      <c r="M757" s="281" t="e">
        <f>IF('Tables 1-15'!#REF!="nap","nav",'Tables 1-15'!#REF!)</f>
        <v>#REF!</v>
      </c>
      <c r="O757" s="30"/>
      <c r="P757" s="537"/>
    </row>
    <row r="758" spans="1:16">
      <c r="A758" s="33" t="s">
        <v>811</v>
      </c>
      <c r="B758" s="292">
        <f>IF('Tables 1-15'!B490="nap","nav",'Tables 1-15'!B490)</f>
        <v>3165.1579999999999</v>
      </c>
      <c r="C758" s="292">
        <f>IF('Tables 1-15'!C490="nap","nav",'Tables 1-15'!C490)</f>
        <v>3434.752</v>
      </c>
      <c r="D758" s="292">
        <f>IF('Tables 1-15'!D490="nap","nav",'Tables 1-15'!D490)</f>
        <v>3696.299</v>
      </c>
      <c r="E758" s="376">
        <f>IF('Tables 1-15'!E490="nap","nav",'Tables 1-15'!E490)</f>
        <v>4011.93</v>
      </c>
      <c r="F758" s="377">
        <f>IF('Tables 1-15'!F490="nap","nav",'Tables 1-15'!F490)</f>
        <v>4241.4340000000002</v>
      </c>
      <c r="G758" s="376">
        <f>IF('Tables 1-15'!G490="nap","nav",'Tables 1-15'!G490)</f>
        <v>1652.961</v>
      </c>
      <c r="H758" s="292">
        <f>IF('Tables 1-15'!H490="nap","nav",'Tables 1-15'!H490)</f>
        <v>1702.213</v>
      </c>
      <c r="I758" s="292">
        <f>IF('Tables 1-15'!I490="nap","nav",'Tables 1-15'!I490)</f>
        <v>1700</v>
      </c>
      <c r="J758" s="292">
        <f>IF('Tables 1-15'!J490="nap","nav",'Tables 1-15'!J490)</f>
        <v>1709.117</v>
      </c>
      <c r="K758" s="292">
        <f>IF('Tables 1-15'!K490="nap","nav",'Tables 1-15'!K490)</f>
        <v>1771.451</v>
      </c>
      <c r="L758" s="281" t="e">
        <f>IF('Tables 1-15'!#REF!="nap","nav",'Tables 1-15'!#REF!)</f>
        <v>#REF!</v>
      </c>
      <c r="M758" s="281" t="e">
        <f>IF('Tables 1-15'!#REF!="nap","nav",'Tables 1-15'!#REF!)</f>
        <v>#REF!</v>
      </c>
      <c r="O758" s="537"/>
      <c r="P758" s="537"/>
    </row>
    <row r="759" spans="1:16">
      <c r="A759" s="33" t="s">
        <v>812</v>
      </c>
      <c r="B759" s="292">
        <f>IF('Tables 1-15'!B491="nap","nav",'Tables 1-15'!B491)</f>
        <v>991.26</v>
      </c>
      <c r="C759" s="292">
        <f>IF('Tables 1-15'!C491="nap","nav",'Tables 1-15'!C491)</f>
        <v>1057.3599999999999</v>
      </c>
      <c r="D759" s="292">
        <f>IF('Tables 1-15'!D491="nap","nav",'Tables 1-15'!D491)</f>
        <v>1090.29</v>
      </c>
      <c r="E759" s="376">
        <f>IF('Tables 1-15'!E491="nap","nav",'Tables 1-15'!E491)</f>
        <v>1136.42</v>
      </c>
      <c r="F759" s="377">
        <f>IF('Tables 1-15'!F491="nap","nav",'Tables 1-15'!F491)</f>
        <v>1183.4000000000001</v>
      </c>
      <c r="G759" s="376">
        <f>IF('Tables 1-15'!G491="nap","nav",'Tables 1-15'!G491)</f>
        <v>58.65</v>
      </c>
      <c r="H759" s="292">
        <f>IF('Tables 1-15'!H491="nap","nav",'Tables 1-15'!H491)</f>
        <v>60.94</v>
      </c>
      <c r="I759" s="292">
        <f>IF('Tables 1-15'!I491="nap","nav",'Tables 1-15'!I491)</f>
        <v>70.27</v>
      </c>
      <c r="J759" s="292">
        <f>IF('Tables 1-15'!J491="nap","nav",'Tables 1-15'!J491)</f>
        <v>79.989999999999995</v>
      </c>
      <c r="K759" s="292">
        <f>IF('Tables 1-15'!K491="nap","nav",'Tables 1-15'!K491)</f>
        <v>92.96</v>
      </c>
      <c r="L759" s="281" t="e">
        <f>IF('Tables 1-15'!#REF!="nap","nav",'Tables 1-15'!#REF!)</f>
        <v>#REF!</v>
      </c>
      <c r="M759" s="281" t="e">
        <f>IF('Tables 1-15'!#REF!="nap","nav",'Tables 1-15'!#REF!)</f>
        <v>#REF!</v>
      </c>
      <c r="O759" s="537"/>
      <c r="P759" s="537"/>
    </row>
    <row r="760" spans="1:16">
      <c r="A760" s="369" t="s">
        <v>5</v>
      </c>
      <c r="B760" s="356">
        <f>IF('Tables 1-15'!B492="nap","nav",'Tables 1-15'!B492)</f>
        <v>1623.6990000000001</v>
      </c>
      <c r="C760" s="356">
        <f>IF('Tables 1-15'!C492="nap","nav",'Tables 1-15'!C492)</f>
        <v>2013.662</v>
      </c>
      <c r="D760" s="356">
        <f>IF('Tables 1-15'!D492="nap","nav",'Tables 1-15'!D492)</f>
        <v>2043.229</v>
      </c>
      <c r="E760" s="327">
        <f>IF('Tables 1-15'!E492="nap","nav",'Tables 1-15'!E492)</f>
        <v>1970.1690000000001</v>
      </c>
      <c r="F760" s="378">
        <f>IF('Tables 1-15'!F492="nap","nav",'Tables 1-15'!F492)</f>
        <v>2111.7089999999998</v>
      </c>
      <c r="G760" s="327">
        <f>IF('Tables 1-15'!G492="nap","nav",'Tables 1-15'!G492)</f>
        <v>1368.6469999999999</v>
      </c>
      <c r="H760" s="356">
        <f>IF('Tables 1-15'!H492="nap","nav",'Tables 1-15'!H492)</f>
        <v>1329.712</v>
      </c>
      <c r="I760" s="356">
        <f>IF('Tables 1-15'!I492="nap","nav",'Tables 1-15'!I492)</f>
        <v>1163.4349999999999</v>
      </c>
      <c r="J760" s="356">
        <f>IF('Tables 1-15'!J492="nap","nav",'Tables 1-15'!J492)</f>
        <v>1288.9849999999999</v>
      </c>
      <c r="K760" s="356">
        <f>IF('Tables 1-15'!K492="nap","nav",'Tables 1-15'!K492)</f>
        <v>1161.588</v>
      </c>
      <c r="L760" s="281" t="e">
        <f>IF('Tables 1-15'!#REF!="nap","nav",'Tables 1-15'!#REF!)</f>
        <v>#REF!</v>
      </c>
      <c r="M760" s="281" t="e">
        <f>IF('Tables 1-15'!#REF!="nap","nav",'Tables 1-15'!#REF!)</f>
        <v>#REF!</v>
      </c>
      <c r="O760" s="30"/>
      <c r="P760" s="537"/>
    </row>
    <row r="761" spans="1:16">
      <c r="A761" s="33" t="s">
        <v>813</v>
      </c>
      <c r="B761" s="356">
        <f>IF('Tables 1-15'!B493="nap","nav",'Tables 1-15'!B493)</f>
        <v>2689.1610000000001</v>
      </c>
      <c r="C761" s="356">
        <f>IF('Tables 1-15'!C493="nap","nav",'Tables 1-15'!C493)</f>
        <v>2833.3629999999998</v>
      </c>
      <c r="D761" s="356">
        <f>IF('Tables 1-15'!D493="nap","nav",'Tables 1-15'!D493)</f>
        <v>2840.4670000000001</v>
      </c>
      <c r="E761" s="327">
        <f>IF('Tables 1-15'!E493="nap","nav",'Tables 1-15'!E493)</f>
        <v>2772.5329999999999</v>
      </c>
      <c r="F761" s="378">
        <f>IF('Tables 1-15'!F493="nap","nav",'Tables 1-15'!F493)</f>
        <v>2760.09</v>
      </c>
      <c r="G761" s="327">
        <f>IF('Tables 1-15'!G493="nap","nav",'Tables 1-15'!G493)</f>
        <v>82.078999999999994</v>
      </c>
      <c r="H761" s="356">
        <f>IF('Tables 1-15'!H493="nap","nav",'Tables 1-15'!H493)</f>
        <v>84.814999999999998</v>
      </c>
      <c r="I761" s="356">
        <f>IF('Tables 1-15'!I493="nap","nav",'Tables 1-15'!I493)</f>
        <v>84.629000000000005</v>
      </c>
      <c r="J761" s="356">
        <f>IF('Tables 1-15'!J493="nap","nav",'Tables 1-15'!J493)</f>
        <v>77.372</v>
      </c>
      <c r="K761" s="356">
        <f>IF('Tables 1-15'!K493="nap","nav",'Tables 1-15'!K493)</f>
        <v>92.385999999999996</v>
      </c>
      <c r="L761" s="281" t="e">
        <f>IF('Tables 1-15'!#REF!="nap","nav",'Tables 1-15'!#REF!)</f>
        <v>#REF!</v>
      </c>
      <c r="M761" s="281" t="e">
        <f>IF('Tables 1-15'!#REF!="nap","nav",'Tables 1-15'!#REF!)</f>
        <v>#REF!</v>
      </c>
      <c r="O761" s="537"/>
      <c r="P761" s="537"/>
    </row>
    <row r="762" spans="1:16">
      <c r="A762" s="33" t="s">
        <v>814</v>
      </c>
      <c r="B762" s="356">
        <f>IF('Tables 1-15'!B494="nap","nav",'Tables 1-15'!B494)</f>
        <v>5.931</v>
      </c>
      <c r="C762" s="356">
        <f>IF('Tables 1-15'!C494="nap","nav",'Tables 1-15'!C494)</f>
        <v>7.2080000000000002</v>
      </c>
      <c r="D762" s="356">
        <f>IF('Tables 1-15'!D494="nap","nav",'Tables 1-15'!D494)</f>
        <v>8.4019999999999992</v>
      </c>
      <c r="E762" s="327">
        <f>IF('Tables 1-15'!E494="nap","nav",'Tables 1-15'!E494)</f>
        <v>11.058999999999999</v>
      </c>
      <c r="F762" s="378">
        <f>IF('Tables 1-15'!F494="nap","nav",'Tables 1-15'!F494)</f>
        <v>11.933</v>
      </c>
      <c r="G762" s="327">
        <f>IF('Tables 1-15'!G494="nap","nav",'Tables 1-15'!G494)</f>
        <v>1.1759999999999999</v>
      </c>
      <c r="H762" s="356">
        <f>IF('Tables 1-15'!H494="nap","nav",'Tables 1-15'!H494)</f>
        <v>1.4179999999999999</v>
      </c>
      <c r="I762" s="356">
        <f>IF('Tables 1-15'!I494="nap","nav",'Tables 1-15'!I494)</f>
        <v>1.5920000000000001</v>
      </c>
      <c r="J762" s="356">
        <f>IF('Tables 1-15'!J494="nap","nav",'Tables 1-15'!J494)</f>
        <v>2.3039999999999998</v>
      </c>
      <c r="K762" s="356">
        <f>IF('Tables 1-15'!K494="nap","nav",'Tables 1-15'!K494)</f>
        <v>3.4620000000000002</v>
      </c>
      <c r="L762" s="281" t="e">
        <f>IF('Tables 1-15'!#REF!="nap","nav",'Tables 1-15'!#REF!)</f>
        <v>#REF!</v>
      </c>
      <c r="M762" s="281" t="e">
        <f>IF('Tables 1-15'!#REF!="nap","nav",'Tables 1-15'!#REF!)</f>
        <v>#REF!</v>
      </c>
      <c r="O762" s="537"/>
      <c r="P762" s="537"/>
    </row>
    <row r="763" spans="1:16">
      <c r="A763" s="370" t="s">
        <v>6</v>
      </c>
      <c r="B763" s="356">
        <f>IF('Tables 1-15'!B495="nap","nav",'Tables 1-15'!B495)</f>
        <v>39.896999999999998</v>
      </c>
      <c r="C763" s="356">
        <f>IF('Tables 1-15'!C495="nap","nav",'Tables 1-15'!C495)</f>
        <v>42.673999999999999</v>
      </c>
      <c r="D763" s="356">
        <f>IF('Tables 1-15'!D495="nap","nav",'Tables 1-15'!D495)</f>
        <v>40.640999999999998</v>
      </c>
      <c r="E763" s="327">
        <f>IF('Tables 1-15'!E495="nap","nav",'Tables 1-15'!E495)</f>
        <v>60.793999999999997</v>
      </c>
      <c r="F763" s="378">
        <f>IF('Tables 1-15'!F495="nap","nav",'Tables 1-15'!F495)</f>
        <v>72</v>
      </c>
      <c r="G763" s="327">
        <f>IF('Tables 1-15'!G495="nap","nav",'Tables 1-15'!G495)</f>
        <v>56.448</v>
      </c>
      <c r="H763" s="356">
        <f>IF('Tables 1-15'!H495="nap","nav",'Tables 1-15'!H495)</f>
        <v>57.133000000000003</v>
      </c>
      <c r="I763" s="356">
        <f>IF('Tables 1-15'!I495="nap","nav",'Tables 1-15'!I495)</f>
        <v>57.183999999999997</v>
      </c>
      <c r="J763" s="356">
        <f>IF('Tables 1-15'!J495="nap","nav",'Tables 1-15'!J495)</f>
        <v>57.021000000000001</v>
      </c>
      <c r="K763" s="356">
        <f>IF('Tables 1-15'!K495="nap","nav",'Tables 1-15'!K495)</f>
        <v>57.695999999999998</v>
      </c>
      <c r="L763" s="281" t="e">
        <f>IF('Tables 1-15'!#REF!="nap","nav",'Tables 1-15'!#REF!)</f>
        <v>#REF!</v>
      </c>
      <c r="M763" s="281" t="e">
        <f>IF('Tables 1-15'!#REF!="nap","nav",'Tables 1-15'!#REF!)</f>
        <v>#REF!</v>
      </c>
      <c r="O763" s="30"/>
      <c r="P763" s="537"/>
    </row>
    <row r="764" spans="1:16">
      <c r="A764" s="33" t="s">
        <v>815</v>
      </c>
      <c r="B764" s="356">
        <f>IF('Tables 1-15'!B496="nap","nav",'Tables 1-15'!B496)</f>
        <v>653.34199999999998</v>
      </c>
      <c r="C764" s="356">
        <f>IF('Tables 1-15'!C496="nap","nav",'Tables 1-15'!C496)</f>
        <v>664.62099999999998</v>
      </c>
      <c r="D764" s="356">
        <f>IF('Tables 1-15'!D496="nap","nav",'Tables 1-15'!D496)</f>
        <v>695.31700000000001</v>
      </c>
      <c r="E764" s="327">
        <f>IF('Tables 1-15'!E496="nap","nav",'Tables 1-15'!E496)</f>
        <v>738.30700000000002</v>
      </c>
      <c r="F764" s="378">
        <f>IF('Tables 1-15'!F496="nap","nav",'Tables 1-15'!F496)</f>
        <v>770.02499999999998</v>
      </c>
      <c r="G764" s="327">
        <f>IF('Tables 1-15'!G496="nap","nav",'Tables 1-15'!G496)</f>
        <v>707.16399999999999</v>
      </c>
      <c r="H764" s="356">
        <f>IF('Tables 1-15'!H496="nap","nav",'Tables 1-15'!H496)</f>
        <v>766.06500000000005</v>
      </c>
      <c r="I764" s="356">
        <f>IF('Tables 1-15'!I496="nap","nav",'Tables 1-15'!I496)</f>
        <v>785.96500000000003</v>
      </c>
      <c r="J764" s="356">
        <f>IF('Tables 1-15'!J496="nap","nav",'Tables 1-15'!J496)</f>
        <v>782.90700000000004</v>
      </c>
      <c r="K764" s="356">
        <f>IF('Tables 1-15'!K496="nap","nav",'Tables 1-15'!K496)</f>
        <v>822.77499999999998</v>
      </c>
      <c r="L764" s="281" t="e">
        <f>IF('Tables 1-15'!#REF!="nap","nav",'Tables 1-15'!#REF!)</f>
        <v>#REF!</v>
      </c>
      <c r="M764" s="281" t="e">
        <f>IF('Tables 1-15'!#REF!="nap","nav",'Tables 1-15'!#REF!)</f>
        <v>#REF!</v>
      </c>
      <c r="O764" s="537"/>
      <c r="P764" s="537"/>
    </row>
    <row r="765" spans="1:16">
      <c r="A765" s="370" t="s">
        <v>7</v>
      </c>
      <c r="B765" s="356">
        <f>IF('Tables 1-15'!B497="nap","nav",'Tables 1-15'!B497)</f>
        <v>859</v>
      </c>
      <c r="C765" s="356">
        <f>IF('Tables 1-15'!C497="nap","nav",'Tables 1-15'!C497)</f>
        <v>894</v>
      </c>
      <c r="D765" s="356">
        <f>IF('Tables 1-15'!D497="nap","nav",'Tables 1-15'!D497)</f>
        <v>957</v>
      </c>
      <c r="E765" s="327">
        <f>IF('Tables 1-15'!E497="nap","nav",'Tables 1-15'!E497)</f>
        <v>1074</v>
      </c>
      <c r="F765" s="378">
        <f>IF('Tables 1-15'!F497="nap","nav",'Tables 1-15'!F497)</f>
        <v>1303</v>
      </c>
      <c r="G765" s="356">
        <f>IF('Tables 1-15'!G497="nap","nav",'Tables 1-15'!G497)</f>
        <v>297</v>
      </c>
      <c r="H765" s="356">
        <f>IF('Tables 1-15'!H497="nap","nav",'Tables 1-15'!H497)</f>
        <v>312</v>
      </c>
      <c r="I765" s="356">
        <f>IF('Tables 1-15'!I497="nap","nav",'Tables 1-15'!I497)</f>
        <v>323</v>
      </c>
      <c r="J765" s="356">
        <f>IF('Tables 1-15'!J497="nap","nav",'Tables 1-15'!J497)</f>
        <v>279.54399999999998</v>
      </c>
      <c r="K765" s="356">
        <f>IF('Tables 1-15'!K497="nap","nav",'Tables 1-15'!K497)</f>
        <v>301</v>
      </c>
      <c r="L765" s="281" t="e">
        <f>IF('Tables 1-15'!#REF!="nap","nav",'Tables 1-15'!#REF!)</f>
        <v>#REF!</v>
      </c>
      <c r="M765" s="281" t="e">
        <f>IF('Tables 1-15'!#REF!="nap","nav",'Tables 1-15'!#REF!)</f>
        <v>#REF!</v>
      </c>
      <c r="O765" s="30"/>
      <c r="P765" s="537"/>
    </row>
    <row r="766" spans="1:16">
      <c r="A766" s="370" t="s">
        <v>8</v>
      </c>
      <c r="B766" s="356">
        <f>IF('Tables 1-15'!B498="nap","nav",'Tables 1-15'!B498)</f>
        <v>928</v>
      </c>
      <c r="C766" s="356">
        <f>IF('Tables 1-15'!C498="nap","nav",'Tables 1-15'!C498)</f>
        <v>950.31</v>
      </c>
      <c r="D766" s="356">
        <f>IF('Tables 1-15'!D498="nap","nav",'Tables 1-15'!D498)</f>
        <v>961.28</v>
      </c>
      <c r="E766" s="356">
        <f>IF('Tables 1-15'!E498="nap","nav",'Tables 1-15'!E498)</f>
        <v>976.01</v>
      </c>
      <c r="F766" s="375">
        <f>IF('Tables 1-15'!F498="nap","nav",'Tables 1-15'!F498)</f>
        <v>973.92</v>
      </c>
      <c r="G766" s="356">
        <f>IF('Tables 1-15'!G498="nap","nav",'Tables 1-15'!G498)</f>
        <v>55.39</v>
      </c>
      <c r="H766" s="356">
        <f>IF('Tables 1-15'!H498="nap","nav",'Tables 1-15'!H498)</f>
        <v>56.76</v>
      </c>
      <c r="I766" s="356">
        <f>IF('Tables 1-15'!I498="nap","nav",'Tables 1-15'!I498)</f>
        <v>57.7</v>
      </c>
      <c r="J766" s="356">
        <f>IF('Tables 1-15'!J498="nap","nav",'Tables 1-15'!J498)</f>
        <v>58.52</v>
      </c>
      <c r="K766" s="356">
        <f>IF('Tables 1-15'!K498="nap","nav",'Tables 1-15'!K498)</f>
        <v>59.7</v>
      </c>
      <c r="L766" s="281" t="e">
        <f>IF('Tables 1-15'!#REF!="nap","nav",'Tables 1-15'!#REF!)</f>
        <v>#REF!</v>
      </c>
      <c r="M766" s="281" t="e">
        <f>IF('Tables 1-15'!#REF!="nap","nav",'Tables 1-15'!#REF!)</f>
        <v>#REF!</v>
      </c>
      <c r="O766" s="30"/>
      <c r="P766" s="537"/>
    </row>
    <row r="767" spans="1:16">
      <c r="A767" s="33" t="s">
        <v>816</v>
      </c>
      <c r="B767" s="356">
        <f>IF('Tables 1-15'!B499="nap","nav",'Tables 1-15'!B499)</f>
        <v>14.93</v>
      </c>
      <c r="C767" s="356">
        <f>IF('Tables 1-15'!C499="nap","nav",'Tables 1-15'!C499)</f>
        <v>229.53299999999999</v>
      </c>
      <c r="D767" s="356">
        <f>IF('Tables 1-15'!D499="nap","nav",'Tables 1-15'!D499)</f>
        <v>266.61</v>
      </c>
      <c r="E767" s="356">
        <f>IF('Tables 1-15'!E499="nap","nav",'Tables 1-15'!E499)</f>
        <v>315.24</v>
      </c>
      <c r="F767" s="375">
        <f>IF('Tables 1-15'!F499="nap","nav",'Tables 1-15'!F499)</f>
        <v>374.798</v>
      </c>
      <c r="G767" s="356" t="str">
        <f>IF('Tables 1-15'!G499="nap","nav",'Tables 1-15'!G499)</f>
        <v>nav</v>
      </c>
      <c r="H767" s="356" t="str">
        <f>IF('Tables 1-15'!H499="nap","nav",'Tables 1-15'!H499)</f>
        <v>nav</v>
      </c>
      <c r="I767" s="356" t="str">
        <f>IF('Tables 1-15'!I499="nap","nav",'Tables 1-15'!I499)</f>
        <v>nav</v>
      </c>
      <c r="J767" s="356" t="str">
        <f>IF('Tables 1-15'!J499="nap","nav",'Tables 1-15'!J499)</f>
        <v>nav</v>
      </c>
      <c r="K767" s="356" t="str">
        <f>IF('Tables 1-15'!K499="nap","nav",'Tables 1-15'!K499)</f>
        <v>nav</v>
      </c>
      <c r="L767" s="281" t="e">
        <f>IF('Tables 1-15'!#REF!="nap","nav",'Tables 1-15'!#REF!)</f>
        <v>#REF!</v>
      </c>
      <c r="M767" s="281" t="e">
        <f>IF('Tables 1-15'!#REF!="nap","nav",'Tables 1-15'!#REF!)</f>
        <v>#REF!</v>
      </c>
      <c r="O767" s="537"/>
      <c r="P767" s="537"/>
    </row>
    <row r="768" spans="1:16">
      <c r="A768" s="370" t="s">
        <v>9</v>
      </c>
      <c r="B768" s="356">
        <f>IF('Tables 1-15'!B500="nap","nav",'Tables 1-15'!B500)</f>
        <v>3693.1</v>
      </c>
      <c r="C768" s="356">
        <f>IF('Tables 1-15'!C500="nap","nav",'Tables 1-15'!C500)</f>
        <v>3871.1</v>
      </c>
      <c r="D768" s="356">
        <f>IF('Tables 1-15'!D500="nap","nav",'Tables 1-15'!D500)</f>
        <v>3939.7</v>
      </c>
      <c r="E768" s="356">
        <f>IF('Tables 1-15'!E500="nap","nav",'Tables 1-15'!E500)</f>
        <v>4051.8</v>
      </c>
      <c r="F768" s="375">
        <f>IF('Tables 1-15'!F500="nap","nav",'Tables 1-15'!F500)</f>
        <v>4233.3</v>
      </c>
      <c r="G768" s="356">
        <f>IF('Tables 1-15'!G500="nap","nav",'Tables 1-15'!G500)</f>
        <v>3416.6509999999998</v>
      </c>
      <c r="H768" s="356">
        <f>IF('Tables 1-15'!H500="nap","nav",'Tables 1-15'!H500)</f>
        <v>3524.9050000000002</v>
      </c>
      <c r="I768" s="356">
        <f>IF('Tables 1-15'!I500="nap","nav",'Tables 1-15'!I500)</f>
        <v>3671.9949999999999</v>
      </c>
      <c r="J768" s="356">
        <f>IF('Tables 1-15'!J500="nap","nav",'Tables 1-15'!J500)</f>
        <v>3908.346</v>
      </c>
      <c r="K768" s="356">
        <f>IF('Tables 1-15'!K500="nap","nav",'Tables 1-15'!K500)</f>
        <v>4071.9110000000001</v>
      </c>
      <c r="L768" s="281" t="e">
        <f>IF('Tables 1-15'!#REF!="nap","nav",'Tables 1-15'!#REF!)</f>
        <v>#REF!</v>
      </c>
      <c r="M768" s="281" t="e">
        <f>IF('Tables 1-15'!#REF!="nap","nav",'Tables 1-15'!#REF!)</f>
        <v>#REF!</v>
      </c>
      <c r="O768" s="30"/>
      <c r="P768" s="537"/>
    </row>
    <row r="769" spans="1:16">
      <c r="A769" s="370" t="s">
        <v>158</v>
      </c>
      <c r="B769" s="356">
        <f>IF('Tables 1-15'!B501="nap","nav",'Tables 1-15'!B501)</f>
        <v>8493.6</v>
      </c>
      <c r="C769" s="356">
        <f>IF('Tables 1-15'!C501="nap","nav",'Tables 1-15'!C501)</f>
        <v>9026.5</v>
      </c>
      <c r="D769" s="356">
        <f>IF('Tables 1-15'!D501="nap","nav",'Tables 1-15'!D501)</f>
        <v>9463.7999999999993</v>
      </c>
      <c r="E769" s="356">
        <f>IF('Tables 1-15'!E501="nap","nav",'Tables 1-15'!E501)</f>
        <v>10020.6</v>
      </c>
      <c r="F769" s="375">
        <f>IF('Tables 1-15'!F501="nap","nav",'Tables 1-15'!F501)</f>
        <v>10555.3</v>
      </c>
      <c r="G769" s="356">
        <f>IF('Tables 1-15'!G501="nap","nav",'Tables 1-15'!G501)</f>
        <v>12821.7</v>
      </c>
      <c r="H769" s="356">
        <f>IF('Tables 1-15'!H501="nap","nav",'Tables 1-15'!H501)</f>
        <v>13574.6</v>
      </c>
      <c r="I769" s="356">
        <f>IF('Tables 1-15'!I501="nap","nav",'Tables 1-15'!I501)</f>
        <v>14389.5</v>
      </c>
      <c r="J769" s="356">
        <f>IF('Tables 1-15'!J501="nap","nav",'Tables 1-15'!J501)</f>
        <v>15472.4</v>
      </c>
      <c r="K769" s="356">
        <f>IF('Tables 1-15'!K501="nap","nav",'Tables 1-15'!K501)</f>
        <v>16292.2</v>
      </c>
      <c r="L769" s="281" t="e">
        <f>IF('Tables 1-15'!#REF!="nap","nav",'Tables 1-15'!#REF!)</f>
        <v>#REF!</v>
      </c>
      <c r="M769" s="281" t="e">
        <f>IF('Tables 1-15'!#REF!="nap","nav",'Tables 1-15'!#REF!)</f>
        <v>#REF!</v>
      </c>
      <c r="O769" s="30"/>
      <c r="P769" s="537"/>
    </row>
    <row r="770" spans="1:16">
      <c r="A770" s="296" t="s">
        <v>238</v>
      </c>
      <c r="B770" s="379" t="e">
        <f>SUMIF(B747:B769,"&lt;&gt;nav",L747:L769)</f>
        <v>#REF!</v>
      </c>
      <c r="C770" s="379">
        <f>SUMIF(C747:C769,"&lt;&gt;nav",B747:B769)</f>
        <v>49954.505599999989</v>
      </c>
      <c r="D770" s="379">
        <f>SUMIF(D747:D769,"&lt;&gt;nav",C747:C769)</f>
        <v>53667.788499999988</v>
      </c>
      <c r="E770" s="379">
        <f>SUMIF(E747:E769,"&lt;&gt;nav",D747:D769)</f>
        <v>55964.023000000001</v>
      </c>
      <c r="F770" s="380">
        <f>SUMIF(F747:F769,"&lt;&gt;nav",E747:E769)</f>
        <v>63509.258448000008</v>
      </c>
      <c r="G770" s="379" t="e">
        <f>SUMIF(G747:G769,"&lt;&gt;nav",M747:M769)</f>
        <v>#REF!</v>
      </c>
      <c r="H770" s="379">
        <f>SUMIF(H747:H769,"&lt;&gt;nav",G747:G769)</f>
        <v>39729.636760000009</v>
      </c>
      <c r="I770" s="379">
        <f>SUMIF(I747:I769,"&lt;&gt;nav",H747:H769)</f>
        <v>41874.334999999999</v>
      </c>
      <c r="J770" s="379">
        <f>SUMIF(J747:J769,"&lt;&gt;nav",I747:I769)</f>
        <v>43121.755180000007</v>
      </c>
      <c r="K770" s="379">
        <f>SUMIF(K747:K769,"&lt;&gt;nav",J747:J769)</f>
        <v>46129.341337000005</v>
      </c>
      <c r="O770" s="537"/>
      <c r="P770" s="537"/>
    </row>
    <row r="771" spans="1:16">
      <c r="A771" s="403" t="s">
        <v>239</v>
      </c>
      <c r="B771" s="281">
        <f>SUMIF(L747:L769,"&lt;&gt;nav",B747:B769)</f>
        <v>49954.505599999989</v>
      </c>
      <c r="C771" s="281">
        <f>SUMIF(B747:B769,"&lt;&gt;nav",C747:C769)</f>
        <v>53667.788499999988</v>
      </c>
      <c r="D771" s="281">
        <f>SUMIF(C747:C769,"&lt;&gt;nav",D747:D769)</f>
        <v>55964.023000000001</v>
      </c>
      <c r="E771" s="281">
        <f>SUMIF(D747:D769,"&lt;&gt;nav",E747:E769)</f>
        <v>63509.258448000008</v>
      </c>
      <c r="F771" s="281">
        <f>SUMIF(E747:E769,"&lt;&gt;nav",F747:F769)</f>
        <v>67978.972999999998</v>
      </c>
      <c r="G771" s="281">
        <f>SUMIF(M747:M769,"&lt;&gt;nav",G747:G769)</f>
        <v>39729.636760000009</v>
      </c>
      <c r="H771" s="281">
        <f>SUMIF(G747:G769,"&lt;&gt;nav",H747:H769)</f>
        <v>41874.334999999999</v>
      </c>
      <c r="I771" s="281">
        <f>SUMIF(H747:H769,"&lt;&gt;nav",I747:I769)</f>
        <v>43121.755180000007</v>
      </c>
      <c r="J771" s="281">
        <f>SUMIF(I747:I769,"&lt;&gt;nav",J747:J769)</f>
        <v>46129.341337000005</v>
      </c>
      <c r="K771" s="281">
        <f>SUMIF(J747:J769,"&lt;&gt;nav",K747:K769)</f>
        <v>48369.688999999998</v>
      </c>
    </row>
    <row r="772" spans="1:16">
      <c r="A772" s="315"/>
    </row>
    <row r="773" spans="1:16">
      <c r="A773" s="315"/>
    </row>
    <row r="774" spans="1:16">
      <c r="A774" s="457"/>
      <c r="B774" s="457"/>
      <c r="C774" s="457"/>
      <c r="D774" s="457"/>
      <c r="E774" s="457"/>
      <c r="F774" s="457"/>
      <c r="G774" s="457"/>
      <c r="H774" s="457"/>
      <c r="I774" s="457"/>
      <c r="J774" s="457"/>
      <c r="K774" s="457"/>
    </row>
    <row r="775" spans="1:16">
      <c r="A775" s="315"/>
    </row>
    <row r="776" spans="1:16">
      <c r="A776" s="335"/>
      <c r="B776" s="470"/>
      <c r="C776" s="470"/>
      <c r="D776" s="470"/>
      <c r="E776" s="470"/>
      <c r="F776" s="345"/>
      <c r="G776" s="484" t="s">
        <v>439</v>
      </c>
      <c r="H776" s="470"/>
      <c r="I776" s="470"/>
      <c r="J776" s="470"/>
      <c r="K776" s="470"/>
    </row>
    <row r="777" spans="1:16">
      <c r="A777" s="338"/>
      <c r="B777" s="287"/>
      <c r="C777" s="287"/>
      <c r="D777" s="287"/>
      <c r="E777" s="287"/>
      <c r="F777" s="288"/>
      <c r="G777" s="287"/>
      <c r="H777" s="287"/>
      <c r="I777" s="287"/>
      <c r="J777" s="287"/>
      <c r="K777" s="287"/>
    </row>
    <row r="778" spans="1:16">
      <c r="A778" s="31" t="s">
        <v>31</v>
      </c>
      <c r="B778" s="509">
        <f>IF('Tables 1-15'!B510="nap","nav",'Tables 1-15'!B510)</f>
        <v>224.37</v>
      </c>
      <c r="C778" s="364">
        <f>IF('Tables 1-15'!C510="nap","nav",'Tables 1-15'!C510)</f>
        <v>194.398</v>
      </c>
      <c r="D778" s="364">
        <f>IF('Tables 1-15'!D510="nap","nav",'Tables 1-15'!D510)</f>
        <v>166.648</v>
      </c>
      <c r="E778" s="364">
        <f>IF('Tables 1-15'!E510="nap","nav",'Tables 1-15'!E510)</f>
        <v>139.54900000000001</v>
      </c>
      <c r="F778" s="374">
        <f>IF('Tables 1-15'!F510="nap","nav",'Tables 1-15'!F510)</f>
        <v>111.65</v>
      </c>
      <c r="G778" s="364" t="str">
        <f>IF('Tables 1-15'!G510="nap","nav",'Tables 1-15'!G510)</f>
        <v>nav</v>
      </c>
      <c r="H778" s="364" t="str">
        <f>IF('Tables 1-15'!H510="nap","nav",'Tables 1-15'!H510)</f>
        <v>nav</v>
      </c>
      <c r="I778" s="364" t="str">
        <f>IF('Tables 1-15'!I510="nap","nav",'Tables 1-15'!I510)</f>
        <v>nav</v>
      </c>
      <c r="J778" s="364" t="str">
        <f>IF('Tables 1-15'!J510="nap","nav",'Tables 1-15'!J510)</f>
        <v>nav</v>
      </c>
      <c r="K778" s="364" t="str">
        <f>IF('Tables 1-15'!K510="nap","nav",'Tables 1-15'!K510)</f>
        <v>nav</v>
      </c>
      <c r="L778" s="277" t="e">
        <f>IF('Tables 1-15'!#REF!="nap","nav",'Tables 1-15'!#REF!)</f>
        <v>#REF!</v>
      </c>
      <c r="M778" s="281" t="e">
        <f>IF('Tables 1-15'!#REF!="nap","nav",'Tables 1-15'!#REF!)</f>
        <v>#REF!</v>
      </c>
    </row>
    <row r="779" spans="1:16">
      <c r="A779" s="369" t="s">
        <v>456</v>
      </c>
      <c r="B779" s="356">
        <f>IF('Tables 1-15'!B511="nap","nav",'Tables 1-15'!B511)</f>
        <v>5.4349999999999996</v>
      </c>
      <c r="C779" s="356">
        <f>IF('Tables 1-15'!C511="nap","nav",'Tables 1-15'!C511)</f>
        <v>4.282</v>
      </c>
      <c r="D779" s="356">
        <f>IF('Tables 1-15'!D511="nap","nav",'Tables 1-15'!D511)</f>
        <v>8.5280000000000005</v>
      </c>
      <c r="E779" s="356">
        <f>IF('Tables 1-15'!E511="nap","nav",'Tables 1-15'!E511)</f>
        <v>9.48</v>
      </c>
      <c r="F779" s="375">
        <f>IF('Tables 1-15'!F511="nap","nav",'Tables 1-15'!F511)</f>
        <v>10.577999999999999</v>
      </c>
      <c r="G779" s="356">
        <f>IF('Tables 1-15'!G511="nap","nav",'Tables 1-15'!G511)</f>
        <v>46.195999999999998</v>
      </c>
      <c r="H779" s="356">
        <f>IF('Tables 1-15'!H511="nap","nav",'Tables 1-15'!H511)</f>
        <v>29.364000000000001</v>
      </c>
      <c r="I779" s="356">
        <f>IF('Tables 1-15'!I511="nap","nav",'Tables 1-15'!I511)</f>
        <v>28.5</v>
      </c>
      <c r="J779" s="356">
        <f>IF('Tables 1-15'!J511="nap","nav",'Tables 1-15'!J511)</f>
        <v>7</v>
      </c>
      <c r="K779" s="356">
        <f>IF('Tables 1-15'!K511="nap","nav",'Tables 1-15'!K511)</f>
        <v>10.933999999999999</v>
      </c>
      <c r="L779" s="281" t="e">
        <f>IF('Tables 1-15'!#REF!="nap","nav",'Tables 1-15'!#REF!)</f>
        <v>#REF!</v>
      </c>
      <c r="M779" s="281" t="e">
        <f>IF('Tables 1-15'!#REF!="nap","nav",'Tables 1-15'!#REF!)</f>
        <v>#REF!</v>
      </c>
      <c r="O779" s="30"/>
    </row>
    <row r="780" spans="1:16">
      <c r="A780" s="33" t="s">
        <v>458</v>
      </c>
      <c r="B780" s="356">
        <f>IF('Tables 1-15'!B512="nap","nav",'Tables 1-15'!B512)</f>
        <v>1439.296</v>
      </c>
      <c r="C780" s="356">
        <f>IF('Tables 1-15'!C512="nap","nav",'Tables 1-15'!C512)</f>
        <v>1296.9760000000001</v>
      </c>
      <c r="D780" s="356">
        <f>IF('Tables 1-15'!D512="nap","nav",'Tables 1-15'!D512)</f>
        <v>1164.816</v>
      </c>
      <c r="E780" s="356">
        <f>IF('Tables 1-15'!E512="nap","nav",'Tables 1-15'!E512)</f>
        <v>1018.024</v>
      </c>
      <c r="F780" s="375">
        <f>IF('Tables 1-15'!F512="nap","nav",'Tables 1-15'!F512)</f>
        <v>864.06700000000001</v>
      </c>
      <c r="G780" s="356">
        <f>IF('Tables 1-15'!G512="nap","nav",'Tables 1-15'!G512)</f>
        <v>36.003</v>
      </c>
      <c r="H780" s="356">
        <f>IF('Tables 1-15'!H512="nap","nav",'Tables 1-15'!H512)</f>
        <v>38.082000000000001</v>
      </c>
      <c r="I780" s="356">
        <f>IF('Tables 1-15'!I512="nap","nav",'Tables 1-15'!I512)</f>
        <v>27.774999999999999</v>
      </c>
      <c r="J780" s="356">
        <f>IF('Tables 1-15'!J512="nap","nav",'Tables 1-15'!J512)</f>
        <v>24.367000000000001</v>
      </c>
      <c r="K780" s="356">
        <f>IF('Tables 1-15'!K512="nap","nav",'Tables 1-15'!K512)</f>
        <v>23.4</v>
      </c>
      <c r="L780" s="281" t="e">
        <f>IF('Tables 1-15'!#REF!="nap","nav",'Tables 1-15'!#REF!)</f>
        <v>#REF!</v>
      </c>
      <c r="M780" s="281" t="e">
        <f>IF('Tables 1-15'!#REF!="nap","nav",'Tables 1-15'!#REF!)</f>
        <v>#REF!</v>
      </c>
      <c r="O780" s="537"/>
    </row>
    <row r="781" spans="1:16">
      <c r="A781" s="370" t="s">
        <v>457</v>
      </c>
      <c r="B781" s="356">
        <f>IF('Tables 1-15'!B513="nap","nav",'Tables 1-15'!B513)</f>
        <v>805.45236</v>
      </c>
      <c r="C781" s="356">
        <f>IF('Tables 1-15'!C513="nap","nav",'Tables 1-15'!C513)</f>
        <v>761.14404999999999</v>
      </c>
      <c r="D781" s="356">
        <f>IF('Tables 1-15'!D513="nap","nav",'Tables 1-15'!D513)</f>
        <v>708.86429999999996</v>
      </c>
      <c r="E781" s="356">
        <f>IF('Tables 1-15'!E513="nap","nav",'Tables 1-15'!E513)</f>
        <v>648.20916799999998</v>
      </c>
      <c r="F781" s="375">
        <f>IF('Tables 1-15'!F513="nap","nav",'Tables 1-15'!F513)</f>
        <v>502.666</v>
      </c>
      <c r="G781" s="356" t="str">
        <f>IF('Tables 1-15'!G513="nap","nav",'Tables 1-15'!G513)</f>
        <v>nav</v>
      </c>
      <c r="H781" s="356" t="str">
        <f>IF('Tables 1-15'!H513="nap","nav",'Tables 1-15'!H513)</f>
        <v>nav</v>
      </c>
      <c r="I781" s="356" t="str">
        <f>IF('Tables 1-15'!I513="nap","nav",'Tables 1-15'!I513)</f>
        <v>nav</v>
      </c>
      <c r="J781" s="356" t="str">
        <f>IF('Tables 1-15'!J513="nap","nav",'Tables 1-15'!J513)</f>
        <v>nav</v>
      </c>
      <c r="K781" s="356" t="str">
        <f>IF('Tables 1-15'!K513="nap","nav",'Tables 1-15'!K513)</f>
        <v>nav</v>
      </c>
      <c r="L781" s="281" t="e">
        <f>IF('Tables 1-15'!#REF!="nap","nav",'Tables 1-15'!#REF!)</f>
        <v>#REF!</v>
      </c>
      <c r="M781" s="281" t="e">
        <f>IF('Tables 1-15'!#REF!="nap","nav",'Tables 1-15'!#REF!)</f>
        <v>#REF!</v>
      </c>
      <c r="O781" s="30"/>
    </row>
    <row r="782" spans="1:16">
      <c r="A782" s="33" t="s">
        <v>459</v>
      </c>
      <c r="B782" s="356">
        <f>IF('Tables 1-15'!B514="nap","nav",'Tables 1-15'!B514)</f>
        <v>783.67100000000005</v>
      </c>
      <c r="C782" s="356">
        <f>IF('Tables 1-15'!C514="nap","nav",'Tables 1-15'!C514)</f>
        <v>693.428</v>
      </c>
      <c r="D782" s="356">
        <f>IF('Tables 1-15'!D514="nap","nav",'Tables 1-15'!D514)</f>
        <v>578.21699999999998</v>
      </c>
      <c r="E782" s="356">
        <f>IF('Tables 1-15'!E514="nap","nav",'Tables 1-15'!E514)</f>
        <v>417.00799999999998</v>
      </c>
      <c r="F782" s="375">
        <f>IF('Tables 1-15'!F514="nap","nav",'Tables 1-15'!F514)</f>
        <v>293.411</v>
      </c>
      <c r="G782" s="356" t="str">
        <f>IF('Tables 1-15'!G514="nap","nav",'Tables 1-15'!G514)</f>
        <v>nav</v>
      </c>
      <c r="H782" s="356" t="str">
        <f>IF('Tables 1-15'!H514="nap","nav",'Tables 1-15'!H514)</f>
        <v>nav</v>
      </c>
      <c r="I782" s="356" t="str">
        <f>IF('Tables 1-15'!I514="nap","nav",'Tables 1-15'!I514)</f>
        <v>nav</v>
      </c>
      <c r="J782" s="356" t="str">
        <f>IF('Tables 1-15'!J514="nap","nav",'Tables 1-15'!J514)</f>
        <v>nav</v>
      </c>
      <c r="K782" s="356" t="str">
        <f>IF('Tables 1-15'!K514="nap","nav",'Tables 1-15'!K514)</f>
        <v>nav</v>
      </c>
      <c r="L782" s="281" t="e">
        <f>IF('Tables 1-15'!#REF!="nap","nav",'Tables 1-15'!#REF!)</f>
        <v>#REF!</v>
      </c>
      <c r="M782" s="281" t="e">
        <f>IF('Tables 1-15'!#REF!="nap","nav",'Tables 1-15'!#REF!)</f>
        <v>#REF!</v>
      </c>
      <c r="O782" s="537"/>
    </row>
    <row r="783" spans="1:16">
      <c r="A783" s="370" t="s">
        <v>140</v>
      </c>
      <c r="B783" s="292">
        <f>IF('Tables 1-15'!B515="nap","nav",'Tables 1-15'!B515)</f>
        <v>2805.6170000000002</v>
      </c>
      <c r="C783" s="292">
        <f>IF('Tables 1-15'!C515="nap","nav",'Tables 1-15'!C515)</f>
        <v>2620.5659999999998</v>
      </c>
      <c r="D783" s="292">
        <f>IF('Tables 1-15'!D515="nap","nav",'Tables 1-15'!D515)</f>
        <v>2482.8220000000001</v>
      </c>
      <c r="E783" s="292">
        <f>IF('Tables 1-15'!E515="nap","nav",'Tables 1-15'!E515)</f>
        <v>2311.4540000000002</v>
      </c>
      <c r="F783" s="381">
        <f>IF('Tables 1-15'!F515="nap","nav",'Tables 1-15'!F515)</f>
        <v>2137.4520000000002</v>
      </c>
      <c r="G783" s="292">
        <f>IF('Tables 1-15'!G515="nap","nav",'Tables 1-15'!G515)</f>
        <v>52.247999999999998</v>
      </c>
      <c r="H783" s="292">
        <f>IF('Tables 1-15'!H515="nap","nav",'Tables 1-15'!H515)</f>
        <v>50.526000000000003</v>
      </c>
      <c r="I783" s="292">
        <f>IF('Tables 1-15'!I515="nap","nav",'Tables 1-15'!I515)</f>
        <v>52.906999999999996</v>
      </c>
      <c r="J783" s="292">
        <f>IF('Tables 1-15'!J515="nap","nav",'Tables 1-15'!J515)</f>
        <v>36.368000000000002</v>
      </c>
      <c r="K783" s="292">
        <f>IF('Tables 1-15'!K515="nap","nav",'Tables 1-15'!K515)</f>
        <v>38.064</v>
      </c>
      <c r="L783" s="281" t="e">
        <f>IF('Tables 1-15'!#REF!="nap","nav",'Tables 1-15'!#REF!)</f>
        <v>#REF!</v>
      </c>
      <c r="M783" s="281" t="e">
        <f>IF('Tables 1-15'!#REF!="nap","nav",'Tables 1-15'!#REF!)</f>
        <v>#REF!</v>
      </c>
      <c r="O783" s="30"/>
    </row>
    <row r="784" spans="1:16">
      <c r="A784" s="370" t="s">
        <v>50</v>
      </c>
      <c r="B784" s="292">
        <f>IF('Tables 1-15'!B516="nap","nav",'Tables 1-15'!B516)</f>
        <v>34.409999999999997</v>
      </c>
      <c r="C784" s="292">
        <f>IF('Tables 1-15'!C516="nap","nav",'Tables 1-15'!C516)</f>
        <v>31.326000000000001</v>
      </c>
      <c r="D784" s="292">
        <f>IF('Tables 1-15'!D516="nap","nav",'Tables 1-15'!D516)</f>
        <v>29.878</v>
      </c>
      <c r="E784" s="292">
        <f>IF('Tables 1-15'!E516="nap","nav",'Tables 1-15'!E516)</f>
        <v>21.395</v>
      </c>
      <c r="F784" s="381">
        <f>IF('Tables 1-15'!F516="nap","nav",'Tables 1-15'!F516)</f>
        <v>18.465</v>
      </c>
      <c r="G784" s="292">
        <f>IF('Tables 1-15'!G516="nap","nav",'Tables 1-15'!G516)</f>
        <v>33.6</v>
      </c>
      <c r="H784" s="292">
        <f>IF('Tables 1-15'!H516="nap","nav",'Tables 1-15'!H516)</f>
        <v>31.763000000000002</v>
      </c>
      <c r="I784" s="292">
        <f>IF('Tables 1-15'!I516="nap","nav",'Tables 1-15'!I516)</f>
        <v>33.609000000000002</v>
      </c>
      <c r="J784" s="292">
        <f>IF('Tables 1-15'!J516="nap","nav",'Tables 1-15'!J516)</f>
        <v>31.896999999999998</v>
      </c>
      <c r="K784" s="292">
        <f>IF('Tables 1-15'!K516="nap","nav",'Tables 1-15'!K516)</f>
        <v>37.042999999999999</v>
      </c>
      <c r="L784" s="281" t="e">
        <f>IF('Tables 1-15'!#REF!="nap","nav",'Tables 1-15'!#REF!)</f>
        <v>#REF!</v>
      </c>
      <c r="M784" s="281" t="e">
        <f>IF('Tables 1-15'!#REF!="nap","nav",'Tables 1-15'!#REF!)</f>
        <v>#REF!</v>
      </c>
      <c r="O784" s="30"/>
    </row>
    <row r="785" spans="1:15">
      <c r="A785" s="370" t="s">
        <v>641</v>
      </c>
      <c r="B785" s="292" t="str">
        <f>IF('Tables 1-15'!B517="nap","nav",'Tables 1-15'!B517)</f>
        <v>nav</v>
      </c>
      <c r="C785" s="292" t="str">
        <f>IF('Tables 1-15'!C517="nap","nav",'Tables 1-15'!C517)</f>
        <v>nav</v>
      </c>
      <c r="D785" s="292" t="str">
        <f>IF('Tables 1-15'!D517="nap","nav",'Tables 1-15'!D517)</f>
        <v>nav</v>
      </c>
      <c r="E785" s="292" t="str">
        <f>IF('Tables 1-15'!E517="nap","nav",'Tables 1-15'!E517)</f>
        <v>nav</v>
      </c>
      <c r="F785" s="381" t="str">
        <f>IF('Tables 1-15'!F517="nap","nav",'Tables 1-15'!F517)</f>
        <v>nav</v>
      </c>
      <c r="G785" s="292" t="str">
        <f>IF('Tables 1-15'!G517="nap","nav",'Tables 1-15'!G517)</f>
        <v>nav</v>
      </c>
      <c r="H785" s="292" t="str">
        <f>IF('Tables 1-15'!H517="nap","nav",'Tables 1-15'!H517)</f>
        <v>nav</v>
      </c>
      <c r="I785" s="292" t="str">
        <f>IF('Tables 1-15'!I517="nap","nav",'Tables 1-15'!I517)</f>
        <v>nav</v>
      </c>
      <c r="J785" s="292" t="str">
        <f>IF('Tables 1-15'!J517="nap","nav",'Tables 1-15'!J517)</f>
        <v>nav</v>
      </c>
      <c r="K785" s="292" t="str">
        <f>IF('Tables 1-15'!K517="nap","nav",'Tables 1-15'!K517)</f>
        <v>nav</v>
      </c>
      <c r="L785" s="281" t="e">
        <f>IF('Tables 1-15'!#REF!="nap","nav",'Tables 1-15'!#REF!)</f>
        <v>#REF!</v>
      </c>
      <c r="M785" s="281" t="e">
        <f>IF('Tables 1-15'!#REF!="nap","nav",'Tables 1-15'!#REF!)</f>
        <v>#REF!</v>
      </c>
      <c r="O785" s="30"/>
    </row>
    <row r="786" spans="1:15">
      <c r="A786" s="33" t="s">
        <v>860</v>
      </c>
      <c r="B786" s="292">
        <f>IF('Tables 1-15'!B518="nap","nav",'Tables 1-15'!B518)</f>
        <v>1313.7</v>
      </c>
      <c r="C786" s="292">
        <f>IF('Tables 1-15'!C518="nap","nav",'Tables 1-15'!C518)</f>
        <v>1257.3</v>
      </c>
      <c r="D786" s="292">
        <f>IF('Tables 1-15'!D518="nap","nav",'Tables 1-15'!D518)</f>
        <v>1195.81</v>
      </c>
      <c r="E786" s="292">
        <f>IF('Tables 1-15'!E518="nap","nav",'Tables 1-15'!E518)</f>
        <v>1096.3699999999999</v>
      </c>
      <c r="F786" s="381">
        <f>IF('Tables 1-15'!F518="nap","nav",'Tables 1-15'!F518)</f>
        <v>1206.691</v>
      </c>
      <c r="G786" s="292">
        <f>IF('Tables 1-15'!G518="nap","nav",'Tables 1-15'!G518)</f>
        <v>66.099999999999994</v>
      </c>
      <c r="H786" s="292">
        <f>IF('Tables 1-15'!H518="nap","nav",'Tables 1-15'!H518)</f>
        <v>133.6</v>
      </c>
      <c r="I786" s="292">
        <f>IF('Tables 1-15'!I518="nap","nav",'Tables 1-15'!I518)</f>
        <v>310.7</v>
      </c>
      <c r="J786" s="292">
        <f>IF('Tables 1-15'!J518="nap","nav",'Tables 1-15'!J518)</f>
        <v>748.02</v>
      </c>
      <c r="K786" s="292">
        <f>IF('Tables 1-15'!K518="nap","nav",'Tables 1-15'!K518)</f>
        <v>1963.655</v>
      </c>
      <c r="L786" s="281" t="e">
        <f>IF('Tables 1-15'!#REF!="nap","nav",'Tables 1-15'!#REF!)</f>
        <v>#REF!</v>
      </c>
      <c r="M786" s="281" t="e">
        <f>IF('Tables 1-15'!#REF!="nap","nav",'Tables 1-15'!#REF!)</f>
        <v>#REF!</v>
      </c>
      <c r="O786" s="537"/>
    </row>
    <row r="787" spans="1:15">
      <c r="A787" s="370" t="s">
        <v>106</v>
      </c>
      <c r="B787" s="292">
        <f>IF('Tables 1-15'!B519="nap","nav",'Tables 1-15'!B519)</f>
        <v>275.69</v>
      </c>
      <c r="C787" s="292">
        <f>IF('Tables 1-15'!C519="nap","nav",'Tables 1-15'!C519)</f>
        <v>252.41</v>
      </c>
      <c r="D787" s="292">
        <f>IF('Tables 1-15'!D519="nap","nav",'Tables 1-15'!D519)</f>
        <v>231.511</v>
      </c>
      <c r="E787" s="292">
        <f>IF('Tables 1-15'!E519="nap","nav",'Tables 1-15'!E519)</f>
        <v>208.63</v>
      </c>
      <c r="F787" s="381">
        <f>IF('Tables 1-15'!F519="nap","nav",'Tables 1-15'!F519)</f>
        <v>186.2</v>
      </c>
      <c r="G787" s="292">
        <f>IF('Tables 1-15'!G519="nap","nav",'Tables 1-15'!G519)</f>
        <v>191.23</v>
      </c>
      <c r="H787" s="292">
        <f>IF('Tables 1-15'!H519="nap","nav",'Tables 1-15'!H519)</f>
        <v>243.98</v>
      </c>
      <c r="I787" s="292">
        <f>IF('Tables 1-15'!I519="nap","nav",'Tables 1-15'!I519)</f>
        <v>291.39499999999998</v>
      </c>
      <c r="J787" s="292">
        <f>IF('Tables 1-15'!J519="nap","nav",'Tables 1-15'!J519)</f>
        <v>373.91199999999998</v>
      </c>
      <c r="K787" s="292">
        <f>IF('Tables 1-15'!K519="nap","nav",'Tables 1-15'!K519)</f>
        <v>461.2</v>
      </c>
      <c r="L787" s="281" t="e">
        <f>IF('Tables 1-15'!#REF!="nap","nav",'Tables 1-15'!#REF!)</f>
        <v>#REF!</v>
      </c>
      <c r="M787" s="281" t="e">
        <f>IF('Tables 1-15'!#REF!="nap","nav",'Tables 1-15'!#REF!)</f>
        <v>#REF!</v>
      </c>
      <c r="O787" s="30"/>
    </row>
    <row r="788" spans="1:15">
      <c r="A788" s="370" t="s">
        <v>4</v>
      </c>
      <c r="B788" s="292">
        <f>IF('Tables 1-15'!B520="nap","nav",'Tables 1-15'!B520)</f>
        <v>77.453000000000003</v>
      </c>
      <c r="C788" s="292">
        <f>IF('Tables 1-15'!C520="nap","nav",'Tables 1-15'!C520)</f>
        <v>73.051000000000002</v>
      </c>
      <c r="D788" s="292">
        <f>IF('Tables 1-15'!D520="nap","nav",'Tables 1-15'!D520)</f>
        <v>68.864000000000004</v>
      </c>
      <c r="E788" s="292">
        <f>IF('Tables 1-15'!E520="nap","nav",'Tables 1-15'!E520)</f>
        <v>64.099999999999994</v>
      </c>
      <c r="F788" s="381">
        <f>IF('Tables 1-15'!F520="nap","nav",'Tables 1-15'!F520)</f>
        <v>59.420999999999999</v>
      </c>
      <c r="G788" s="292">
        <f>IF('Tables 1-15'!G520="nap","nav",'Tables 1-15'!G520)</f>
        <v>2720.27</v>
      </c>
      <c r="H788" s="292">
        <f>IF('Tables 1-15'!H520="nap","nav",'Tables 1-15'!H520)</f>
        <v>3293.864</v>
      </c>
      <c r="I788" s="292">
        <f>IF('Tables 1-15'!I520="nap","nav",'Tables 1-15'!I520)</f>
        <v>4039.5509999999999</v>
      </c>
      <c r="J788" s="292">
        <f>IF('Tables 1-15'!J520="nap","nav",'Tables 1-15'!J520)</f>
        <v>4678.4449999999997</v>
      </c>
      <c r="K788" s="292">
        <f>IF('Tables 1-15'!K520="nap","nav",'Tables 1-15'!K520)</f>
        <v>5191.6000000000004</v>
      </c>
      <c r="L788" s="281" t="e">
        <f>IF('Tables 1-15'!#REF!="nap","nav",'Tables 1-15'!#REF!)</f>
        <v>#REF!</v>
      </c>
      <c r="M788" s="281" t="e">
        <f>IF('Tables 1-15'!#REF!="nap","nav",'Tables 1-15'!#REF!)</f>
        <v>#REF!</v>
      </c>
      <c r="O788" s="30"/>
    </row>
    <row r="789" spans="1:15">
      <c r="A789" s="33" t="s">
        <v>811</v>
      </c>
      <c r="B789" s="292">
        <f>IF('Tables 1-15'!B521="nap","nav",'Tables 1-15'!B521)</f>
        <v>460.13799999999998</v>
      </c>
      <c r="C789" s="292">
        <f>IF('Tables 1-15'!C521="nap","nav",'Tables 1-15'!C521)</f>
        <v>364.25099999999998</v>
      </c>
      <c r="D789" s="292">
        <f>IF('Tables 1-15'!D521="nap","nav",'Tables 1-15'!D521)</f>
        <v>310.3297</v>
      </c>
      <c r="E789" s="292">
        <f>IF('Tables 1-15'!E521="nap","nav",'Tables 1-15'!E521)</f>
        <v>254.0411</v>
      </c>
      <c r="F789" s="381">
        <f>IF('Tables 1-15'!F521="nap","nav",'Tables 1-15'!F521)</f>
        <v>200.42670000000001</v>
      </c>
      <c r="G789" s="292">
        <f>IF('Tables 1-15'!G521="nap","nav",'Tables 1-15'!G521)</f>
        <v>69.64</v>
      </c>
      <c r="H789" s="292">
        <f>IF('Tables 1-15'!H521="nap","nav",'Tables 1-15'!H521)</f>
        <v>47.88</v>
      </c>
      <c r="I789" s="292">
        <f>IF('Tables 1-15'!I521="nap","nav",'Tables 1-15'!I521)</f>
        <v>38.799999999999997</v>
      </c>
      <c r="J789" s="292">
        <f>IF('Tables 1-15'!J521="nap","nav",'Tables 1-15'!J521)</f>
        <v>33.299999999999997</v>
      </c>
      <c r="K789" s="292">
        <f>IF('Tables 1-15'!K521="nap","nav",'Tables 1-15'!K521)</f>
        <v>31.5</v>
      </c>
      <c r="L789" s="281" t="e">
        <f>IF('Tables 1-15'!#REF!="nap","nav",'Tables 1-15'!#REF!)</f>
        <v>#REF!</v>
      </c>
      <c r="M789" s="281" t="e">
        <f>IF('Tables 1-15'!#REF!="nap","nav",'Tables 1-15'!#REF!)</f>
        <v>#REF!</v>
      </c>
      <c r="O789" s="537"/>
    </row>
    <row r="790" spans="1:15">
      <c r="A790" s="33" t="s">
        <v>812</v>
      </c>
      <c r="B790" s="292">
        <f>IF('Tables 1-15'!B522="nap","nav",'Tables 1-15'!B522)</f>
        <v>377.51799999999997</v>
      </c>
      <c r="C790" s="292">
        <f>IF('Tables 1-15'!C522="nap","nav",'Tables 1-15'!C522)</f>
        <v>348.279</v>
      </c>
      <c r="D790" s="292">
        <f>IF('Tables 1-15'!D522="nap","nav",'Tables 1-15'!D522)</f>
        <v>330.512</v>
      </c>
      <c r="E790" s="292">
        <f>IF('Tables 1-15'!E522="nap","nav",'Tables 1-15'!E522)</f>
        <v>311.47000000000003</v>
      </c>
      <c r="F790" s="381">
        <f>IF('Tables 1-15'!F522="nap","nav",'Tables 1-15'!F522)</f>
        <v>274.89</v>
      </c>
      <c r="G790" s="292" t="str">
        <f>IF('Tables 1-15'!G522="nap","nav",'Tables 1-15'!G522)</f>
        <v>nav</v>
      </c>
      <c r="H790" s="292" t="str">
        <f>IF('Tables 1-15'!H522="nap","nav",'Tables 1-15'!H522)</f>
        <v>nav</v>
      </c>
      <c r="I790" s="292" t="str">
        <f>IF('Tables 1-15'!I522="nap","nav",'Tables 1-15'!I522)</f>
        <v>nav</v>
      </c>
      <c r="J790" s="292" t="str">
        <f>IF('Tables 1-15'!J522="nap","nav",'Tables 1-15'!J522)</f>
        <v>nav</v>
      </c>
      <c r="K790" s="292" t="str">
        <f>IF('Tables 1-15'!K522="nap","nav",'Tables 1-15'!K522)</f>
        <v>nav</v>
      </c>
      <c r="L790" s="281" t="e">
        <f>IF('Tables 1-15'!#REF!="nap","nav",'Tables 1-15'!#REF!)</f>
        <v>#REF!</v>
      </c>
      <c r="M790" s="281" t="e">
        <f>IF('Tables 1-15'!#REF!="nap","nav",'Tables 1-15'!#REF!)</f>
        <v>#REF!</v>
      </c>
      <c r="O790" s="537"/>
    </row>
    <row r="791" spans="1:15">
      <c r="A791" s="369" t="s">
        <v>5</v>
      </c>
      <c r="B791" s="356" t="str">
        <f>IF('Tables 1-15'!B523="nap","nav",'Tables 1-15'!B523)</f>
        <v>nav</v>
      </c>
      <c r="C791" s="356">
        <f>IF('Tables 1-15'!C523="nap","nav",'Tables 1-15'!C523)</f>
        <v>0.184</v>
      </c>
      <c r="D791" s="356">
        <f>IF('Tables 1-15'!D523="nap","nav",'Tables 1-15'!D523)</f>
        <v>0.191</v>
      </c>
      <c r="E791" s="356">
        <f>IF('Tables 1-15'!E523="nap","nav",'Tables 1-15'!E523)</f>
        <v>0.19800000000000001</v>
      </c>
      <c r="F791" s="375">
        <f>IF('Tables 1-15'!F523="nap","nav",'Tables 1-15'!F523)</f>
        <v>0.152</v>
      </c>
      <c r="G791" s="356">
        <f>IF('Tables 1-15'!G523="nap","nav",'Tables 1-15'!G523)</f>
        <v>148.036</v>
      </c>
      <c r="H791" s="356">
        <f>IF('Tables 1-15'!H523="nap","nav",'Tables 1-15'!H523)</f>
        <v>121.185</v>
      </c>
      <c r="I791" s="356">
        <f>IF('Tables 1-15'!I523="nap","nav",'Tables 1-15'!I523)</f>
        <v>76.212999999999994</v>
      </c>
      <c r="J791" s="356">
        <f>IF('Tables 1-15'!J523="nap","nav",'Tables 1-15'!J523)</f>
        <v>2.39</v>
      </c>
      <c r="K791" s="356">
        <f>IF('Tables 1-15'!K523="nap","nav",'Tables 1-15'!K523)</f>
        <v>0.39</v>
      </c>
      <c r="L791" s="281" t="e">
        <f>IF('Tables 1-15'!#REF!="nap","nav",'Tables 1-15'!#REF!)</f>
        <v>#REF!</v>
      </c>
      <c r="M791" s="281" t="e">
        <f>IF('Tables 1-15'!#REF!="nap","nav",'Tables 1-15'!#REF!)</f>
        <v>#REF!</v>
      </c>
      <c r="O791" s="30"/>
    </row>
    <row r="792" spans="1:15">
      <c r="A792" s="33" t="s">
        <v>813</v>
      </c>
      <c r="B792" s="356">
        <f>IF('Tables 1-15'!B524="nap","nav",'Tables 1-15'!B524)</f>
        <v>1E-3</v>
      </c>
      <c r="C792" s="356">
        <f>IF('Tables 1-15'!C524="nap","nav",'Tables 1-15'!C524)</f>
        <v>0</v>
      </c>
      <c r="D792" s="356">
        <f>IF('Tables 1-15'!D524="nap","nav",'Tables 1-15'!D524)</f>
        <v>0</v>
      </c>
      <c r="E792" s="356">
        <f>IF('Tables 1-15'!E524="nap","nav",'Tables 1-15'!E524)</f>
        <v>0</v>
      </c>
      <c r="F792" s="375">
        <f>IF('Tables 1-15'!F524="nap","nav",'Tables 1-15'!F524)</f>
        <v>0</v>
      </c>
      <c r="G792" s="356">
        <f>IF('Tables 1-15'!G524="nap","nav",'Tables 1-15'!G524)</f>
        <v>225.666</v>
      </c>
      <c r="H792" s="356">
        <f>IF('Tables 1-15'!H524="nap","nav",'Tables 1-15'!H524)</f>
        <v>564.37599999999998</v>
      </c>
      <c r="I792" s="356">
        <f>IF('Tables 1-15'!I524="nap","nav",'Tables 1-15'!I524)</f>
        <v>1013.5839999999999</v>
      </c>
      <c r="J792" s="356">
        <f>IF('Tables 1-15'!J524="nap","nav",'Tables 1-15'!J524)</f>
        <v>1039.9870000000001</v>
      </c>
      <c r="K792" s="356">
        <f>IF('Tables 1-15'!K524="nap","nav",'Tables 1-15'!K524)</f>
        <v>1279.3779999999999</v>
      </c>
      <c r="L792" s="281" t="e">
        <f>IF('Tables 1-15'!#REF!="nap","nav",'Tables 1-15'!#REF!)</f>
        <v>#REF!</v>
      </c>
      <c r="M792" s="281" t="e">
        <f>IF('Tables 1-15'!#REF!="nap","nav",'Tables 1-15'!#REF!)</f>
        <v>#REF!</v>
      </c>
      <c r="O792" s="537"/>
    </row>
    <row r="793" spans="1:15">
      <c r="A793" s="33" t="s">
        <v>814</v>
      </c>
      <c r="B793" s="356">
        <f>IF('Tables 1-15'!B525="nap","nav",'Tables 1-15'!B525)</f>
        <v>7.0730000000000004</v>
      </c>
      <c r="C793" s="356">
        <f>IF('Tables 1-15'!C525="nap","nav",'Tables 1-15'!C525)</f>
        <v>7.125</v>
      </c>
      <c r="D793" s="356">
        <f>IF('Tables 1-15'!D525="nap","nav",'Tables 1-15'!D525)</f>
        <v>6.81</v>
      </c>
      <c r="E793" s="356">
        <f>IF('Tables 1-15'!E525="nap","nav",'Tables 1-15'!E525)</f>
        <v>6.66</v>
      </c>
      <c r="F793" s="375">
        <f>IF('Tables 1-15'!F525="nap","nav",'Tables 1-15'!F525)</f>
        <v>5.4580000000000002</v>
      </c>
      <c r="G793" s="356" t="str">
        <f>IF('Tables 1-15'!G525="nap","nav",'Tables 1-15'!G525)</f>
        <v>nav</v>
      </c>
      <c r="H793" s="356" t="str">
        <f>IF('Tables 1-15'!H525="nap","nav",'Tables 1-15'!H525)</f>
        <v>nav</v>
      </c>
      <c r="I793" s="356" t="str">
        <f>IF('Tables 1-15'!I525="nap","nav",'Tables 1-15'!I525)</f>
        <v>nav</v>
      </c>
      <c r="J793" s="356" t="str">
        <f>IF('Tables 1-15'!J525="nap","nav",'Tables 1-15'!J525)</f>
        <v>nav</v>
      </c>
      <c r="K793" s="356" t="str">
        <f>IF('Tables 1-15'!K525="nap","nav",'Tables 1-15'!K525)</f>
        <v>nav</v>
      </c>
      <c r="L793" s="281" t="e">
        <f>IF('Tables 1-15'!#REF!="nap","nav",'Tables 1-15'!#REF!)</f>
        <v>#REF!</v>
      </c>
      <c r="M793" s="281" t="e">
        <f>IF('Tables 1-15'!#REF!="nap","nav",'Tables 1-15'!#REF!)</f>
        <v>#REF!</v>
      </c>
      <c r="O793" s="537"/>
    </row>
    <row r="794" spans="1:15">
      <c r="A794" s="370" t="s">
        <v>6</v>
      </c>
      <c r="B794" s="356">
        <f>IF('Tables 1-15'!B526="nap","nav",'Tables 1-15'!B526)</f>
        <v>74.558999999999997</v>
      </c>
      <c r="C794" s="356">
        <f>IF('Tables 1-15'!C526="nap","nav",'Tables 1-15'!C526)</f>
        <v>72.228999999999999</v>
      </c>
      <c r="D794" s="356">
        <f>IF('Tables 1-15'!D526="nap","nav",'Tables 1-15'!D526)</f>
        <v>69.406999999999996</v>
      </c>
      <c r="E794" s="356">
        <f>IF('Tables 1-15'!E526="nap","nav",'Tables 1-15'!E526)</f>
        <v>65.742000000000004</v>
      </c>
      <c r="F794" s="375">
        <f>IF('Tables 1-15'!F526="nap","nav",'Tables 1-15'!F526)</f>
        <v>61.917000000000002</v>
      </c>
      <c r="G794" s="356">
        <f>IF('Tables 1-15'!G526="nap","nav",'Tables 1-15'!G526)</f>
        <v>3015.143</v>
      </c>
      <c r="H794" s="356">
        <f>IF('Tables 1-15'!H526="nap","nav",'Tables 1-15'!H526)</f>
        <v>3085.3150000000001</v>
      </c>
      <c r="I794" s="356">
        <f>IF('Tables 1-15'!I526="nap","nav",'Tables 1-15'!I526)</f>
        <v>3138.1280000000002</v>
      </c>
      <c r="J794" s="356">
        <f>IF('Tables 1-15'!J526="nap","nav",'Tables 1-15'!J526)</f>
        <v>3233.0030000000002</v>
      </c>
      <c r="K794" s="356">
        <f>IF('Tables 1-15'!K526="nap","nav",'Tables 1-15'!K526)</f>
        <v>3366.319</v>
      </c>
      <c r="L794" s="281" t="e">
        <f>IF('Tables 1-15'!#REF!="nap","nav",'Tables 1-15'!#REF!)</f>
        <v>#REF!</v>
      </c>
      <c r="M794" s="281" t="e">
        <f>IF('Tables 1-15'!#REF!="nap","nav",'Tables 1-15'!#REF!)</f>
        <v>#REF!</v>
      </c>
      <c r="O794" s="30"/>
    </row>
    <row r="795" spans="1:15">
      <c r="A795" s="33" t="s">
        <v>815</v>
      </c>
      <c r="B795" s="356">
        <f>IF('Tables 1-15'!B527="nap","nav",'Tables 1-15'!B527)</f>
        <v>42.165999999999997</v>
      </c>
      <c r="C795" s="356">
        <f>IF('Tables 1-15'!C527="nap","nav",'Tables 1-15'!C527)</f>
        <v>30.928999999999998</v>
      </c>
      <c r="D795" s="356">
        <f>IF('Tables 1-15'!D527="nap","nav",'Tables 1-15'!D527)</f>
        <v>22.86</v>
      </c>
      <c r="E795" s="356">
        <f>IF('Tables 1-15'!E527="nap","nav",'Tables 1-15'!E527)</f>
        <v>16.887</v>
      </c>
      <c r="F795" s="375">
        <f>IF('Tables 1-15'!F527="nap","nav",'Tables 1-15'!F527)</f>
        <v>12.186999999999999</v>
      </c>
      <c r="G795" s="356" t="str">
        <f>IF('Tables 1-15'!G527="nap","nav",'Tables 1-15'!G527)</f>
        <v>nav</v>
      </c>
      <c r="H795" s="356" t="str">
        <f>IF('Tables 1-15'!H527="nap","nav",'Tables 1-15'!H527)</f>
        <v>nav</v>
      </c>
      <c r="I795" s="356" t="str">
        <f>IF('Tables 1-15'!I527="nap","nav",'Tables 1-15'!I527)</f>
        <v>nav</v>
      </c>
      <c r="J795" s="356" t="str">
        <f>IF('Tables 1-15'!J527="nap","nav",'Tables 1-15'!J527)</f>
        <v>nav</v>
      </c>
      <c r="K795" s="356" t="str">
        <f>IF('Tables 1-15'!K527="nap","nav",'Tables 1-15'!K527)</f>
        <v>nav</v>
      </c>
      <c r="L795" s="281" t="e">
        <f>IF('Tables 1-15'!#REF!="nap","nav",'Tables 1-15'!#REF!)</f>
        <v>#REF!</v>
      </c>
      <c r="M795" s="281" t="e">
        <f>IF('Tables 1-15'!#REF!="nap","nav",'Tables 1-15'!#REF!)</f>
        <v>#REF!</v>
      </c>
      <c r="O795" s="537"/>
    </row>
    <row r="796" spans="1:15">
      <c r="A796" s="370" t="s">
        <v>7</v>
      </c>
      <c r="B796" s="356">
        <f>IF('Tables 1-15'!B528="nap","nav",'Tables 1-15'!B528)</f>
        <v>0.2</v>
      </c>
      <c r="C796" s="356">
        <f>IF('Tables 1-15'!C528="nap","nav",'Tables 1-15'!C528)</f>
        <v>0.1</v>
      </c>
      <c r="D796" s="356">
        <f>IF('Tables 1-15'!D528="nap","nav",'Tables 1-15'!D528)</f>
        <v>2.1999999999999999E-2</v>
      </c>
      <c r="E796" s="356">
        <f>IF('Tables 1-15'!E528="nap","nav",'Tables 1-15'!E528)</f>
        <v>0.08</v>
      </c>
      <c r="F796" s="375">
        <f>IF('Tables 1-15'!F528="nap","nav",'Tables 1-15'!F528)</f>
        <v>0.06</v>
      </c>
      <c r="G796" s="356" t="str">
        <f>IF('Tables 1-15'!G528="nap","nav",'Tables 1-15'!G528)</f>
        <v>nav</v>
      </c>
      <c r="H796" s="356" t="str">
        <f>IF('Tables 1-15'!H528="nap","nav",'Tables 1-15'!H528)</f>
        <v>nav</v>
      </c>
      <c r="I796" s="356" t="str">
        <f>IF('Tables 1-15'!I528="nap","nav",'Tables 1-15'!I528)</f>
        <v>nav</v>
      </c>
      <c r="J796" s="356">
        <f>IF('Tables 1-15'!J528="nap","nav",'Tables 1-15'!J528)</f>
        <v>3.46</v>
      </c>
      <c r="K796" s="356">
        <f>IF('Tables 1-15'!K528="nap","nav",'Tables 1-15'!K528)</f>
        <v>6.6</v>
      </c>
      <c r="L796" s="281" t="e">
        <f>IF('Tables 1-15'!#REF!="nap","nav",'Tables 1-15'!#REF!)</f>
        <v>#REF!</v>
      </c>
      <c r="M796" s="281" t="e">
        <f>IF('Tables 1-15'!#REF!="nap","nav",'Tables 1-15'!#REF!)</f>
        <v>#REF!</v>
      </c>
      <c r="O796" s="30"/>
    </row>
    <row r="797" spans="1:15">
      <c r="A797" s="370" t="s">
        <v>8</v>
      </c>
      <c r="B797" s="356">
        <f>IF('Tables 1-15'!B529="nap","nav",'Tables 1-15'!B529)</f>
        <v>0.27</v>
      </c>
      <c r="C797" s="356">
        <f>IF('Tables 1-15'!C529="nap","nav",'Tables 1-15'!C529)</f>
        <v>0.21</v>
      </c>
      <c r="D797" s="356" t="str">
        <f>IF('Tables 1-15'!D529="nap","nav",'Tables 1-15'!D529)</f>
        <v>nav</v>
      </c>
      <c r="E797" s="356" t="str">
        <f>IF('Tables 1-15'!E529="nap","nav",'Tables 1-15'!E529)</f>
        <v>nav</v>
      </c>
      <c r="F797" s="375" t="str">
        <f>IF('Tables 1-15'!F529="nap","nav",'Tables 1-15'!F529)</f>
        <v>nav</v>
      </c>
      <c r="G797" s="356">
        <f>IF('Tables 1-15'!G529="nap","nav",'Tables 1-15'!G529)</f>
        <v>2.8</v>
      </c>
      <c r="H797" s="356">
        <f>IF('Tables 1-15'!H529="nap","nav",'Tables 1-15'!H529)</f>
        <v>1.37</v>
      </c>
      <c r="I797" s="356" t="str">
        <f>IF('Tables 1-15'!I529="nap","nav",'Tables 1-15'!I529)</f>
        <v>nav</v>
      </c>
      <c r="J797" s="356">
        <f>IF('Tables 1-15'!J529="nap","nav",'Tables 1-15'!J529)</f>
        <v>22.5</v>
      </c>
      <c r="K797" s="356">
        <f>IF('Tables 1-15'!K529="nap","nav",'Tables 1-15'!K529)</f>
        <v>30.3</v>
      </c>
      <c r="L797" s="281" t="e">
        <f>IF('Tables 1-15'!#REF!="nap","nav",'Tables 1-15'!#REF!)</f>
        <v>#REF!</v>
      </c>
      <c r="M797" s="281" t="e">
        <f>IF('Tables 1-15'!#REF!="nap","nav",'Tables 1-15'!#REF!)</f>
        <v>#REF!</v>
      </c>
      <c r="O797" s="30"/>
    </row>
    <row r="798" spans="1:15">
      <c r="A798" s="33" t="s">
        <v>816</v>
      </c>
      <c r="B798" s="356">
        <f>IF('Tables 1-15'!B530="nap","nav",'Tables 1-15'!B530)</f>
        <v>18.484000000000002</v>
      </c>
      <c r="C798" s="356">
        <f>IF('Tables 1-15'!C530="nap","nav",'Tables 1-15'!C530)</f>
        <v>17.190999999999999</v>
      </c>
      <c r="D798" s="356">
        <f>IF('Tables 1-15'!D530="nap","nav",'Tables 1-15'!D530)</f>
        <v>17.391999999999999</v>
      </c>
      <c r="E798" s="356">
        <f>IF('Tables 1-15'!E530="nap","nav",'Tables 1-15'!E530)</f>
        <v>16.931000000000001</v>
      </c>
      <c r="F798" s="375">
        <f>IF('Tables 1-15'!F530="nap","nav",'Tables 1-15'!F530)</f>
        <v>15.417999999999999</v>
      </c>
      <c r="G798" s="356" t="str">
        <f>IF('Tables 1-15'!G530="nap","nav",'Tables 1-15'!G530)</f>
        <v>nav</v>
      </c>
      <c r="H798" s="356">
        <f>IF('Tables 1-15'!H530="nap","nav",'Tables 1-15'!H530)</f>
        <v>42.026000000000003</v>
      </c>
      <c r="I798" s="356">
        <f>IF('Tables 1-15'!I530="nap","nav",'Tables 1-15'!I530)</f>
        <v>74.981999999999999</v>
      </c>
      <c r="J798" s="356">
        <f>IF('Tables 1-15'!J530="nap","nav",'Tables 1-15'!J530)</f>
        <v>67.588999999999999</v>
      </c>
      <c r="K798" s="356">
        <f>IF('Tables 1-15'!K530="nap","nav",'Tables 1-15'!K530)</f>
        <v>58.656999999999996</v>
      </c>
      <c r="L798" s="281" t="e">
        <f>IF('Tables 1-15'!#REF!="nap","nav",'Tables 1-15'!#REF!)</f>
        <v>#REF!</v>
      </c>
      <c r="M798" s="281" t="e">
        <f>IF('Tables 1-15'!#REF!="nap","nav",'Tables 1-15'!#REF!)</f>
        <v>#REF!</v>
      </c>
      <c r="O798" s="537"/>
    </row>
    <row r="799" spans="1:15">
      <c r="A799" s="370" t="s">
        <v>9</v>
      </c>
      <c r="B799" s="356">
        <f>IF('Tables 1-15'!B531="nap","nav",'Tables 1-15'!B531)</f>
        <v>848</v>
      </c>
      <c r="C799" s="356">
        <f>IF('Tables 1-15'!C531="nap","nav",'Tables 1-15'!C531)</f>
        <v>718</v>
      </c>
      <c r="D799" s="356">
        <f>IF('Tables 1-15'!D531="nap","nav",'Tables 1-15'!D531)</f>
        <v>644</v>
      </c>
      <c r="E799" s="356">
        <f>IF('Tables 1-15'!E531="nap","nav",'Tables 1-15'!E531)</f>
        <v>558</v>
      </c>
      <c r="F799" s="375">
        <f>IF('Tables 1-15'!F531="nap","nav",'Tables 1-15'!F531)</f>
        <v>477</v>
      </c>
      <c r="G799" s="356" t="str">
        <f>IF('Tables 1-15'!G531="nap","nav",'Tables 1-15'!G531)</f>
        <v>nav</v>
      </c>
      <c r="H799" s="356" t="str">
        <f>IF('Tables 1-15'!H531="nap","nav",'Tables 1-15'!H531)</f>
        <v>nav</v>
      </c>
      <c r="I799" s="356" t="str">
        <f>IF('Tables 1-15'!I531="nap","nav",'Tables 1-15'!I531)</f>
        <v>nav</v>
      </c>
      <c r="J799" s="356" t="str">
        <f>IF('Tables 1-15'!J531="nap","nav",'Tables 1-15'!J531)</f>
        <v>nav</v>
      </c>
      <c r="K799" s="356" t="str">
        <f>IF('Tables 1-15'!K531="nap","nav",'Tables 1-15'!K531)</f>
        <v>nav</v>
      </c>
      <c r="L799" s="281" t="e">
        <f>IF('Tables 1-15'!#REF!="nap","nav",'Tables 1-15'!#REF!)</f>
        <v>#REF!</v>
      </c>
      <c r="M799" s="281" t="e">
        <f>IF('Tables 1-15'!#REF!="nap","nav",'Tables 1-15'!#REF!)</f>
        <v>#REF!</v>
      </c>
      <c r="O799" s="30"/>
    </row>
    <row r="800" spans="1:15">
      <c r="A800" s="370" t="s">
        <v>158</v>
      </c>
      <c r="B800" s="356">
        <f>IF('Tables 1-15'!B532="nap","nav",'Tables 1-15'!B532)</f>
        <v>19745.599999999999</v>
      </c>
      <c r="C800" s="356">
        <f>IF('Tables 1-15'!C532="nap","nav",'Tables 1-15'!C532)</f>
        <v>18943.5</v>
      </c>
      <c r="D800" s="356">
        <f>IF('Tables 1-15'!D532="nap","nav",'Tables 1-15'!D532)</f>
        <v>18175.5</v>
      </c>
      <c r="E800" s="356">
        <f>IF('Tables 1-15'!E532="nap","nav",'Tables 1-15'!E532)</f>
        <v>17300</v>
      </c>
      <c r="F800" s="375">
        <f>IF('Tables 1-15'!F532="nap","nav",'Tables 1-15'!F532)</f>
        <v>16476.5</v>
      </c>
      <c r="G800" s="356" t="str">
        <f>IF('Tables 1-15'!G532="nap","nav",'Tables 1-15'!G532)</f>
        <v>nav</v>
      </c>
      <c r="H800" s="356" t="str">
        <f>IF('Tables 1-15'!H532="nap","nav",'Tables 1-15'!H532)</f>
        <v>nav</v>
      </c>
      <c r="I800" s="356" t="str">
        <f>IF('Tables 1-15'!I532="nap","nav",'Tables 1-15'!I532)</f>
        <v>nav</v>
      </c>
      <c r="J800" s="356" t="str">
        <f>IF('Tables 1-15'!J532="nap","nav",'Tables 1-15'!J532)</f>
        <v>nav</v>
      </c>
      <c r="K800" s="356" t="str">
        <f>IF('Tables 1-15'!K532="nap","nav",'Tables 1-15'!K532)</f>
        <v>nav</v>
      </c>
      <c r="L800" s="281" t="e">
        <f>IF('Tables 1-15'!#REF!="nap","nav",'Tables 1-15'!#REF!)</f>
        <v>#REF!</v>
      </c>
      <c r="M800" s="281" t="e">
        <f>IF('Tables 1-15'!#REF!="nap","nav",'Tables 1-15'!#REF!)</f>
        <v>#REF!</v>
      </c>
      <c r="O800" s="30"/>
    </row>
    <row r="801" spans="1:15">
      <c r="A801" s="296" t="s">
        <v>238</v>
      </c>
      <c r="B801" s="379" t="e">
        <f>SUMIF(B778:B800,"&lt;&gt;nav",L778:L800)</f>
        <v>#REF!</v>
      </c>
      <c r="C801" s="379">
        <f>SUMIF(C778:C800,"&lt;&gt;nav",B778:B800)</f>
        <v>29339.103360000001</v>
      </c>
      <c r="D801" s="379">
        <f>SUMIF(D778:D800,"&lt;&gt;nav",C778:C800)</f>
        <v>27686.66905</v>
      </c>
      <c r="E801" s="379">
        <f>SUMIF(E778:E800,"&lt;&gt;nav",D778:D800)</f>
        <v>26212.982</v>
      </c>
      <c r="F801" s="379">
        <f>SUMIF(F778:F800,"&lt;&gt;nav",E778:E800)</f>
        <v>24464.228267999999</v>
      </c>
      <c r="G801" s="379" t="e">
        <f>SUMIF(G778:G800,"&lt;&gt;nav",M778:M800)</f>
        <v>#REF!</v>
      </c>
      <c r="H801" s="379">
        <f>SUMIF(H778:H800,"&lt;&gt;nav",G778:G800)</f>
        <v>6606.9319999999998</v>
      </c>
      <c r="I801" s="379">
        <f>SUMIF(I778:I800,"&lt;&gt;nav",H778:H800)</f>
        <v>7681.9609999999993</v>
      </c>
      <c r="J801" s="379">
        <f>SUMIF(J778:J800,"&lt;&gt;nav",I778:I800)</f>
        <v>9126.1440000000002</v>
      </c>
      <c r="K801" s="379">
        <f>SUMIF(K778:K800,"&lt;&gt;nav",J778:J800)</f>
        <v>10302.237999999999</v>
      </c>
    </row>
    <row r="802" spans="1:15">
      <c r="A802" s="515" t="s">
        <v>239</v>
      </c>
      <c r="B802" s="281">
        <f>SUMIF(L778:L800,"&lt;&gt;nav",B778:B800)</f>
        <v>29339.103360000001</v>
      </c>
      <c r="C802" s="281">
        <f>SUMIF(B778:B800,"&lt;&gt;nav",C778:C800)</f>
        <v>27686.695050000002</v>
      </c>
      <c r="D802" s="281">
        <f>SUMIF(C778:C800,"&lt;&gt;nav",D778:D800)</f>
        <v>26212.982</v>
      </c>
      <c r="E802" s="281">
        <f>SUMIF(D778:D800,"&lt;&gt;nav",E778:E800)</f>
        <v>24464.228267999999</v>
      </c>
      <c r="F802" s="281">
        <f>SUMIF(E778:E800,"&lt;&gt;nav",F778:F800)</f>
        <v>22914.609700000001</v>
      </c>
      <c r="G802" s="281">
        <f>SUMIF(M778:M800,"&lt;&gt;nav",G778:G800)</f>
        <v>6606.9319999999998</v>
      </c>
      <c r="H802" s="281">
        <f>SUMIF(G778:G800,"&lt;&gt;nav",H778:H800)</f>
        <v>7641.3049999999994</v>
      </c>
      <c r="I802" s="281">
        <f>SUMIF(H778:H800,"&lt;&gt;nav",I778:I800)</f>
        <v>9126.1440000000002</v>
      </c>
      <c r="J802" s="281">
        <f>SUMIF(I778:I800,"&lt;&gt;nav",J778:J800)</f>
        <v>10276.278</v>
      </c>
      <c r="K802" s="281">
        <f>SUMIF(J778:J800,"&lt;&gt;nav",K778:K800)</f>
        <v>12499.039999999999</v>
      </c>
    </row>
    <row r="803" spans="1:15" ht="14.25">
      <c r="A803" s="473"/>
      <c r="B803" s="474"/>
      <c r="C803" s="474"/>
      <c r="D803" s="474"/>
      <c r="E803" s="474"/>
      <c r="F803" s="474"/>
      <c r="G803" s="474"/>
      <c r="H803" s="474"/>
      <c r="I803" s="474"/>
      <c r="J803" s="474"/>
      <c r="K803" s="474"/>
    </row>
    <row r="804" spans="1:15">
      <c r="B804" s="282"/>
      <c r="C804" s="282"/>
      <c r="D804" s="282"/>
      <c r="E804" s="282"/>
      <c r="F804" s="282"/>
      <c r="G804" s="282"/>
      <c r="H804" s="282"/>
      <c r="I804" s="282"/>
      <c r="J804" s="282"/>
    </row>
    <row r="805" spans="1:15">
      <c r="B805" s="282"/>
      <c r="C805" s="282"/>
      <c r="D805" s="282"/>
      <c r="E805" s="282"/>
      <c r="F805" s="282"/>
      <c r="G805" s="282"/>
      <c r="H805" s="282"/>
      <c r="I805" s="282"/>
      <c r="J805" s="282"/>
    </row>
    <row r="806" spans="1:15">
      <c r="B806" s="282"/>
      <c r="C806" s="282"/>
      <c r="D806" s="282"/>
      <c r="E806" s="282"/>
      <c r="F806" s="282"/>
      <c r="G806" s="282"/>
      <c r="H806" s="282"/>
      <c r="I806" s="282"/>
      <c r="J806" s="282"/>
    </row>
    <row r="807" spans="1:15">
      <c r="A807" s="315"/>
    </row>
    <row r="808" spans="1:15">
      <c r="A808" s="457"/>
      <c r="B808" s="457"/>
      <c r="C808" s="457"/>
      <c r="D808" s="457"/>
      <c r="E808" s="457"/>
      <c r="F808" s="457"/>
      <c r="G808" s="457"/>
      <c r="H808" s="457"/>
      <c r="I808" s="457"/>
      <c r="J808" s="457"/>
      <c r="K808" s="457"/>
    </row>
    <row r="809" spans="1:15">
      <c r="A809" s="315"/>
    </row>
    <row r="810" spans="1:15">
      <c r="A810" s="335"/>
      <c r="B810" s="470"/>
      <c r="C810" s="470"/>
      <c r="D810" s="470"/>
      <c r="E810" s="470"/>
      <c r="F810" s="345"/>
      <c r="G810" s="484" t="s">
        <v>439</v>
      </c>
      <c r="H810" s="484"/>
      <c r="I810" s="484"/>
      <c r="J810" s="484"/>
      <c r="K810" s="484"/>
    </row>
    <row r="811" spans="1:15">
      <c r="A811" s="338"/>
      <c r="B811" s="287"/>
      <c r="C811" s="287"/>
      <c r="D811" s="287"/>
      <c r="E811" s="287"/>
      <c r="F811" s="288"/>
      <c r="G811" s="287"/>
      <c r="H811" s="287"/>
      <c r="I811" s="287"/>
      <c r="J811" s="287"/>
      <c r="K811" s="287"/>
    </row>
    <row r="812" spans="1:15">
      <c r="A812" s="31" t="s">
        <v>31</v>
      </c>
      <c r="B812" s="509">
        <f>IF('Tables 1-15'!B544="nap","nav",'Tables 1-15'!B544)</f>
        <v>4773.7049999999999</v>
      </c>
      <c r="C812" s="364">
        <f>IF('Tables 1-15'!C544="nap","nav",'Tables 1-15'!C544)</f>
        <v>5301.2330000000002</v>
      </c>
      <c r="D812" s="364">
        <f>IF('Tables 1-15'!D544="nap","nav",'Tables 1-15'!D544)</f>
        <v>5862.924</v>
      </c>
      <c r="E812" s="364">
        <f>IF('Tables 1-15'!E544="nap","nav",'Tables 1-15'!E544)</f>
        <v>6522.4579999999996</v>
      </c>
      <c r="F812" s="374">
        <f>IF('Tables 1-15'!F544="nap","nav",'Tables 1-15'!F544)</f>
        <v>7334.3239999999996</v>
      </c>
      <c r="G812" s="382">
        <f>IF('Tables 1-15'!G544="nap","nav",'Tables 1-15'!G544)</f>
        <v>2998.1120000000001</v>
      </c>
      <c r="H812" s="382">
        <f>IF('Tables 1-15'!H544="nap","nav",'Tables 1-15'!H544)</f>
        <v>3384.4589999999998</v>
      </c>
      <c r="I812" s="382">
        <f>IF('Tables 1-15'!I544="nap","nav",'Tables 1-15'!I544)</f>
        <v>3790.636</v>
      </c>
      <c r="J812" s="382">
        <f>IF('Tables 1-15'!J544="nap","nav",'Tables 1-15'!J544)</f>
        <v>4260.5029999999997</v>
      </c>
      <c r="K812" s="382">
        <f>IF('Tables 1-15'!K544="nap","nav",'Tables 1-15'!K544)</f>
        <v>4848.4780000000001</v>
      </c>
      <c r="L812" s="277" t="e">
        <f>IF('Tables 1-15'!#REF!="nap","nav",'Tables 1-15'!#REF!)</f>
        <v>#REF!</v>
      </c>
      <c r="M812" s="277" t="e">
        <f>IF('Tables 1-15'!#REF!="nap","nav",'Tables 1-15'!#REF!)</f>
        <v>#REF!</v>
      </c>
      <c r="O812" s="537"/>
    </row>
    <row r="813" spans="1:15">
      <c r="A813" s="369" t="s">
        <v>456</v>
      </c>
      <c r="B813" s="356">
        <f>IF('Tables 1-15'!B545="nap","nav",'Tables 1-15'!B545)</f>
        <v>1226.8800000000001</v>
      </c>
      <c r="C813" s="356">
        <f>IF('Tables 1-15'!C545="nap","nav",'Tables 1-15'!C545)</f>
        <v>1332.25</v>
      </c>
      <c r="D813" s="356">
        <f>IF('Tables 1-15'!D545="nap","nav",'Tables 1-15'!D545)</f>
        <v>1508.2360000000001</v>
      </c>
      <c r="E813" s="356">
        <f>IF('Tables 1-15'!E545="nap","nav",'Tables 1-15'!E545)</f>
        <v>1556.8789999999999</v>
      </c>
      <c r="F813" s="375">
        <f>IF('Tables 1-15'!F545="nap","nav",'Tables 1-15'!F545)</f>
        <v>1702.2260000000001</v>
      </c>
      <c r="G813" s="383">
        <f>IF('Tables 1-15'!G545="nap","nav",'Tables 1-15'!G545)</f>
        <v>1087.597</v>
      </c>
      <c r="H813" s="383">
        <f>IF('Tables 1-15'!H545="nap","nav",'Tables 1-15'!H545)</f>
        <v>1168.56</v>
      </c>
      <c r="I813" s="383">
        <f>IF('Tables 1-15'!I545="nap","nav",'Tables 1-15'!I545)</f>
        <v>1349.52</v>
      </c>
      <c r="J813" s="383">
        <f>IF('Tables 1-15'!J545="nap","nav",'Tables 1-15'!J545)</f>
        <v>1352.5329999999999</v>
      </c>
      <c r="K813" s="383">
        <f>IF('Tables 1-15'!K545="nap","nav",'Tables 1-15'!K545)</f>
        <v>1441.2439999999999</v>
      </c>
      <c r="L813" s="281" t="e">
        <f>IF('Tables 1-15'!#REF!="nap","nav",'Tables 1-15'!#REF!)</f>
        <v>#REF!</v>
      </c>
      <c r="M813" s="516" t="e">
        <f>IF('Tables 1-15'!#REF!="nap","nav",'Tables 1-15'!#REF!)</f>
        <v>#REF!</v>
      </c>
      <c r="O813" s="30"/>
    </row>
    <row r="814" spans="1:15">
      <c r="A814" s="33" t="s">
        <v>458</v>
      </c>
      <c r="B814" s="356">
        <f>IF('Tables 1-15'!B546="nap","nav",'Tables 1-15'!B546)</f>
        <v>8601.3490000000002</v>
      </c>
      <c r="C814" s="356">
        <f>IF('Tables 1-15'!C546="nap","nav",'Tables 1-15'!C546)</f>
        <v>9928.2309999999998</v>
      </c>
      <c r="D814" s="356">
        <f>IF('Tables 1-15'!D546="nap","nav",'Tables 1-15'!D546)</f>
        <v>10993.632</v>
      </c>
      <c r="E814" s="356">
        <f>IF('Tables 1-15'!E546="nap","nav",'Tables 1-15'!E546)</f>
        <v>12025.554</v>
      </c>
      <c r="F814" s="375">
        <f>IF('Tables 1-15'!F546="nap","nav",'Tables 1-15'!F546)</f>
        <v>12695.138999999999</v>
      </c>
      <c r="G814" s="383">
        <f>IF('Tables 1-15'!G546="nap","nav",'Tables 1-15'!G546)</f>
        <v>4128.5749999999998</v>
      </c>
      <c r="H814" s="383">
        <f>IF('Tables 1-15'!H546="nap","nav",'Tables 1-15'!H546)</f>
        <v>4908.2939999999999</v>
      </c>
      <c r="I814" s="383">
        <f>IF('Tables 1-15'!I546="nap","nav",'Tables 1-15'!I546)</f>
        <v>5626.7139999999999</v>
      </c>
      <c r="J814" s="383">
        <f>IF('Tables 1-15'!J546="nap","nav",'Tables 1-15'!J546)</f>
        <v>6466.6610000000001</v>
      </c>
      <c r="K814" s="383">
        <f>IF('Tables 1-15'!K546="nap","nav",'Tables 1-15'!K546)</f>
        <v>6837.3289999999997</v>
      </c>
      <c r="L814" s="281" t="e">
        <f>IF('Tables 1-15'!#REF!="nap","nav",'Tables 1-15'!#REF!)</f>
        <v>#REF!</v>
      </c>
      <c r="M814" s="516" t="e">
        <f>IF('Tables 1-15'!#REF!="nap","nav",'Tables 1-15'!#REF!)</f>
        <v>#REF!</v>
      </c>
      <c r="O814" s="537"/>
    </row>
    <row r="815" spans="1:15">
      <c r="A815" s="370" t="s">
        <v>457</v>
      </c>
      <c r="B815" s="356">
        <f>IF('Tables 1-15'!B547="nap","nav",'Tables 1-15'!B547)</f>
        <v>7484.808</v>
      </c>
      <c r="C815" s="356">
        <f>IF('Tables 1-15'!C547="nap","nav",'Tables 1-15'!C547)</f>
        <v>8099.2439999999997</v>
      </c>
      <c r="D815" s="356">
        <f>IF('Tables 1-15'!D547="nap","nav",'Tables 1-15'!D547)</f>
        <v>8796.7603999999992</v>
      </c>
      <c r="E815" s="356">
        <f>IF('Tables 1-15'!E547="nap","nav",'Tables 1-15'!E547)</f>
        <v>9241.8670999999995</v>
      </c>
      <c r="F815" s="375">
        <f>IF('Tables 1-15'!F547="nap","nav",'Tables 1-15'!F547)</f>
        <v>9930.5830000000005</v>
      </c>
      <c r="G815" s="383">
        <f>IF('Tables 1-15'!G547="nap","nav",'Tables 1-15'!G547)</f>
        <v>4357.3100000000004</v>
      </c>
      <c r="H815" s="383">
        <f>IF('Tables 1-15'!H547="nap","nav",'Tables 1-15'!H547)</f>
        <v>4518.93</v>
      </c>
      <c r="I815" s="383">
        <f>IF('Tables 1-15'!I547="nap","nav",'Tables 1-15'!I547)</f>
        <v>4899</v>
      </c>
      <c r="J815" s="383">
        <f>IF('Tables 1-15'!J547="nap","nav",'Tables 1-15'!J547)</f>
        <v>5169</v>
      </c>
      <c r="K815" s="383">
        <f>IF('Tables 1-15'!K547="nap","nav",'Tables 1-15'!K547)</f>
        <v>5428</v>
      </c>
      <c r="L815" s="281" t="e">
        <f>IF('Tables 1-15'!#REF!="nap","nav",'Tables 1-15'!#REF!)</f>
        <v>#REF!</v>
      </c>
      <c r="M815" s="516" t="e">
        <f>IF('Tables 1-15'!#REF!="nap","nav",'Tables 1-15'!#REF!)</f>
        <v>#REF!</v>
      </c>
      <c r="O815" s="30"/>
    </row>
    <row r="816" spans="1:15">
      <c r="A816" s="33" t="s">
        <v>459</v>
      </c>
      <c r="B816" s="356">
        <f>IF('Tables 1-15'!B548="nap","nav",'Tables 1-15'!B548)</f>
        <v>9009.0679999999993</v>
      </c>
      <c r="C816" s="356">
        <f>IF('Tables 1-15'!C548="nap","nav",'Tables 1-15'!C548)</f>
        <v>12970.954</v>
      </c>
      <c r="D816" s="356">
        <f>IF('Tables 1-15'!D548="nap","nav",'Tables 1-15'!D548)</f>
        <v>19754.396000000001</v>
      </c>
      <c r="E816" s="356">
        <f>IF('Tables 1-15'!E548="nap","nav",'Tables 1-15'!E548)</f>
        <v>29029.945</v>
      </c>
      <c r="F816" s="375">
        <f>IF('Tables 1-15'!F548="nap","nav",'Tables 1-15'!F548)</f>
        <v>38329.074000000001</v>
      </c>
      <c r="G816" s="383" t="str">
        <f>IF('Tables 1-15'!G548="nap","nav",'Tables 1-15'!G548)</f>
        <v>nav</v>
      </c>
      <c r="H816" s="383" t="str">
        <f>IF('Tables 1-15'!H548="nap","nav",'Tables 1-15'!H548)</f>
        <v>nav</v>
      </c>
      <c r="I816" s="383" t="str">
        <f>IF('Tables 1-15'!I548="nap","nav",'Tables 1-15'!I548)</f>
        <v>nav</v>
      </c>
      <c r="J816" s="383" t="str">
        <f>IF('Tables 1-15'!J548="nap","nav",'Tables 1-15'!J548)</f>
        <v>nav</v>
      </c>
      <c r="K816" s="383" t="str">
        <f>IF('Tables 1-15'!K548="nap","nav",'Tables 1-15'!K548)</f>
        <v>nav</v>
      </c>
      <c r="L816" s="281" t="e">
        <f>IF('Tables 1-15'!#REF!="nap","nav",'Tables 1-15'!#REF!)</f>
        <v>#REF!</v>
      </c>
      <c r="M816" s="516" t="e">
        <f>IF('Tables 1-15'!#REF!="nap","nav",'Tables 1-15'!#REF!)</f>
        <v>#REF!</v>
      </c>
      <c r="O816" s="537"/>
    </row>
    <row r="817" spans="1:15">
      <c r="A817" s="370" t="s">
        <v>140</v>
      </c>
      <c r="B817" s="292">
        <f>IF('Tables 1-15'!B549="nap","nav",'Tables 1-15'!B549)</f>
        <v>8474.982</v>
      </c>
      <c r="C817" s="292">
        <f>IF('Tables 1-15'!C549="nap","nav",'Tables 1-15'!C549)</f>
        <v>8964.2950000000001</v>
      </c>
      <c r="D817" s="292">
        <f>IF('Tables 1-15'!D549="nap","nav",'Tables 1-15'!D549)</f>
        <v>9437.9159999999993</v>
      </c>
      <c r="E817" s="292">
        <f>IF('Tables 1-15'!E549="nap","nav",'Tables 1-15'!E549)</f>
        <v>10287.507</v>
      </c>
      <c r="F817" s="381">
        <f>IF('Tables 1-15'!F549="nap","nav",'Tables 1-15'!F549)</f>
        <v>10996.995000000001</v>
      </c>
      <c r="G817" s="385" t="str">
        <f>IF('Tables 1-15'!G549="nap","nav",'Tables 1-15'!G549)</f>
        <v>nav</v>
      </c>
      <c r="H817" s="385" t="str">
        <f>IF('Tables 1-15'!H549="nap","nav",'Tables 1-15'!H549)</f>
        <v>nav</v>
      </c>
      <c r="I817" s="385">
        <f>IF('Tables 1-15'!I549="nap","nav",'Tables 1-15'!I549)</f>
        <v>4924.1689999999999</v>
      </c>
      <c r="J817" s="385">
        <f>IF('Tables 1-15'!J549="nap","nav",'Tables 1-15'!J549)</f>
        <v>6124.527</v>
      </c>
      <c r="K817" s="385">
        <f>IF('Tables 1-15'!K549="nap","nav",'Tables 1-15'!K549)</f>
        <v>7634.5309999999999</v>
      </c>
      <c r="L817" s="281" t="e">
        <f>IF('Tables 1-15'!#REF!="nap","nav",'Tables 1-15'!#REF!)</f>
        <v>#REF!</v>
      </c>
      <c r="M817" s="516" t="e">
        <f>IF('Tables 1-15'!#REF!="nap","nav",'Tables 1-15'!#REF!)</f>
        <v>#REF!</v>
      </c>
      <c r="O817" s="30"/>
    </row>
    <row r="818" spans="1:15">
      <c r="A818" s="370" t="s">
        <v>50</v>
      </c>
      <c r="B818" s="292">
        <f>IF('Tables 1-15'!B550="nap","nav",'Tables 1-15'!B550)</f>
        <v>3182.2</v>
      </c>
      <c r="C818" s="292">
        <f>IF('Tables 1-15'!C550="nap","nav",'Tables 1-15'!C550)</f>
        <v>3632.8440000000001</v>
      </c>
      <c r="D818" s="292">
        <f>IF('Tables 1-15'!D550="nap","nav",'Tables 1-15'!D550)</f>
        <v>3433.8739999999998</v>
      </c>
      <c r="E818" s="292">
        <f>IF('Tables 1-15'!E550="nap","nav",'Tables 1-15'!E550)</f>
        <v>3690.596</v>
      </c>
      <c r="F818" s="381">
        <f>IF('Tables 1-15'!F550="nap","nav",'Tables 1-15'!F550)</f>
        <v>4073.9769999999999</v>
      </c>
      <c r="G818" s="385">
        <f>IF('Tables 1-15'!G550="nap","nav",'Tables 1-15'!G550)</f>
        <v>2579.08</v>
      </c>
      <c r="H818" s="385">
        <f>IF('Tables 1-15'!H550="nap","nav",'Tables 1-15'!H550)</f>
        <v>2885.3310000000001</v>
      </c>
      <c r="I818" s="385">
        <f>IF('Tables 1-15'!I550="nap","nav",'Tables 1-15'!I550)</f>
        <v>2595.0619999999999</v>
      </c>
      <c r="J818" s="385">
        <f>IF('Tables 1-15'!J550="nap","nav",'Tables 1-15'!J550)</f>
        <v>2722.5709999999999</v>
      </c>
      <c r="K818" s="385">
        <f>IF('Tables 1-15'!K550="nap","nav",'Tables 1-15'!K550)</f>
        <v>2996.3649999999998</v>
      </c>
      <c r="L818" s="281" t="e">
        <f>IF('Tables 1-15'!#REF!="nap","nav",'Tables 1-15'!#REF!)</f>
        <v>#REF!</v>
      </c>
      <c r="M818" s="516" t="e">
        <f>IF('Tables 1-15'!#REF!="nap","nav",'Tables 1-15'!#REF!)</f>
        <v>#REF!</v>
      </c>
      <c r="O818" s="30"/>
    </row>
    <row r="819" spans="1:15">
      <c r="A819" s="370" t="s">
        <v>641</v>
      </c>
      <c r="B819" s="292" t="str">
        <f>IF('Tables 1-15'!B551="nap","nav",'Tables 1-15'!B551)</f>
        <v>nav</v>
      </c>
      <c r="C819" s="292" t="str">
        <f>IF('Tables 1-15'!C551="nap","nav",'Tables 1-15'!C551)</f>
        <v>nav</v>
      </c>
      <c r="D819" s="292" t="str">
        <f>IF('Tables 1-15'!D551="nap","nav",'Tables 1-15'!D551)</f>
        <v>nav</v>
      </c>
      <c r="E819" s="376" t="str">
        <f>IF('Tables 1-15'!E551="nap","nav",'Tables 1-15'!E551)</f>
        <v>nav</v>
      </c>
      <c r="F819" s="377" t="str">
        <f>IF('Tables 1-15'!F551="nap","nav",'Tables 1-15'!F551)</f>
        <v>nav</v>
      </c>
      <c r="G819" s="385">
        <f>IF('Tables 1-15'!G551="nap","nav",'Tables 1-15'!G551)</f>
        <v>112.229</v>
      </c>
      <c r="H819" s="385">
        <f>IF('Tables 1-15'!H551="nap","nav",'Tables 1-15'!H551)</f>
        <v>114.098</v>
      </c>
      <c r="I819" s="385">
        <f>IF('Tables 1-15'!I551="nap","nav",'Tables 1-15'!I551)</f>
        <v>118.33929999999999</v>
      </c>
      <c r="J819" s="385">
        <f>IF('Tables 1-15'!J551="nap","nav",'Tables 1-15'!J551)</f>
        <v>126.0814</v>
      </c>
      <c r="K819" s="385">
        <f>IF('Tables 1-15'!K551="nap","nav",'Tables 1-15'!K551)</f>
        <v>133.2629</v>
      </c>
      <c r="L819" s="281" t="e">
        <f>IF('Tables 1-15'!#REF!="nap","nav",'Tables 1-15'!#REF!)</f>
        <v>#REF!</v>
      </c>
      <c r="M819" s="516" t="e">
        <f>IF('Tables 1-15'!#REF!="nap","nav",'Tables 1-15'!#REF!)</f>
        <v>#REF!</v>
      </c>
      <c r="O819" s="30"/>
    </row>
    <row r="820" spans="1:15">
      <c r="A820" s="33" t="s">
        <v>860</v>
      </c>
      <c r="B820" s="292">
        <f>IF('Tables 1-15'!B552="nap","nav",'Tables 1-15'!B552)</f>
        <v>6414.3</v>
      </c>
      <c r="C820" s="292">
        <f>IF('Tables 1-15'!C552="nap","nav",'Tables 1-15'!C552)</f>
        <v>7241.6</v>
      </c>
      <c r="D820" s="292">
        <f>IF('Tables 1-15'!D552="nap","nav",'Tables 1-15'!D552)</f>
        <v>8514.2999999999993</v>
      </c>
      <c r="E820" s="376">
        <f>IF('Tables 1-15'!E552="nap","nav",'Tables 1-15'!E552)</f>
        <v>10067.709999999999</v>
      </c>
      <c r="F820" s="377">
        <f>IF('Tables 1-15'!F552="nap","nav",'Tables 1-15'!F552)</f>
        <v>12085.23</v>
      </c>
      <c r="G820" s="385">
        <f>IF('Tables 1-15'!G552="nap","nav",'Tables 1-15'!G552)</f>
        <v>5999.2</v>
      </c>
      <c r="H820" s="385">
        <f>IF('Tables 1-15'!H552="nap","nav",'Tables 1-15'!H552)</f>
        <v>6711.9</v>
      </c>
      <c r="I820" s="385">
        <f>IF('Tables 1-15'!I552="nap","nav",'Tables 1-15'!I552)</f>
        <v>7872.5</v>
      </c>
      <c r="J820" s="385">
        <f>IF('Tables 1-15'!J552="nap","nav",'Tables 1-15'!J552)</f>
        <v>9247</v>
      </c>
      <c r="K820" s="385">
        <f>IF('Tables 1-15'!K552="nap","nav",'Tables 1-15'!K552)</f>
        <v>10962.36</v>
      </c>
      <c r="L820" s="281" t="e">
        <f>IF('Tables 1-15'!#REF!="nap","nav",'Tables 1-15'!#REF!)</f>
        <v>#REF!</v>
      </c>
      <c r="M820" s="516" t="e">
        <f>IF('Tables 1-15'!#REF!="nap","nav",'Tables 1-15'!#REF!)</f>
        <v>#REF!</v>
      </c>
      <c r="O820" s="537"/>
    </row>
    <row r="821" spans="1:15">
      <c r="A821" s="370" t="s">
        <v>106</v>
      </c>
      <c r="B821" s="292">
        <f>IF('Tables 1-15'!B553="nap","nav",'Tables 1-15'!B553)</f>
        <v>1628.98</v>
      </c>
      <c r="C821" s="292">
        <f>IF('Tables 1-15'!C553="nap","nav",'Tables 1-15'!C553)</f>
        <v>1813.21</v>
      </c>
      <c r="D821" s="292">
        <f>IF('Tables 1-15'!D553="nap","nav",'Tables 1-15'!D553)</f>
        <v>2034.0150000000001</v>
      </c>
      <c r="E821" s="376">
        <f>IF('Tables 1-15'!E553="nap","nav",'Tables 1-15'!E553)</f>
        <v>2269.779</v>
      </c>
      <c r="F821" s="377">
        <f>IF('Tables 1-15'!F553="nap","nav",'Tables 1-15'!F553)</f>
        <v>2612.9</v>
      </c>
      <c r="G821" s="385">
        <f>IF('Tables 1-15'!G553="nap","nav",'Tables 1-15'!G553)</f>
        <v>1091.52</v>
      </c>
      <c r="H821" s="385">
        <f>IF('Tables 1-15'!H553="nap","nav",'Tables 1-15'!H553)</f>
        <v>1225.77</v>
      </c>
      <c r="I821" s="385">
        <f>IF('Tables 1-15'!I553="nap","nav",'Tables 1-15'!I553)</f>
        <v>1390.057</v>
      </c>
      <c r="J821" s="385">
        <f>IF('Tables 1-15'!J553="nap","nav",'Tables 1-15'!J553)</f>
        <v>1617.1479999999999</v>
      </c>
      <c r="K821" s="385">
        <f>IF('Tables 1-15'!K553="nap","nav",'Tables 1-15'!K553)</f>
        <v>1836.5</v>
      </c>
      <c r="L821" s="281" t="e">
        <f>IF('Tables 1-15'!#REF!="nap","nav",'Tables 1-15'!#REF!)</f>
        <v>#REF!</v>
      </c>
      <c r="M821" s="516" t="e">
        <f>IF('Tables 1-15'!#REF!="nap","nav",'Tables 1-15'!#REF!)</f>
        <v>#REF!</v>
      </c>
      <c r="O821" s="30"/>
    </row>
    <row r="822" spans="1:15">
      <c r="A822" s="370" t="s">
        <v>4</v>
      </c>
      <c r="B822" s="292">
        <f>IF('Tables 1-15'!B554="nap","nav",'Tables 1-15'!B554)</f>
        <v>6826.7389999999996</v>
      </c>
      <c r="C822" s="292" t="str">
        <f>IF('Tables 1-15'!C554="nap","nav",'Tables 1-15'!C554)</f>
        <v>nav</v>
      </c>
      <c r="D822" s="292" t="str">
        <f>IF('Tables 1-15'!D554="nap","nav",'Tables 1-15'!D554)</f>
        <v>nav</v>
      </c>
      <c r="E822" s="376" t="str">
        <f>IF('Tables 1-15'!E554="nap","nav",'Tables 1-15'!E554)</f>
        <v>nav</v>
      </c>
      <c r="F822" s="377" t="str">
        <f>IF('Tables 1-15'!F554="nap","nav",'Tables 1-15'!F554)</f>
        <v>nav</v>
      </c>
      <c r="G822" s="385">
        <f>IF('Tables 1-15'!G554="nap","nav",'Tables 1-15'!G554)</f>
        <v>12.948</v>
      </c>
      <c r="H822" s="385">
        <f>IF('Tables 1-15'!H554="nap","nav",'Tables 1-15'!H554)</f>
        <v>12.413</v>
      </c>
      <c r="I822" s="385">
        <f>IF('Tables 1-15'!I554="nap","nav",'Tables 1-15'!I554)</f>
        <v>11.428000000000001</v>
      </c>
      <c r="J822" s="385">
        <f>IF('Tables 1-15'!J554="nap","nav",'Tables 1-15'!J554)</f>
        <v>10.598000000000001</v>
      </c>
      <c r="K822" s="385">
        <f>IF('Tables 1-15'!K554="nap","nav",'Tables 1-15'!K554)</f>
        <v>9.8859999999999992</v>
      </c>
      <c r="L822" s="281" t="e">
        <f>IF('Tables 1-15'!#REF!="nap","nav",'Tables 1-15'!#REF!)</f>
        <v>#REF!</v>
      </c>
      <c r="M822" s="516" t="e">
        <f>IF('Tables 1-15'!#REF!="nap","nav",'Tables 1-15'!#REF!)</f>
        <v>#REF!</v>
      </c>
      <c r="O822" s="30"/>
    </row>
    <row r="823" spans="1:15">
      <c r="A823" s="33" t="s">
        <v>811</v>
      </c>
      <c r="B823" s="292">
        <f>IF('Tables 1-15'!B555="nap","nav",'Tables 1-15'!B555)</f>
        <v>9893.5660000000007</v>
      </c>
      <c r="C823" s="292">
        <f>IF('Tables 1-15'!C555="nap","nav",'Tables 1-15'!C555)</f>
        <v>11477.671</v>
      </c>
      <c r="D823" s="292">
        <f>IF('Tables 1-15'!D555="nap","nav",'Tables 1-15'!D555)</f>
        <v>13150.21</v>
      </c>
      <c r="E823" s="376">
        <f>IF('Tables 1-15'!E555="nap","nav",'Tables 1-15'!E555)</f>
        <v>15122.77</v>
      </c>
      <c r="F823" s="377">
        <f>IF('Tables 1-15'!F555="nap","nav",'Tables 1-15'!F555)</f>
        <v>16970.37</v>
      </c>
      <c r="G823" s="385">
        <f>IF('Tables 1-15'!G555="nap","nav",'Tables 1-15'!G555)</f>
        <v>2545.2950000000001</v>
      </c>
      <c r="H823" s="385">
        <f>IF('Tables 1-15'!H555="nap","nav",'Tables 1-15'!H555)</f>
        <v>3443.431</v>
      </c>
      <c r="I823" s="385">
        <f>IF('Tables 1-15'!I555="nap","nav",'Tables 1-15'!I555)</f>
        <v>4401.6260000000002</v>
      </c>
      <c r="J823" s="385">
        <f>IF('Tables 1-15'!J555="nap","nav",'Tables 1-15'!J555)</f>
        <v>5403.28</v>
      </c>
      <c r="K823" s="385">
        <f>IF('Tables 1-15'!K555="nap","nav",'Tables 1-15'!K555)</f>
        <v>6398.6260000000002</v>
      </c>
      <c r="L823" s="281" t="e">
        <f>IF('Tables 1-15'!#REF!="nap","nav",'Tables 1-15'!#REF!)</f>
        <v>#REF!</v>
      </c>
      <c r="M823" s="516" t="e">
        <f>IF('Tables 1-15'!#REF!="nap","nav",'Tables 1-15'!#REF!)</f>
        <v>#REF!</v>
      </c>
      <c r="O823" s="537"/>
    </row>
    <row r="824" spans="1:15">
      <c r="A824" s="33" t="s">
        <v>812</v>
      </c>
      <c r="B824" s="292">
        <f>IF('Tables 1-15'!B556="nap","nav",'Tables 1-15'!B556)</f>
        <v>1516.06</v>
      </c>
      <c r="C824" s="292">
        <f>IF('Tables 1-15'!C556="nap","nav",'Tables 1-15'!C556)</f>
        <v>1760.15</v>
      </c>
      <c r="D824" s="292">
        <f>IF('Tables 1-15'!D556="nap","nav",'Tables 1-15'!D556)</f>
        <v>1973.44</v>
      </c>
      <c r="E824" s="376">
        <f>IF('Tables 1-15'!E556="nap","nav",'Tables 1-15'!E556)</f>
        <v>2279.8000000000002</v>
      </c>
      <c r="F824" s="377">
        <f>IF('Tables 1-15'!F556="nap","nav",'Tables 1-15'!F556)</f>
        <v>2572.38</v>
      </c>
      <c r="G824" s="385">
        <f>IF('Tables 1-15'!G556="nap","nav",'Tables 1-15'!G556)</f>
        <v>930.5</v>
      </c>
      <c r="H824" s="385">
        <f>IF('Tables 1-15'!H556="nap","nav",'Tables 1-15'!H556)</f>
        <v>1116.48</v>
      </c>
      <c r="I824" s="385">
        <f>IF('Tables 1-15'!I556="nap","nav",'Tables 1-15'!I556)</f>
        <v>1296.6099999999999</v>
      </c>
      <c r="J824" s="385">
        <f>IF('Tables 1-15'!J556="nap","nav",'Tables 1-15'!J556)</f>
        <v>1553.82</v>
      </c>
      <c r="K824" s="385">
        <f>IF('Tables 1-15'!K556="nap","nav",'Tables 1-15'!K556)</f>
        <v>1698.34</v>
      </c>
      <c r="L824" s="281" t="e">
        <f>IF('Tables 1-15'!#REF!="nap","nav",'Tables 1-15'!#REF!)</f>
        <v>#REF!</v>
      </c>
      <c r="M824" s="516" t="e">
        <f>IF('Tables 1-15'!#REF!="nap","nav",'Tables 1-15'!#REF!)</f>
        <v>#REF!</v>
      </c>
      <c r="O824" s="537"/>
    </row>
    <row r="825" spans="1:15">
      <c r="A825" s="369" t="s">
        <v>5</v>
      </c>
      <c r="B825" s="356">
        <f>IF('Tables 1-15'!B557="nap","nav",'Tables 1-15'!B557)</f>
        <v>2642.8939999999998</v>
      </c>
      <c r="C825" s="356">
        <f>IF('Tables 1-15'!C557="nap","nav",'Tables 1-15'!C557)</f>
        <v>2886.2220000000002</v>
      </c>
      <c r="D825" s="356">
        <f>IF('Tables 1-15'!D557="nap","nav",'Tables 1-15'!D557)</f>
        <v>3168.6990000000001</v>
      </c>
      <c r="E825" s="327">
        <f>IF('Tables 1-15'!E557="nap","nav",'Tables 1-15'!E557)</f>
        <v>3533.1990000000001</v>
      </c>
      <c r="F825" s="378">
        <f>IF('Tables 1-15'!F557="nap","nav",'Tables 1-15'!F557)</f>
        <v>3901.9560000000001</v>
      </c>
      <c r="G825" s="383">
        <f>IF('Tables 1-15'!G557="nap","nav",'Tables 1-15'!G557)</f>
        <v>2530.6590000000001</v>
      </c>
      <c r="H825" s="383">
        <f>IF('Tables 1-15'!H557="nap","nav",'Tables 1-15'!H557)</f>
        <v>2765.0360000000001</v>
      </c>
      <c r="I825" s="383">
        <f>IF('Tables 1-15'!I557="nap","nav",'Tables 1-15'!I557)</f>
        <v>3037.49</v>
      </c>
      <c r="J825" s="383">
        <f>IF('Tables 1-15'!J557="nap","nav",'Tables 1-15'!J557)</f>
        <v>3392.0340000000001</v>
      </c>
      <c r="K825" s="383">
        <f>IF('Tables 1-15'!K557="nap","nav",'Tables 1-15'!K557)</f>
        <v>3743.116</v>
      </c>
      <c r="L825" s="281" t="e">
        <f>IF('Tables 1-15'!#REF!="nap","nav",'Tables 1-15'!#REF!)</f>
        <v>#REF!</v>
      </c>
      <c r="M825" s="516" t="e">
        <f>IF('Tables 1-15'!#REF!="nap","nav",'Tables 1-15'!#REF!)</f>
        <v>#REF!</v>
      </c>
      <c r="O825" s="30"/>
    </row>
    <row r="826" spans="1:15">
      <c r="A826" s="33" t="s">
        <v>813</v>
      </c>
      <c r="B826" s="356">
        <f>IF('Tables 1-15'!B558="nap","nav",'Tables 1-15'!B558)</f>
        <v>2853.9070000000002</v>
      </c>
      <c r="C826" s="356">
        <f>IF('Tables 1-15'!C558="nap","nav",'Tables 1-15'!C558)</f>
        <v>4584.4799999999996</v>
      </c>
      <c r="D826" s="356">
        <f>IF('Tables 1-15'!D558="nap","nav",'Tables 1-15'!D558)</f>
        <v>6811.1549999999997</v>
      </c>
      <c r="E826" s="327">
        <f>IF('Tables 1-15'!E558="nap","nav",'Tables 1-15'!E558)</f>
        <v>9803.4660000000003</v>
      </c>
      <c r="F826" s="378">
        <f>IF('Tables 1-15'!F558="nap","nav",'Tables 1-15'!F558)</f>
        <v>14413.549000000001</v>
      </c>
      <c r="G826" s="383">
        <f>IF('Tables 1-15'!G558="nap","nav",'Tables 1-15'!G558)</f>
        <v>2631.183</v>
      </c>
      <c r="H826" s="383">
        <f>IF('Tables 1-15'!H558="nap","nav",'Tables 1-15'!H558)</f>
        <v>4150.058</v>
      </c>
      <c r="I826" s="383">
        <f>IF('Tables 1-15'!I558="nap","nav",'Tables 1-15'!I558)</f>
        <v>6096.8469999999998</v>
      </c>
      <c r="J826" s="383">
        <f>IF('Tables 1-15'!J558="nap","nav",'Tables 1-15'!J558)</f>
        <v>8852.1059999999998</v>
      </c>
      <c r="K826" s="383">
        <f>IF('Tables 1-15'!K558="nap","nav",'Tables 1-15'!K558)</f>
        <v>13171.931</v>
      </c>
      <c r="L826" s="281" t="e">
        <f>IF('Tables 1-15'!#REF!="nap","nav",'Tables 1-15'!#REF!)</f>
        <v>#REF!</v>
      </c>
      <c r="M826" s="516" t="e">
        <f>IF('Tables 1-15'!#REF!="nap","nav",'Tables 1-15'!#REF!)</f>
        <v>#REF!</v>
      </c>
      <c r="O826" s="537"/>
    </row>
    <row r="827" spans="1:15">
      <c r="A827" s="33" t="s">
        <v>814</v>
      </c>
      <c r="B827" s="356">
        <f>IF('Tables 1-15'!B559="nap","nav",'Tables 1-15'!B559)</f>
        <v>1570.942</v>
      </c>
      <c r="C827" s="356">
        <f>IF('Tables 1-15'!C559="nap","nav",'Tables 1-15'!C559)</f>
        <v>1600.9559999999999</v>
      </c>
      <c r="D827" s="356">
        <f>IF('Tables 1-15'!D559="nap","nav",'Tables 1-15'!D559)</f>
        <v>1856.027</v>
      </c>
      <c r="E827" s="327">
        <f>IF('Tables 1-15'!E559="nap","nav",'Tables 1-15'!E559)</f>
        <v>2190.451</v>
      </c>
      <c r="F827" s="378">
        <f>IF('Tables 1-15'!F559="nap","nav",'Tables 1-15'!F559)</f>
        <v>2447.2640000000001</v>
      </c>
      <c r="G827" s="383">
        <f>IF('Tables 1-15'!G559="nap","nav",'Tables 1-15'!G559)</f>
        <v>1570.942</v>
      </c>
      <c r="H827" s="383">
        <f>IF('Tables 1-15'!H559="nap","nav",'Tables 1-15'!H559)</f>
        <v>1600.9559999999999</v>
      </c>
      <c r="I827" s="383">
        <f>IF('Tables 1-15'!I559="nap","nav",'Tables 1-15'!I559)</f>
        <v>1856.027</v>
      </c>
      <c r="J827" s="383">
        <f>IF('Tables 1-15'!J559="nap","nav",'Tables 1-15'!J559)</f>
        <v>2190.451</v>
      </c>
      <c r="K827" s="383">
        <f>IF('Tables 1-15'!K559="nap","nav",'Tables 1-15'!K559)</f>
        <v>2447.2640000000001</v>
      </c>
      <c r="L827" s="281" t="e">
        <f>IF('Tables 1-15'!#REF!="nap","nav",'Tables 1-15'!#REF!)</f>
        <v>#REF!</v>
      </c>
      <c r="M827" s="516" t="e">
        <f>IF('Tables 1-15'!#REF!="nap","nav",'Tables 1-15'!#REF!)</f>
        <v>#REF!</v>
      </c>
      <c r="O827" s="537"/>
    </row>
    <row r="828" spans="1:15">
      <c r="A828" s="370" t="s">
        <v>6</v>
      </c>
      <c r="B828" s="356">
        <f>IF('Tables 1-15'!B560="nap","nav",'Tables 1-15'!B560)</f>
        <v>235.27</v>
      </c>
      <c r="C828" s="356">
        <f>IF('Tables 1-15'!C560="nap","nav",'Tables 1-15'!C560)</f>
        <v>509.29399999999998</v>
      </c>
      <c r="D828" s="356">
        <f>IF('Tables 1-15'!D560="nap","nav",'Tables 1-15'!D560)</f>
        <v>580.99199999999996</v>
      </c>
      <c r="E828" s="327">
        <f>IF('Tables 1-15'!E560="nap","nav",'Tables 1-15'!E560)</f>
        <v>612.6</v>
      </c>
      <c r="F828" s="378">
        <f>IF('Tables 1-15'!F560="nap","nav",'Tables 1-15'!F560)</f>
        <v>697.79700000000003</v>
      </c>
      <c r="G828" s="383">
        <f>IF('Tables 1-15'!G560="nap","nav",'Tables 1-15'!G560)</f>
        <v>235.27</v>
      </c>
      <c r="H828" s="383">
        <f>IF('Tables 1-15'!H560="nap","nav",'Tables 1-15'!H560)</f>
        <v>258.161</v>
      </c>
      <c r="I828" s="383">
        <f>IF('Tables 1-15'!I560="nap","nav",'Tables 1-15'!I560)</f>
        <v>293.89100000000002</v>
      </c>
      <c r="J828" s="383">
        <f>IF('Tables 1-15'!J560="nap","nav",'Tables 1-15'!J560)</f>
        <v>301.93400000000003</v>
      </c>
      <c r="K828" s="383">
        <f>IF('Tables 1-15'!K560="nap","nav",'Tables 1-15'!K560)</f>
        <v>347.79500000000002</v>
      </c>
      <c r="L828" s="281" t="e">
        <f>IF('Tables 1-15'!#REF!="nap","nav",'Tables 1-15'!#REF!)</f>
        <v>#REF!</v>
      </c>
      <c r="M828" s="516" t="e">
        <f>IF('Tables 1-15'!#REF!="nap","nav",'Tables 1-15'!#REF!)</f>
        <v>#REF!</v>
      </c>
      <c r="O828" s="30"/>
    </row>
    <row r="829" spans="1:15">
      <c r="A829" s="33" t="s">
        <v>815</v>
      </c>
      <c r="B829" s="356">
        <f>IF('Tables 1-15'!B561="nap","nav",'Tables 1-15'!B561)</f>
        <v>1365.4570000000001</v>
      </c>
      <c r="C829" s="356">
        <f>IF('Tables 1-15'!C561="nap","nav",'Tables 1-15'!C561)</f>
        <v>1616.001</v>
      </c>
      <c r="D829" s="356">
        <f>IF('Tables 1-15'!D561="nap","nav",'Tables 1-15'!D561)</f>
        <v>1927.9169999999999</v>
      </c>
      <c r="E829" s="327">
        <f>IF('Tables 1-15'!E561="nap","nav",'Tables 1-15'!E561)</f>
        <v>2260.3200000000002</v>
      </c>
      <c r="F829" s="378">
        <f>IF('Tables 1-15'!F561="nap","nav",'Tables 1-15'!F561)</f>
        <v>2765.83</v>
      </c>
      <c r="G829" s="383" t="str">
        <f>IF('Tables 1-15'!G561="nap","nav",'Tables 1-15'!G561)</f>
        <v>nav</v>
      </c>
      <c r="H829" s="383" t="str">
        <f>IF('Tables 1-15'!H561="nap","nav",'Tables 1-15'!H561)</f>
        <v>nav</v>
      </c>
      <c r="I829" s="383" t="str">
        <f>IF('Tables 1-15'!I561="nap","nav",'Tables 1-15'!I561)</f>
        <v>nav</v>
      </c>
      <c r="J829" s="383" t="str">
        <f>IF('Tables 1-15'!J561="nap","nav",'Tables 1-15'!J561)</f>
        <v>nav</v>
      </c>
      <c r="K829" s="383" t="str">
        <f>IF('Tables 1-15'!K561="nap","nav",'Tables 1-15'!K561)</f>
        <v>nav</v>
      </c>
      <c r="L829" s="281" t="e">
        <f>IF('Tables 1-15'!#REF!="nap","nav",'Tables 1-15'!#REF!)</f>
        <v>#REF!</v>
      </c>
      <c r="M829" s="516" t="e">
        <f>IF('Tables 1-15'!#REF!="nap","nav",'Tables 1-15'!#REF!)</f>
        <v>#REF!</v>
      </c>
      <c r="O829" s="537"/>
    </row>
    <row r="830" spans="1:15">
      <c r="A830" s="370" t="s">
        <v>7</v>
      </c>
      <c r="B830" s="356">
        <f>IF('Tables 1-15'!B562="nap","nav",'Tables 1-15'!B562)</f>
        <v>2190</v>
      </c>
      <c r="C830" s="356">
        <f>IF('Tables 1-15'!C562="nap","nav",'Tables 1-15'!C562)</f>
        <v>2398.0459999999998</v>
      </c>
      <c r="D830" s="356">
        <f>IF('Tables 1-15'!D562="nap","nav",'Tables 1-15'!D562)</f>
        <v>2619.9430000000002</v>
      </c>
      <c r="E830" s="327">
        <f>IF('Tables 1-15'!E562="nap","nav",'Tables 1-15'!E562)</f>
        <v>2845</v>
      </c>
      <c r="F830" s="378">
        <f>IF('Tables 1-15'!F562="nap","nav",'Tables 1-15'!F562)</f>
        <v>3166</v>
      </c>
      <c r="G830" s="383">
        <f>IF('Tables 1-15'!G562="nap","nav",'Tables 1-15'!G562)</f>
        <v>1810</v>
      </c>
      <c r="H830" s="383">
        <f>IF('Tables 1-15'!H562="nap","nav",'Tables 1-15'!H562)</f>
        <v>1986.8240000000001</v>
      </c>
      <c r="I830" s="383">
        <f>IF('Tables 1-15'!I562="nap","nav",'Tables 1-15'!I562)</f>
        <v>2169.5169999999998</v>
      </c>
      <c r="J830" s="383">
        <f>IF('Tables 1-15'!J562="nap","nav",'Tables 1-15'!J562)</f>
        <v>2343</v>
      </c>
      <c r="K830" s="383">
        <f>IF('Tables 1-15'!K562="nap","nav",'Tables 1-15'!K562)</f>
        <v>2604</v>
      </c>
      <c r="L830" s="281" t="e">
        <f>IF('Tables 1-15'!#REF!="nap","nav",'Tables 1-15'!#REF!)</f>
        <v>#REF!</v>
      </c>
      <c r="M830" s="516" t="e">
        <f>IF('Tables 1-15'!#REF!="nap","nav",'Tables 1-15'!#REF!)</f>
        <v>#REF!</v>
      </c>
      <c r="O830" s="30"/>
    </row>
    <row r="831" spans="1:15">
      <c r="A831" s="370" t="s">
        <v>8</v>
      </c>
      <c r="B831" s="356">
        <f>IF('Tables 1-15'!B563="nap","nav",'Tables 1-15'!B563)</f>
        <v>651.30999999999995</v>
      </c>
      <c r="C831" s="356">
        <f>IF('Tables 1-15'!C563="nap","nav",'Tables 1-15'!C563)</f>
        <v>701.11</v>
      </c>
      <c r="D831" s="356">
        <f>IF('Tables 1-15'!D563="nap","nav",'Tables 1-15'!D563)</f>
        <v>778.47</v>
      </c>
      <c r="E831" s="327">
        <f>IF('Tables 1-15'!E563="nap","nav",'Tables 1-15'!E563)</f>
        <v>965.34990000000005</v>
      </c>
      <c r="F831" s="378">
        <f>IF('Tables 1-15'!F563="nap","nav",'Tables 1-15'!F563)</f>
        <v>1082.1300000000001</v>
      </c>
      <c r="G831" s="383">
        <f>IF('Tables 1-15'!G563="nap","nav",'Tables 1-15'!G563)</f>
        <v>435.57</v>
      </c>
      <c r="H831" s="383">
        <f>IF('Tables 1-15'!H563="nap","nav",'Tables 1-15'!H563)</f>
        <v>460.88</v>
      </c>
      <c r="I831" s="383">
        <f>IF('Tables 1-15'!I563="nap","nav",'Tables 1-15'!I563)</f>
        <v>508.76</v>
      </c>
      <c r="J831" s="383">
        <f>IF('Tables 1-15'!J563="nap","nav",'Tables 1-15'!J563)</f>
        <v>668.9</v>
      </c>
      <c r="K831" s="383">
        <f>IF('Tables 1-15'!K563="nap","nav",'Tables 1-15'!K563)</f>
        <v>737.48</v>
      </c>
      <c r="L831" s="281" t="e">
        <f>IF('Tables 1-15'!#REF!="nap","nav",'Tables 1-15'!#REF!)</f>
        <v>#REF!</v>
      </c>
      <c r="M831" s="516" t="e">
        <f>IF('Tables 1-15'!#REF!="nap","nav",'Tables 1-15'!#REF!)</f>
        <v>#REF!</v>
      </c>
      <c r="O831" s="30"/>
    </row>
    <row r="832" spans="1:15">
      <c r="A832" s="33" t="s">
        <v>816</v>
      </c>
      <c r="B832" s="356">
        <f>IF('Tables 1-15'!B564="nap","nav",'Tables 1-15'!B564)</f>
        <v>2864.6060000000002</v>
      </c>
      <c r="C832" s="356">
        <f>IF('Tables 1-15'!C564="nap","nav",'Tables 1-15'!C564)</f>
        <v>3172.2170000000001</v>
      </c>
      <c r="D832" s="356">
        <f>IF('Tables 1-15'!D564="nap","nav",'Tables 1-15'!D564)</f>
        <v>3384.1179999999999</v>
      </c>
      <c r="E832" s="327">
        <f>IF('Tables 1-15'!E564="nap","nav",'Tables 1-15'!E564)</f>
        <v>3760.1329999999998</v>
      </c>
      <c r="F832" s="378">
        <f>IF('Tables 1-15'!F564="nap","nav",'Tables 1-15'!F564)</f>
        <v>4165.9629999999997</v>
      </c>
      <c r="G832" s="383">
        <f>IF('Tables 1-15'!G564="nap","nav",'Tables 1-15'!G564)</f>
        <v>437.35599999999999</v>
      </c>
      <c r="H832" s="383">
        <f>IF('Tables 1-15'!H564="nap","nav",'Tables 1-15'!H564)</f>
        <v>532.12300000000005</v>
      </c>
      <c r="I832" s="383">
        <f>IF('Tables 1-15'!I564="nap","nav",'Tables 1-15'!I564)</f>
        <v>644.70899999999995</v>
      </c>
      <c r="J832" s="383">
        <f>IF('Tables 1-15'!J564="nap","nav",'Tables 1-15'!J564)</f>
        <v>812.16800000000001</v>
      </c>
      <c r="K832" s="383">
        <f>IF('Tables 1-15'!K564="nap","nav",'Tables 1-15'!K564)</f>
        <v>1027.6089999999999</v>
      </c>
      <c r="L832" s="281" t="e">
        <f>IF('Tables 1-15'!#REF!="nap","nav",'Tables 1-15'!#REF!)</f>
        <v>#REF!</v>
      </c>
      <c r="M832" s="516" t="e">
        <f>IF('Tables 1-15'!#REF!="nap","nav",'Tables 1-15'!#REF!)</f>
        <v>#REF!</v>
      </c>
      <c r="O832" s="537"/>
    </row>
    <row r="833" spans="1:15">
      <c r="A833" s="370" t="s">
        <v>9</v>
      </c>
      <c r="B833" s="356">
        <f>IF('Tables 1-15'!B565="nap","nav",'Tables 1-15'!B565)</f>
        <v>10546</v>
      </c>
      <c r="C833" s="356">
        <f>IF('Tables 1-15'!C565="nap","nav",'Tables 1-15'!C565)</f>
        <v>11608</v>
      </c>
      <c r="D833" s="356">
        <f>IF('Tables 1-15'!D565="nap","nav",'Tables 1-15'!D565)</f>
        <v>13010</v>
      </c>
      <c r="E833" s="327">
        <f>IF('Tables 1-15'!E565="nap","nav",'Tables 1-15'!E565)</f>
        <v>14601</v>
      </c>
      <c r="F833" s="378">
        <f>IF('Tables 1-15'!F565="nap","nav",'Tables 1-15'!F565)</f>
        <v>16371</v>
      </c>
      <c r="G833" s="383">
        <f>IF('Tables 1-15'!G565="nap","nav",'Tables 1-15'!G565)</f>
        <v>8155</v>
      </c>
      <c r="H833" s="383">
        <f>IF('Tables 1-15'!H565="nap","nav",'Tables 1-15'!H565)</f>
        <v>9040</v>
      </c>
      <c r="I833" s="383">
        <f>IF('Tables 1-15'!I565="nap","nav",'Tables 1-15'!I565)</f>
        <v>10227</v>
      </c>
      <c r="J833" s="383">
        <f>IF('Tables 1-15'!J565="nap","nav",'Tables 1-15'!J565)</f>
        <v>11544</v>
      </c>
      <c r="K833" s="383">
        <f>IF('Tables 1-15'!K565="nap","nav",'Tables 1-15'!K565)</f>
        <v>13298</v>
      </c>
      <c r="L833" s="281" t="e">
        <f>IF('Tables 1-15'!#REF!="nap","nav",'Tables 1-15'!#REF!)</f>
        <v>#REF!</v>
      </c>
      <c r="M833" s="516" t="e">
        <f>IF('Tables 1-15'!#REF!="nap","nav",'Tables 1-15'!#REF!)</f>
        <v>#REF!</v>
      </c>
      <c r="O833" s="30"/>
    </row>
    <row r="834" spans="1:15">
      <c r="A834" s="370" t="s">
        <v>158</v>
      </c>
      <c r="B834" s="356">
        <f>IF('Tables 1-15'!B566="nap","nav",'Tables 1-15'!B566)</f>
        <v>77938.600000000006</v>
      </c>
      <c r="C834" s="356">
        <f>IF('Tables 1-15'!C566="nap","nav",'Tables 1-15'!C566)</f>
        <v>84220.5</v>
      </c>
      <c r="D834" s="356">
        <f>IF('Tables 1-15'!D566="nap","nav",'Tables 1-15'!D566)</f>
        <v>90113</v>
      </c>
      <c r="E834" s="327">
        <f>IF('Tables 1-15'!E566="nap","nav",'Tables 1-15'!E566)</f>
        <v>97666.2</v>
      </c>
      <c r="F834" s="378">
        <f>IF('Tables 1-15'!F566="nap","nav",'Tables 1-15'!F566)</f>
        <v>105192.5</v>
      </c>
      <c r="G834" s="383">
        <f>IF('Tables 1-15'!G566="nap","nav",'Tables 1-15'!G566)</f>
        <v>51717.2</v>
      </c>
      <c r="H834" s="383">
        <f>IF('Tables 1-15'!H566="nap","nav",'Tables 1-15'!H566)</f>
        <v>56020.800000000003</v>
      </c>
      <c r="I834" s="383">
        <f>IF('Tables 1-15'!I566="nap","nav",'Tables 1-15'!I566)</f>
        <v>59539.3</v>
      </c>
      <c r="J834" s="383">
        <f>IF('Tables 1-15'!J566="nap","nav",'Tables 1-15'!J566)</f>
        <v>64268.2</v>
      </c>
      <c r="K834" s="383">
        <f>IF('Tables 1-15'!K566="nap","nav",'Tables 1-15'!K566)</f>
        <v>68449.5</v>
      </c>
      <c r="L834" s="281" t="e">
        <f>IF('Tables 1-15'!#REF!="nap","nav",'Tables 1-15'!#REF!)</f>
        <v>#REF!</v>
      </c>
      <c r="M834" s="516" t="e">
        <f>IF('Tables 1-15'!#REF!="nap","nav",'Tables 1-15'!#REF!)</f>
        <v>#REF!</v>
      </c>
      <c r="O834" s="30"/>
    </row>
    <row r="835" spans="1:15">
      <c r="A835" s="296" t="s">
        <v>240</v>
      </c>
      <c r="B835" s="379" t="e">
        <f>SUMIF(B812:B834,"&lt;&gt;nav",L812:L834)</f>
        <v>#REF!</v>
      </c>
      <c r="C835" s="379">
        <f>SUMIF(C812:C834,"&lt;&gt;nav",B812:B834)</f>
        <v>165064.88400000002</v>
      </c>
      <c r="D835" s="379">
        <f>SUMIF(D812:D834,"&lt;&gt;nav",C812:C834)</f>
        <v>185818.50799999997</v>
      </c>
      <c r="E835" s="379">
        <f>SUMIF(E812:E834,"&lt;&gt;nav",D812:D834)</f>
        <v>209710.02439999999</v>
      </c>
      <c r="F835" s="379">
        <f>SUMIF(F812:F834,"&lt;&gt;nav",E812:E834)</f>
        <v>240332.58400000003</v>
      </c>
      <c r="G835" s="379" t="e">
        <f>SUMIF(G812:G834,"&lt;&gt;nav",M812:M834)</f>
        <v>#REF!</v>
      </c>
      <c r="H835" s="379">
        <f>SUMIF(H812:H834,"&lt;&gt;nav",G812:G834)</f>
        <v>95365.546000000002</v>
      </c>
      <c r="I835" s="379">
        <f>SUMIF(I812:I834,"&lt;&gt;nav",H812:H834)</f>
        <v>106304.504</v>
      </c>
      <c r="J835" s="379">
        <f>SUMIF(J812:J834,"&lt;&gt;nav",I812:I834)</f>
        <v>122649.2023</v>
      </c>
      <c r="K835" s="379">
        <f>SUMIF(K812:K834,"&lt;&gt;nav",J812:J834)</f>
        <v>138426.51539999997</v>
      </c>
    </row>
    <row r="836" spans="1:15">
      <c r="A836" s="515" t="s">
        <v>241</v>
      </c>
      <c r="B836" s="281">
        <f>SUMIF(L812:L834,"&lt;&gt;nav",B812:B834)</f>
        <v>171891.62300000002</v>
      </c>
      <c r="C836" s="281">
        <f>SUMIF(B812:B834,"&lt;&gt;nav",C812:C834)</f>
        <v>185818.50799999997</v>
      </c>
      <c r="D836" s="281">
        <f>SUMIF(C812:C834,"&lt;&gt;nav",D812:D834)</f>
        <v>209710.02439999999</v>
      </c>
      <c r="E836" s="281">
        <f>SUMIF(D812:D834,"&lt;&gt;nav",E812:E834)</f>
        <v>240332.58400000003</v>
      </c>
      <c r="F836" s="281">
        <f>SUMIF(E812:E834,"&lt;&gt;nav",F812:F834)</f>
        <v>273507.18699999992</v>
      </c>
      <c r="G836" s="281">
        <f>SUMIF(M812:M834,"&lt;&gt;nav",G812:G834)</f>
        <v>95365.546000000002</v>
      </c>
      <c r="H836" s="281">
        <f>SUMIF(G812:G834,"&lt;&gt;nav",H812:H834)</f>
        <v>106304.504</v>
      </c>
      <c r="I836" s="281">
        <f>SUMIF(H812:H834,"&lt;&gt;nav",I812:I834)</f>
        <v>117725.03330000001</v>
      </c>
      <c r="J836" s="281">
        <f>SUMIF(I812:I834,"&lt;&gt;nav",J812:J834)</f>
        <v>138426.51539999997</v>
      </c>
      <c r="K836" s="281">
        <f>SUMIF(J812:J834,"&lt;&gt;nav",K812:K834)</f>
        <v>156051.61689999999</v>
      </c>
    </row>
    <row r="837" spans="1:15">
      <c r="A837" s="315"/>
      <c r="E837" s="367"/>
      <c r="F837" s="367"/>
    </row>
    <row r="838" spans="1:15">
      <c r="A838" s="315"/>
    </row>
    <row r="839" spans="1:15">
      <c r="A839" s="457"/>
      <c r="B839" s="457"/>
      <c r="C839" s="457"/>
      <c r="D839" s="457"/>
      <c r="E839" s="457"/>
      <c r="F839" s="457"/>
      <c r="G839" s="457"/>
      <c r="H839" s="457"/>
      <c r="I839" s="457"/>
      <c r="J839" s="457"/>
      <c r="K839" s="457"/>
    </row>
    <row r="840" spans="1:15">
      <c r="A840" s="315"/>
    </row>
    <row r="841" spans="1:15">
      <c r="A841" s="335"/>
      <c r="B841" s="484"/>
      <c r="C841" s="484"/>
      <c r="D841" s="484"/>
      <c r="E841" s="484"/>
      <c r="F841" s="485"/>
      <c r="G841" s="484" t="s">
        <v>439</v>
      </c>
      <c r="H841" s="484"/>
      <c r="I841" s="484"/>
      <c r="J841" s="484"/>
      <c r="K841" s="484"/>
    </row>
    <row r="842" spans="1:15">
      <c r="A842" s="338"/>
      <c r="B842" s="287"/>
      <c r="C842" s="287"/>
      <c r="D842" s="287"/>
      <c r="E842" s="287"/>
      <c r="F842" s="288"/>
      <c r="G842" s="287"/>
      <c r="H842" s="287"/>
      <c r="I842" s="287"/>
      <c r="J842" s="287"/>
      <c r="K842" s="287"/>
    </row>
    <row r="843" spans="1:15">
      <c r="A843" s="31" t="s">
        <v>31</v>
      </c>
      <c r="B843" s="634" t="str">
        <f>IF('Tables 1-15'!B575="nap","nav",'Tables 1-15'!B575)</f>
        <v>nav</v>
      </c>
      <c r="C843" s="382" t="str">
        <f>IF('Tables 1-15'!C575="nap","nav",'Tables 1-15'!C575)</f>
        <v>nav</v>
      </c>
      <c r="D843" s="382" t="str">
        <f>IF('Tables 1-15'!D575="nap","nav",'Tables 1-15'!D575)</f>
        <v>nav</v>
      </c>
      <c r="E843" s="382" t="str">
        <f>IF('Tables 1-15'!E575="nap","nav",'Tables 1-15'!E575)</f>
        <v>nav</v>
      </c>
      <c r="F843" s="388" t="str">
        <f>IF('Tables 1-15'!F575="nap","nav",'Tables 1-15'!F575)</f>
        <v>nav</v>
      </c>
      <c r="G843" s="385">
        <f>IF('Tables 1-15'!G575="nap","nav",'Tables 1-15'!G575)</f>
        <v>1775.5930000000001</v>
      </c>
      <c r="H843" s="385">
        <f>IF('Tables 1-15'!H575="nap","nav",'Tables 1-15'!H575)</f>
        <v>1916.7739999999999</v>
      </c>
      <c r="I843" s="385">
        <f>IF('Tables 1-15'!I575="nap","nav",'Tables 1-15'!I575)</f>
        <v>2072.288</v>
      </c>
      <c r="J843" s="385">
        <f>IF('Tables 1-15'!J575="nap","nav",'Tables 1-15'!J575)</f>
        <v>2261.9549999999999</v>
      </c>
      <c r="K843" s="385">
        <f>IF('Tables 1-15'!K575="nap","nav",'Tables 1-15'!K575)</f>
        <v>2485.846</v>
      </c>
      <c r="L843" s="281" t="e">
        <f>IF('Tables 1-15'!#REF!="nap","nav",'Tables 1-15'!#REF!)</f>
        <v>#REF!</v>
      </c>
      <c r="M843" s="281" t="e">
        <f>IF('Tables 1-15'!#REF!="nap","nav",'Tables 1-15'!#REF!)</f>
        <v>#REF!</v>
      </c>
    </row>
    <row r="844" spans="1:15">
      <c r="A844" s="369" t="s">
        <v>456</v>
      </c>
      <c r="B844" s="383">
        <f>IF('Tables 1-15'!B576="nap","nav",'Tables 1-15'!B576)</f>
        <v>139.28100000000001</v>
      </c>
      <c r="C844" s="383">
        <f>IF('Tables 1-15'!C576="nap","nav",'Tables 1-15'!C576)</f>
        <v>163.691</v>
      </c>
      <c r="D844" s="383">
        <f>IF('Tables 1-15'!D576="nap","nav",'Tables 1-15'!D576)</f>
        <v>156.536</v>
      </c>
      <c r="E844" s="383">
        <f>IF('Tables 1-15'!E576="nap","nav",'Tables 1-15'!E576)</f>
        <v>202.07400000000001</v>
      </c>
      <c r="F844" s="391">
        <f>IF('Tables 1-15'!F576="nap","nav",'Tables 1-15'!F576)</f>
        <v>258.64</v>
      </c>
      <c r="G844" s="385" t="str">
        <f>IF('Tables 1-15'!G576="nap","nav",'Tables 1-15'!G576)</f>
        <v>nav</v>
      </c>
      <c r="H844" s="385" t="str">
        <f>IF('Tables 1-15'!H576="nap","nav",'Tables 1-15'!H576)</f>
        <v>nav</v>
      </c>
      <c r="I844" s="385">
        <f>IF('Tables 1-15'!I576="nap","nav",'Tables 1-15'!I576)</f>
        <v>2.1800000000000002</v>
      </c>
      <c r="J844" s="385">
        <f>IF('Tables 1-15'!J576="nap","nav",'Tables 1-15'!J576)</f>
        <v>2.2719999999999998</v>
      </c>
      <c r="K844" s="385">
        <f>IF('Tables 1-15'!K576="nap","nav",'Tables 1-15'!K576)</f>
        <v>2.3420000000000001</v>
      </c>
      <c r="L844" s="281" t="e">
        <f>IF('Tables 1-15'!#REF!="nap","nav",'Tables 1-15'!#REF!)</f>
        <v>#REF!</v>
      </c>
      <c r="M844" s="281" t="e">
        <f>IF('Tables 1-15'!#REF!="nap","nav",'Tables 1-15'!#REF!)</f>
        <v>#REF!</v>
      </c>
      <c r="O844" s="30"/>
    </row>
    <row r="845" spans="1:15">
      <c r="A845" s="33" t="s">
        <v>458</v>
      </c>
      <c r="B845" s="383" t="str">
        <f>IF('Tables 1-15'!B577="nap","nav",'Tables 1-15'!B577)</f>
        <v>nav</v>
      </c>
      <c r="C845" s="383" t="str">
        <f>IF('Tables 1-15'!C577="nap","nav",'Tables 1-15'!C577)</f>
        <v>nav</v>
      </c>
      <c r="D845" s="383" t="str">
        <f>IF('Tables 1-15'!D577="nap","nav",'Tables 1-15'!D577)</f>
        <v>nav</v>
      </c>
      <c r="E845" s="383" t="str">
        <f>IF('Tables 1-15'!E577="nap","nav",'Tables 1-15'!E577)</f>
        <v>nav</v>
      </c>
      <c r="F845" s="391" t="str">
        <f>IF('Tables 1-15'!F577="nap","nav",'Tables 1-15'!F577)</f>
        <v>nav</v>
      </c>
      <c r="G845" s="385">
        <f>IF('Tables 1-15'!G577="nap","nav",'Tables 1-15'!G577)</f>
        <v>4472.7740000000003</v>
      </c>
      <c r="H845" s="385">
        <f>IF('Tables 1-15'!H577="nap","nav",'Tables 1-15'!H577)</f>
        <v>5019.9369999999999</v>
      </c>
      <c r="I845" s="385">
        <f>IF('Tables 1-15'!I577="nap","nav",'Tables 1-15'!I577)</f>
        <v>5366.9179999999997</v>
      </c>
      <c r="J845" s="385">
        <f>IF('Tables 1-15'!J577="nap","nav",'Tables 1-15'!J577)</f>
        <v>5558.893</v>
      </c>
      <c r="K845" s="385">
        <f>IF('Tables 1-15'!K577="nap","nav",'Tables 1-15'!K577)</f>
        <v>5857.8090000000002</v>
      </c>
      <c r="L845" s="281" t="e">
        <f>IF('Tables 1-15'!#REF!="nap","nav",'Tables 1-15'!#REF!)</f>
        <v>#REF!</v>
      </c>
      <c r="M845" s="281" t="e">
        <f>IF('Tables 1-15'!#REF!="nap","nav",'Tables 1-15'!#REF!)</f>
        <v>#REF!</v>
      </c>
      <c r="O845" s="537"/>
    </row>
    <row r="846" spans="1:15">
      <c r="A846" s="370" t="s">
        <v>457</v>
      </c>
      <c r="B846" s="384" t="str">
        <f>IF('Tables 1-15'!B578="nap","nav",'Tables 1-15'!B578)</f>
        <v>nav</v>
      </c>
      <c r="C846" s="384" t="str">
        <f>IF('Tables 1-15'!C578="nap","nav",'Tables 1-15'!C578)</f>
        <v>nav</v>
      </c>
      <c r="D846" s="384" t="str">
        <f>IF('Tables 1-15'!D578="nap","nav",'Tables 1-15'!D578)</f>
        <v>nav</v>
      </c>
      <c r="E846" s="384" t="str">
        <f>IF('Tables 1-15'!E578="nap","nav",'Tables 1-15'!E578)</f>
        <v>nav</v>
      </c>
      <c r="F846" s="390" t="str">
        <f>IF('Tables 1-15'!F578="nap","nav",'Tables 1-15'!F578)</f>
        <v>nav</v>
      </c>
      <c r="G846" s="383">
        <f>IF('Tables 1-15'!G578="nap","nav",'Tables 1-15'!G578)</f>
        <v>3127.498</v>
      </c>
      <c r="H846" s="383">
        <f>IF('Tables 1-15'!H578="nap","nav",'Tables 1-15'!H578)</f>
        <v>3580.3139999999999</v>
      </c>
      <c r="I846" s="383">
        <f>IF('Tables 1-15'!I578="nap","nav",'Tables 1-15'!I578)</f>
        <v>3897.7604000000001</v>
      </c>
      <c r="J846" s="383">
        <f>IF('Tables 1-15'!J578="nap","nav",'Tables 1-15'!J578)</f>
        <v>4072.8670999999999</v>
      </c>
      <c r="K846" s="383">
        <f>IF('Tables 1-15'!K578="nap","nav",'Tables 1-15'!K578)</f>
        <v>4502.5829999999996</v>
      </c>
      <c r="L846" s="281" t="e">
        <f>IF('Tables 1-15'!#REF!="nap","nav",'Tables 1-15'!#REF!)</f>
        <v>#REF!</v>
      </c>
      <c r="M846" s="281" t="e">
        <f>IF('Tables 1-15'!#REF!="nap","nav",'Tables 1-15'!#REF!)</f>
        <v>#REF!</v>
      </c>
      <c r="O846" s="30"/>
    </row>
    <row r="847" spans="1:15">
      <c r="A847" s="33" t="s">
        <v>459</v>
      </c>
      <c r="B847" s="384" t="str">
        <f>IF('Tables 1-15'!B579="nap","nav",'Tables 1-15'!B579)</f>
        <v>nav</v>
      </c>
      <c r="C847" s="384" t="str">
        <f>IF('Tables 1-15'!C579="nap","nav",'Tables 1-15'!C579)</f>
        <v>nav</v>
      </c>
      <c r="D847" s="384" t="str">
        <f>IF('Tables 1-15'!D579="nap","nav",'Tables 1-15'!D579)</f>
        <v>nav</v>
      </c>
      <c r="E847" s="384" t="str">
        <f>IF('Tables 1-15'!E579="nap","nav",'Tables 1-15'!E579)</f>
        <v>nav</v>
      </c>
      <c r="F847" s="390" t="str">
        <f>IF('Tables 1-15'!F579="nap","nav",'Tables 1-15'!F579)</f>
        <v>nav</v>
      </c>
      <c r="G847" s="383" t="str">
        <f>IF('Tables 1-15'!G579="nap","nav",'Tables 1-15'!G579)</f>
        <v>nav</v>
      </c>
      <c r="H847" s="383" t="str">
        <f>IF('Tables 1-15'!H579="nap","nav",'Tables 1-15'!H579)</f>
        <v>nav</v>
      </c>
      <c r="I847" s="383" t="str">
        <f>IF('Tables 1-15'!I579="nap","nav",'Tables 1-15'!I579)</f>
        <v>nav</v>
      </c>
      <c r="J847" s="383" t="str">
        <f>IF('Tables 1-15'!J579="nap","nav",'Tables 1-15'!J579)</f>
        <v>nav</v>
      </c>
      <c r="K847" s="383" t="str">
        <f>IF('Tables 1-15'!K579="nap","nav",'Tables 1-15'!K579)</f>
        <v>nav</v>
      </c>
      <c r="L847" s="281" t="e">
        <f>IF('Tables 1-15'!#REF!="nap","nav",'Tables 1-15'!#REF!)</f>
        <v>#REF!</v>
      </c>
      <c r="M847" s="281" t="e">
        <f>IF('Tables 1-15'!#REF!="nap","nav",'Tables 1-15'!#REF!)</f>
        <v>#REF!</v>
      </c>
      <c r="O847" s="537"/>
    </row>
    <row r="848" spans="1:15">
      <c r="A848" s="370" t="s">
        <v>140</v>
      </c>
      <c r="B848" s="385" t="str">
        <f>IF('Tables 1-15'!B580="nap","nav",'Tables 1-15'!B580)</f>
        <v>nav</v>
      </c>
      <c r="C848" s="385" t="str">
        <f>IF('Tables 1-15'!C580="nap","nav",'Tables 1-15'!C580)</f>
        <v>nav</v>
      </c>
      <c r="D848" s="385">
        <f>IF('Tables 1-15'!D580="nap","nav",'Tables 1-15'!D580)</f>
        <v>1357.08</v>
      </c>
      <c r="E848" s="385">
        <f>IF('Tables 1-15'!E580="nap","nav",'Tables 1-15'!E580)</f>
        <v>1916.4760000000001</v>
      </c>
      <c r="F848" s="389">
        <f>IF('Tables 1-15'!F580="nap","nav",'Tables 1-15'!F580)</f>
        <v>2196.634</v>
      </c>
      <c r="G848" s="385" t="str">
        <f>IF('Tables 1-15'!G580="nap","nav",'Tables 1-15'!G580)</f>
        <v>nav</v>
      </c>
      <c r="H848" s="385" t="str">
        <f>IF('Tables 1-15'!H580="nap","nav",'Tables 1-15'!H580)</f>
        <v>nav</v>
      </c>
      <c r="I848" s="385">
        <f>IF('Tables 1-15'!I580="nap","nav",'Tables 1-15'!I580)</f>
        <v>85.397999999999996</v>
      </c>
      <c r="J848" s="385">
        <f>IF('Tables 1-15'!J580="nap","nav",'Tables 1-15'!J580)</f>
        <v>245.55799999999999</v>
      </c>
      <c r="K848" s="385">
        <f>IF('Tables 1-15'!K580="nap","nav",'Tables 1-15'!K580)</f>
        <v>254.36</v>
      </c>
      <c r="L848" s="281" t="e">
        <f>IF('Tables 1-15'!#REF!="nap","nav",'Tables 1-15'!#REF!)</f>
        <v>#REF!</v>
      </c>
      <c r="M848" s="281" t="e">
        <f>IF('Tables 1-15'!#REF!="nap","nav",'Tables 1-15'!#REF!)</f>
        <v>#REF!</v>
      </c>
      <c r="O848" s="30"/>
    </row>
    <row r="849" spans="1:15">
      <c r="A849" s="370" t="s">
        <v>50</v>
      </c>
      <c r="B849" s="385">
        <f>IF('Tables 1-15'!B581="nap","nav",'Tables 1-15'!B581)</f>
        <v>559.72</v>
      </c>
      <c r="C849" s="385">
        <f>IF('Tables 1-15'!C581="nap","nav",'Tables 1-15'!C581)</f>
        <v>681.54100000000005</v>
      </c>
      <c r="D849" s="385">
        <f>IF('Tables 1-15'!D581="nap","nav",'Tables 1-15'!D581)</f>
        <v>762.45799999999997</v>
      </c>
      <c r="E849" s="385">
        <f>IF('Tables 1-15'!E581="nap","nav",'Tables 1-15'!E581)</f>
        <v>879.01099999999997</v>
      </c>
      <c r="F849" s="389">
        <f>IF('Tables 1-15'!F581="nap","nav",'Tables 1-15'!F581)</f>
        <v>965.88599999999997</v>
      </c>
      <c r="G849" s="385">
        <f>IF('Tables 1-15'!G581="nap","nav",'Tables 1-15'!G581)</f>
        <v>43.4</v>
      </c>
      <c r="H849" s="385">
        <f>IF('Tables 1-15'!H581="nap","nav",'Tables 1-15'!H581)</f>
        <v>65.971999999999994</v>
      </c>
      <c r="I849" s="385">
        <f>IF('Tables 1-15'!I581="nap","nav",'Tables 1-15'!I581)</f>
        <v>76.355000000000004</v>
      </c>
      <c r="J849" s="385">
        <f>IF('Tables 1-15'!J581="nap","nav",'Tables 1-15'!J581)</f>
        <v>89.015000000000001</v>
      </c>
      <c r="K849" s="385">
        <f>IF('Tables 1-15'!K581="nap","nav",'Tables 1-15'!K581)</f>
        <v>111.726</v>
      </c>
      <c r="L849" s="281" t="e">
        <f>IF('Tables 1-15'!#REF!="nap","nav",'Tables 1-15'!#REF!)</f>
        <v>#REF!</v>
      </c>
      <c r="M849" s="281" t="e">
        <f>IF('Tables 1-15'!#REF!="nap","nav",'Tables 1-15'!#REF!)</f>
        <v>#REF!</v>
      </c>
      <c r="O849" s="30"/>
    </row>
    <row r="850" spans="1:15">
      <c r="A850" s="370" t="s">
        <v>641</v>
      </c>
      <c r="B850" s="385" t="str">
        <f>IF('Tables 1-15'!B582="nap","nav",'Tables 1-15'!B582)</f>
        <v>nav</v>
      </c>
      <c r="C850" s="385" t="str">
        <f>IF('Tables 1-15'!C582="nap","nav",'Tables 1-15'!C582)</f>
        <v>nav</v>
      </c>
      <c r="D850" s="385" t="str">
        <f>IF('Tables 1-15'!D582="nap","nav",'Tables 1-15'!D582)</f>
        <v>nav</v>
      </c>
      <c r="E850" s="385" t="str">
        <f>IF('Tables 1-15'!E582="nap","nav",'Tables 1-15'!E582)</f>
        <v>nav</v>
      </c>
      <c r="F850" s="389" t="str">
        <f>IF('Tables 1-15'!F582="nap","nav",'Tables 1-15'!F582)</f>
        <v>nav</v>
      </c>
      <c r="G850" s="385">
        <f>IF('Tables 1-15'!G582="nap","nav",'Tables 1-15'!G582)</f>
        <v>431.61900000000003</v>
      </c>
      <c r="H850" s="385">
        <f>IF('Tables 1-15'!H582="nap","nav",'Tables 1-15'!H582)</f>
        <v>462.10599999999999</v>
      </c>
      <c r="I850" s="385">
        <f>IF('Tables 1-15'!I582="nap","nav",'Tables 1-15'!I582)</f>
        <v>482.00529999999998</v>
      </c>
      <c r="J850" s="385">
        <f>IF('Tables 1-15'!J582="nap","nav",'Tables 1-15'!J582)</f>
        <v>515.87800000000004</v>
      </c>
      <c r="K850" s="385">
        <f>IF('Tables 1-15'!K582="nap","nav",'Tables 1-15'!K582)</f>
        <v>556.39</v>
      </c>
      <c r="L850" s="281" t="e">
        <f>IF('Tables 1-15'!#REF!="nap","nav",'Tables 1-15'!#REF!)</f>
        <v>#REF!</v>
      </c>
      <c r="M850" s="281" t="e">
        <f>IF('Tables 1-15'!#REF!="nap","nav",'Tables 1-15'!#REF!)</f>
        <v>#REF!</v>
      </c>
      <c r="O850" s="30"/>
    </row>
    <row r="851" spans="1:15">
      <c r="A851" s="33" t="s">
        <v>860</v>
      </c>
      <c r="B851" s="385">
        <f>IF('Tables 1-15'!B583="nap","nav",'Tables 1-15'!B583)</f>
        <v>16</v>
      </c>
      <c r="C851" s="385">
        <f>IF('Tables 1-15'!C583="nap","nav",'Tables 1-15'!C583)</f>
        <v>17.7</v>
      </c>
      <c r="D851" s="385">
        <f>IF('Tables 1-15'!D583="nap","nav",'Tables 1-15'!D583)</f>
        <v>22.4</v>
      </c>
      <c r="E851" s="385">
        <f>IF('Tables 1-15'!E583="nap","nav",'Tables 1-15'!E583)</f>
        <v>29.04</v>
      </c>
      <c r="F851" s="389">
        <f>IF('Tables 1-15'!F583="nap","nav",'Tables 1-15'!F583)</f>
        <v>29.364999999999998</v>
      </c>
      <c r="G851" s="385">
        <f>IF('Tables 1-15'!G583="nap","nav",'Tables 1-15'!G583)</f>
        <v>399.1</v>
      </c>
      <c r="H851" s="385">
        <f>IF('Tables 1-15'!H583="nap","nav",'Tables 1-15'!H583)</f>
        <v>512</v>
      </c>
      <c r="I851" s="385">
        <f>IF('Tables 1-15'!I583="nap","nav",'Tables 1-15'!I583)</f>
        <v>619.42999999999995</v>
      </c>
      <c r="J851" s="385">
        <f>IF('Tables 1-15'!J583="nap","nav",'Tables 1-15'!J583)</f>
        <v>791.67</v>
      </c>
      <c r="K851" s="385">
        <f>IF('Tables 1-15'!K583="nap","nav",'Tables 1-15'!K583)</f>
        <v>1093.5050000000001</v>
      </c>
      <c r="L851" s="281" t="e">
        <f>IF('Tables 1-15'!#REF!="nap","nav",'Tables 1-15'!#REF!)</f>
        <v>#REF!</v>
      </c>
      <c r="M851" s="281" t="e">
        <f>IF('Tables 1-15'!#REF!="nap","nav",'Tables 1-15'!#REF!)</f>
        <v>#REF!</v>
      </c>
      <c r="O851" s="537"/>
    </row>
    <row r="852" spans="1:15">
      <c r="A852" s="370" t="s">
        <v>106</v>
      </c>
      <c r="B852" s="384" t="str">
        <f>IF('Tables 1-15'!B584="nap","nav",'Tables 1-15'!B584)</f>
        <v>nav</v>
      </c>
      <c r="C852" s="384" t="str">
        <f>IF('Tables 1-15'!C584="nap","nav",'Tables 1-15'!C584)</f>
        <v>nav</v>
      </c>
      <c r="D852" s="384" t="str">
        <f>IF('Tables 1-15'!D584="nap","nav",'Tables 1-15'!D584)</f>
        <v>nav</v>
      </c>
      <c r="E852" s="384" t="str">
        <f>IF('Tables 1-15'!E584="nap","nav",'Tables 1-15'!E584)</f>
        <v>nav</v>
      </c>
      <c r="F852" s="390" t="str">
        <f>IF('Tables 1-15'!F584="nap","nav",'Tables 1-15'!F584)</f>
        <v>nav</v>
      </c>
      <c r="G852" s="385">
        <f>IF('Tables 1-15'!G584="nap","nav",'Tables 1-15'!G584)</f>
        <v>537.46</v>
      </c>
      <c r="H852" s="385">
        <f>IF('Tables 1-15'!H584="nap","nav",'Tables 1-15'!H584)</f>
        <v>587.45000000000005</v>
      </c>
      <c r="I852" s="385">
        <f>IF('Tables 1-15'!I584="nap","nav",'Tables 1-15'!I584)</f>
        <v>643.95899999999995</v>
      </c>
      <c r="J852" s="384">
        <f>IF('Tables 1-15'!J584="nap","nav",'Tables 1-15'!J584)</f>
        <v>652.63199999999995</v>
      </c>
      <c r="K852" s="384">
        <f>IF('Tables 1-15'!K584="nap","nav",'Tables 1-15'!K584)</f>
        <v>776.4</v>
      </c>
      <c r="L852" s="281" t="e">
        <f>IF('Tables 1-15'!#REF!="nap","nav",'Tables 1-15'!#REF!)</f>
        <v>#REF!</v>
      </c>
      <c r="M852" s="281" t="e">
        <f>IF('Tables 1-15'!#REF!="nap","nav",'Tables 1-15'!#REF!)</f>
        <v>#REF!</v>
      </c>
      <c r="O852" s="30"/>
    </row>
    <row r="853" spans="1:15">
      <c r="A853" s="370" t="s">
        <v>4</v>
      </c>
      <c r="B853" s="384" t="str">
        <f>IF('Tables 1-15'!B585="nap","nav",'Tables 1-15'!B585)</f>
        <v>nav</v>
      </c>
      <c r="C853" s="384" t="str">
        <f>IF('Tables 1-15'!C585="nap","nav",'Tables 1-15'!C585)</f>
        <v>nav</v>
      </c>
      <c r="D853" s="384" t="str">
        <f>IF('Tables 1-15'!D585="nap","nav",'Tables 1-15'!D585)</f>
        <v>nav</v>
      </c>
      <c r="E853" s="384" t="str">
        <f>IF('Tables 1-15'!E585="nap","nav",'Tables 1-15'!E585)</f>
        <v>nav</v>
      </c>
      <c r="F853" s="390" t="str">
        <f>IF('Tables 1-15'!F585="nap","nav",'Tables 1-15'!F585)</f>
        <v>nav</v>
      </c>
      <c r="G853" s="385">
        <f>IF('Tables 1-15'!G585="nap","nav",'Tables 1-15'!G585)</f>
        <v>6813.7910000000002</v>
      </c>
      <c r="H853" s="385" t="str">
        <f>IF('Tables 1-15'!H585="nap","nav",'Tables 1-15'!H585)</f>
        <v>nav</v>
      </c>
      <c r="I853" s="385" t="str">
        <f>IF('Tables 1-15'!I585="nap","nav",'Tables 1-15'!I585)</f>
        <v>nav</v>
      </c>
      <c r="J853" s="384" t="str">
        <f>IF('Tables 1-15'!J585="nap","nav",'Tables 1-15'!J585)</f>
        <v>nav</v>
      </c>
      <c r="K853" s="384" t="str">
        <f>IF('Tables 1-15'!K585="nap","nav",'Tables 1-15'!K585)</f>
        <v>nav</v>
      </c>
      <c r="L853" s="281" t="e">
        <f>IF('Tables 1-15'!#REF!="nap","nav",'Tables 1-15'!#REF!)</f>
        <v>#REF!</v>
      </c>
      <c r="M853" s="281" t="e">
        <f>IF('Tables 1-15'!#REF!="nap","nav",'Tables 1-15'!#REF!)</f>
        <v>#REF!</v>
      </c>
      <c r="O853" s="30"/>
    </row>
    <row r="854" spans="1:15">
      <c r="A854" s="33" t="s">
        <v>811</v>
      </c>
      <c r="B854" s="384" t="str">
        <f>IF('Tables 1-15'!B586="nap","nav",'Tables 1-15'!B586)</f>
        <v>nav</v>
      </c>
      <c r="C854" s="384" t="str">
        <f>IF('Tables 1-15'!C586="nap","nav",'Tables 1-15'!C586)</f>
        <v>nav</v>
      </c>
      <c r="D854" s="384" t="str">
        <f>IF('Tables 1-15'!D586="nap","nav",'Tables 1-15'!D586)</f>
        <v>nav</v>
      </c>
      <c r="E854" s="384" t="str">
        <f>IF('Tables 1-15'!E586="nap","nav",'Tables 1-15'!E586)</f>
        <v>nav</v>
      </c>
      <c r="F854" s="390" t="str">
        <f>IF('Tables 1-15'!F586="nap","nav",'Tables 1-15'!F586)</f>
        <v>nav</v>
      </c>
      <c r="G854" s="385">
        <f>IF('Tables 1-15'!G586="nap","nav",'Tables 1-15'!G586)</f>
        <v>7348.2709999999997</v>
      </c>
      <c r="H854" s="385">
        <f>IF('Tables 1-15'!H586="nap","nav",'Tables 1-15'!H586)</f>
        <v>8034.241</v>
      </c>
      <c r="I854" s="385">
        <f>IF('Tables 1-15'!I586="nap","nav",'Tables 1-15'!I586)</f>
        <v>8748.5859999999993</v>
      </c>
      <c r="J854" s="384">
        <f>IF('Tables 1-15'!J586="nap","nav",'Tables 1-15'!J586)</f>
        <v>9719.4869999999992</v>
      </c>
      <c r="K854" s="384">
        <f>IF('Tables 1-15'!K586="nap","nav",'Tables 1-15'!K586)</f>
        <v>10571.74</v>
      </c>
      <c r="L854" s="281" t="e">
        <f>IF('Tables 1-15'!#REF!="nap","nav",'Tables 1-15'!#REF!)</f>
        <v>#REF!</v>
      </c>
      <c r="M854" s="281" t="e">
        <f>IF('Tables 1-15'!#REF!="nap","nav",'Tables 1-15'!#REF!)</f>
        <v>#REF!</v>
      </c>
      <c r="O854" s="537"/>
    </row>
    <row r="855" spans="1:15">
      <c r="A855" s="33" t="s">
        <v>812</v>
      </c>
      <c r="B855" s="384" t="str">
        <f>IF('Tables 1-15'!B587="nap","nav",'Tables 1-15'!B587)</f>
        <v>nav</v>
      </c>
      <c r="C855" s="384" t="str">
        <f>IF('Tables 1-15'!C587="nap","nav",'Tables 1-15'!C587)</f>
        <v>nav</v>
      </c>
      <c r="D855" s="384" t="str">
        <f>IF('Tables 1-15'!D587="nap","nav",'Tables 1-15'!D587)</f>
        <v>nav</v>
      </c>
      <c r="E855" s="384" t="str">
        <f>IF('Tables 1-15'!E587="nap","nav",'Tables 1-15'!E587)</f>
        <v>nav</v>
      </c>
      <c r="F855" s="390" t="str">
        <f>IF('Tables 1-15'!F587="nap","nav",'Tables 1-15'!F587)</f>
        <v>nav</v>
      </c>
      <c r="G855" s="385">
        <f>IF('Tables 1-15'!G587="nap","nav",'Tables 1-15'!G587)</f>
        <v>585.56100000000004</v>
      </c>
      <c r="H855" s="385">
        <f>IF('Tables 1-15'!H587="nap","nav",'Tables 1-15'!H587)</f>
        <v>643.66499999999996</v>
      </c>
      <c r="I855" s="385">
        <f>IF('Tables 1-15'!I587="nap","nav",'Tables 1-15'!I587)</f>
        <v>676.83699999999999</v>
      </c>
      <c r="J855" s="384">
        <f>IF('Tables 1-15'!J587="nap","nav",'Tables 1-15'!J587)</f>
        <v>725.98</v>
      </c>
      <c r="K855" s="384">
        <f>IF('Tables 1-15'!K587="nap","nav",'Tables 1-15'!K587)</f>
        <v>874.04</v>
      </c>
      <c r="L855" s="281" t="e">
        <f>IF('Tables 1-15'!#REF!="nap","nav",'Tables 1-15'!#REF!)</f>
        <v>#REF!</v>
      </c>
      <c r="M855" s="281" t="e">
        <f>IF('Tables 1-15'!#REF!="nap","nav",'Tables 1-15'!#REF!)</f>
        <v>#REF!</v>
      </c>
      <c r="O855" s="537"/>
    </row>
    <row r="856" spans="1:15">
      <c r="A856" s="369" t="s">
        <v>5</v>
      </c>
      <c r="B856" s="383">
        <f>IF('Tables 1-15'!B588="nap","nav",'Tables 1-15'!B588)</f>
        <v>112.236</v>
      </c>
      <c r="C856" s="383">
        <f>IF('Tables 1-15'!C588="nap","nav",'Tables 1-15'!C588)</f>
        <v>121.18600000000001</v>
      </c>
      <c r="D856" s="383">
        <f>IF('Tables 1-15'!D588="nap","nav",'Tables 1-15'!D588)</f>
        <v>131.209</v>
      </c>
      <c r="E856" s="383">
        <f>IF('Tables 1-15'!E588="nap","nav",'Tables 1-15'!E588)</f>
        <v>141.16499999999999</v>
      </c>
      <c r="F856" s="391">
        <f>IF('Tables 1-15'!F588="nap","nav",'Tables 1-15'!F588)</f>
        <v>158.84</v>
      </c>
      <c r="G856" s="385" t="str">
        <f>IF('Tables 1-15'!G588="nap","nav",'Tables 1-15'!G588)</f>
        <v>nav</v>
      </c>
      <c r="H856" s="385" t="str">
        <f>IF('Tables 1-15'!H588="nap","nav",'Tables 1-15'!H588)</f>
        <v>nav</v>
      </c>
      <c r="I856" s="385" t="str">
        <f>IF('Tables 1-15'!I588="nap","nav",'Tables 1-15'!I588)</f>
        <v>nav</v>
      </c>
      <c r="J856" s="384" t="str">
        <f>IF('Tables 1-15'!J588="nap","nav",'Tables 1-15'!J588)</f>
        <v>nav</v>
      </c>
      <c r="K856" s="384" t="str">
        <f>IF('Tables 1-15'!K588="nap","nav",'Tables 1-15'!K588)</f>
        <v>nav</v>
      </c>
      <c r="L856" s="281" t="e">
        <f>IF('Tables 1-15'!#REF!="nap","nav",'Tables 1-15'!#REF!)</f>
        <v>#REF!</v>
      </c>
      <c r="M856" s="281" t="e">
        <f>IF('Tables 1-15'!#REF!="nap","nav",'Tables 1-15'!#REF!)</f>
        <v>#REF!</v>
      </c>
      <c r="O856" s="30"/>
    </row>
    <row r="857" spans="1:15">
      <c r="A857" s="33" t="s">
        <v>813</v>
      </c>
      <c r="B857" s="383" t="str">
        <f>IF('Tables 1-15'!B589="nap","nav",'Tables 1-15'!B589)</f>
        <v>nav</v>
      </c>
      <c r="C857" s="383" t="str">
        <f>IF('Tables 1-15'!C589="nap","nav",'Tables 1-15'!C589)</f>
        <v>nav</v>
      </c>
      <c r="D857" s="383" t="str">
        <f>IF('Tables 1-15'!D589="nap","nav",'Tables 1-15'!D589)</f>
        <v>nav</v>
      </c>
      <c r="E857" s="383" t="str">
        <f>IF('Tables 1-15'!E589="nap","nav",'Tables 1-15'!E589)</f>
        <v>nav</v>
      </c>
      <c r="F857" s="391" t="str">
        <f>IF('Tables 1-15'!F589="nap","nav",'Tables 1-15'!F589)</f>
        <v>nav</v>
      </c>
      <c r="G857" s="385">
        <f>IF('Tables 1-15'!G589="nap","nav",'Tables 1-15'!G589)</f>
        <v>222.72300000000001</v>
      </c>
      <c r="H857" s="385">
        <f>IF('Tables 1-15'!H589="nap","nav",'Tables 1-15'!H589)</f>
        <v>434.42200000000003</v>
      </c>
      <c r="I857" s="385">
        <f>IF('Tables 1-15'!I589="nap","nav",'Tables 1-15'!I589)</f>
        <v>714.30799999999999</v>
      </c>
      <c r="J857" s="384">
        <f>IF('Tables 1-15'!J589="nap","nav",'Tables 1-15'!J589)</f>
        <v>951.36</v>
      </c>
      <c r="K857" s="384">
        <f>IF('Tables 1-15'!K589="nap","nav",'Tables 1-15'!K589)</f>
        <v>1241.6189999999999</v>
      </c>
      <c r="L857" s="281" t="e">
        <f>IF('Tables 1-15'!#REF!="nap","nav",'Tables 1-15'!#REF!)</f>
        <v>#REF!</v>
      </c>
      <c r="M857" s="281" t="e">
        <f>IF('Tables 1-15'!#REF!="nap","nav",'Tables 1-15'!#REF!)</f>
        <v>#REF!</v>
      </c>
      <c r="O857" s="537"/>
    </row>
    <row r="858" spans="1:15">
      <c r="A858" s="33" t="s">
        <v>814</v>
      </c>
      <c r="B858" s="383" t="str">
        <f>IF('Tables 1-15'!B590="nap","nav",'Tables 1-15'!B590)</f>
        <v>nav</v>
      </c>
      <c r="C858" s="383" t="str">
        <f>IF('Tables 1-15'!C590="nap","nav",'Tables 1-15'!C590)</f>
        <v>nav</v>
      </c>
      <c r="D858" s="383" t="str">
        <f>IF('Tables 1-15'!D590="nap","nav",'Tables 1-15'!D590)</f>
        <v>nav</v>
      </c>
      <c r="E858" s="383" t="str">
        <f>IF('Tables 1-15'!E590="nap","nav",'Tables 1-15'!E590)</f>
        <v>nav</v>
      </c>
      <c r="F858" s="391" t="str">
        <f>IF('Tables 1-15'!F590="nap","nav",'Tables 1-15'!F590)</f>
        <v>nav</v>
      </c>
      <c r="G858" s="385" t="str">
        <f>IF('Tables 1-15'!G590="nap","nav",'Tables 1-15'!G590)</f>
        <v>nav</v>
      </c>
      <c r="H858" s="385" t="str">
        <f>IF('Tables 1-15'!H590="nap","nav",'Tables 1-15'!H590)</f>
        <v>nav</v>
      </c>
      <c r="I858" s="385" t="str">
        <f>IF('Tables 1-15'!I590="nap","nav",'Tables 1-15'!I590)</f>
        <v>nav</v>
      </c>
      <c r="J858" s="384" t="str">
        <f>IF('Tables 1-15'!J590="nap","nav",'Tables 1-15'!J590)</f>
        <v>nav</v>
      </c>
      <c r="K858" s="384" t="str">
        <f>IF('Tables 1-15'!K590="nap","nav",'Tables 1-15'!K590)</f>
        <v>nav</v>
      </c>
      <c r="L858" s="281" t="e">
        <f>IF('Tables 1-15'!#REF!="nap","nav",'Tables 1-15'!#REF!)</f>
        <v>#REF!</v>
      </c>
      <c r="M858" s="281" t="e">
        <f>IF('Tables 1-15'!#REF!="nap","nav",'Tables 1-15'!#REF!)</f>
        <v>#REF!</v>
      </c>
      <c r="O858" s="537"/>
    </row>
    <row r="859" spans="1:15">
      <c r="A859" s="370" t="s">
        <v>6</v>
      </c>
      <c r="B859" s="383" t="str">
        <f>IF('Tables 1-15'!B591="nap","nav",'Tables 1-15'!B591)</f>
        <v>nav</v>
      </c>
      <c r="C859" s="383" t="str">
        <f>IF('Tables 1-15'!C591="nap","nav",'Tables 1-15'!C591)</f>
        <v>nav</v>
      </c>
      <c r="D859" s="383" t="str">
        <f>IF('Tables 1-15'!D591="nap","nav",'Tables 1-15'!D591)</f>
        <v>nav</v>
      </c>
      <c r="E859" s="383" t="str">
        <f>IF('Tables 1-15'!E591="nap","nav",'Tables 1-15'!E591)</f>
        <v>nav</v>
      </c>
      <c r="F859" s="391" t="str">
        <f>IF('Tables 1-15'!F591="nap","nav",'Tables 1-15'!F591)</f>
        <v>nav</v>
      </c>
      <c r="G859" s="383" t="str">
        <f>IF('Tables 1-15'!G591="nap","nav",'Tables 1-15'!G591)</f>
        <v>nav</v>
      </c>
      <c r="H859" s="383">
        <f>IF('Tables 1-15'!H591="nap","nav",'Tables 1-15'!H591)</f>
        <v>251.13200000000001</v>
      </c>
      <c r="I859" s="383">
        <f>IF('Tables 1-15'!I591="nap","nav",'Tables 1-15'!I591)</f>
        <v>287.10000000000002</v>
      </c>
      <c r="J859" s="386">
        <f>IF('Tables 1-15'!J591="nap","nav",'Tables 1-15'!J591)</f>
        <v>310.666</v>
      </c>
      <c r="K859" s="386">
        <f>IF('Tables 1-15'!K591="nap","nav",'Tables 1-15'!K591)</f>
        <v>350.00200000000001</v>
      </c>
      <c r="L859" s="281" t="e">
        <f>IF('Tables 1-15'!#REF!="nap","nav",'Tables 1-15'!#REF!)</f>
        <v>#REF!</v>
      </c>
      <c r="M859" s="281" t="e">
        <f>IF('Tables 1-15'!#REF!="nap","nav",'Tables 1-15'!#REF!)</f>
        <v>#REF!</v>
      </c>
      <c r="O859" s="30"/>
    </row>
    <row r="860" spans="1:15">
      <c r="A860" s="33" t="s">
        <v>815</v>
      </c>
      <c r="B860" s="383" t="str">
        <f>IF('Tables 1-15'!B592="nap","nav",'Tables 1-15'!B592)</f>
        <v>nav</v>
      </c>
      <c r="C860" s="383" t="str">
        <f>IF('Tables 1-15'!C592="nap","nav",'Tables 1-15'!C592)</f>
        <v>nav</v>
      </c>
      <c r="D860" s="383" t="str">
        <f>IF('Tables 1-15'!D592="nap","nav",'Tables 1-15'!D592)</f>
        <v>nav</v>
      </c>
      <c r="E860" s="383" t="str">
        <f>IF('Tables 1-15'!E592="nap","nav",'Tables 1-15'!E592)</f>
        <v>nav</v>
      </c>
      <c r="F860" s="391" t="str">
        <f>IF('Tables 1-15'!F592="nap","nav",'Tables 1-15'!F592)</f>
        <v>nav</v>
      </c>
      <c r="G860" s="383" t="str">
        <f>IF('Tables 1-15'!G592="nap","nav",'Tables 1-15'!G592)</f>
        <v>nav</v>
      </c>
      <c r="H860" s="383" t="str">
        <f>IF('Tables 1-15'!H592="nap","nav",'Tables 1-15'!H592)</f>
        <v>nav</v>
      </c>
      <c r="I860" s="383" t="str">
        <f>IF('Tables 1-15'!I592="nap","nav",'Tables 1-15'!I592)</f>
        <v>nav</v>
      </c>
      <c r="J860" s="386" t="str">
        <f>IF('Tables 1-15'!J592="nap","nav",'Tables 1-15'!J592)</f>
        <v>nav</v>
      </c>
      <c r="K860" s="386" t="str">
        <f>IF('Tables 1-15'!K592="nap","nav",'Tables 1-15'!K592)</f>
        <v>nav</v>
      </c>
      <c r="L860" s="281" t="e">
        <f>IF('Tables 1-15'!#REF!="nap","nav",'Tables 1-15'!#REF!)</f>
        <v>#REF!</v>
      </c>
      <c r="M860" s="281" t="e">
        <f>IF('Tables 1-15'!#REF!="nap","nav",'Tables 1-15'!#REF!)</f>
        <v>#REF!</v>
      </c>
      <c r="O860" s="537"/>
    </row>
    <row r="861" spans="1:15">
      <c r="A861" s="370" t="s">
        <v>7</v>
      </c>
      <c r="B861" s="383">
        <f>IF('Tables 1-15'!B593="nap","nav",'Tables 1-15'!B593)</f>
        <v>43</v>
      </c>
      <c r="C861" s="383">
        <f>IF('Tables 1-15'!C593="nap","nav",'Tables 1-15'!C593)</f>
        <v>42.564</v>
      </c>
      <c r="D861" s="383">
        <f>IF('Tables 1-15'!D593="nap","nav",'Tables 1-15'!D593)</f>
        <v>44.656999999999996</v>
      </c>
      <c r="E861" s="383">
        <f>IF('Tables 1-15'!E593="nap","nav",'Tables 1-15'!E593)</f>
        <v>61</v>
      </c>
      <c r="F861" s="391">
        <f>IF('Tables 1-15'!F593="nap","nav",'Tables 1-15'!F593)</f>
        <v>61</v>
      </c>
      <c r="G861" s="383">
        <f>IF('Tables 1-15'!G593="nap","nav",'Tables 1-15'!G593)</f>
        <v>337</v>
      </c>
      <c r="H861" s="383">
        <f>IF('Tables 1-15'!H593="nap","nav",'Tables 1-15'!H593)</f>
        <v>368.65800000000002</v>
      </c>
      <c r="I861" s="383">
        <f>IF('Tables 1-15'!I593="nap","nav",'Tables 1-15'!I593)</f>
        <v>405.76900000000001</v>
      </c>
      <c r="J861" s="386">
        <f>IF('Tables 1-15'!J593="nap","nav",'Tables 1-15'!J593)</f>
        <v>441</v>
      </c>
      <c r="K861" s="386">
        <f>IF('Tables 1-15'!K593="nap","nav",'Tables 1-15'!K593)</f>
        <v>501</v>
      </c>
      <c r="L861" s="281" t="e">
        <f>IF('Tables 1-15'!#REF!="nap","nav",'Tables 1-15'!#REF!)</f>
        <v>#REF!</v>
      </c>
      <c r="M861" s="281" t="e">
        <f>IF('Tables 1-15'!#REF!="nap","nav",'Tables 1-15'!#REF!)</f>
        <v>#REF!</v>
      </c>
      <c r="O861" s="30"/>
    </row>
    <row r="862" spans="1:15">
      <c r="A862" s="370" t="s">
        <v>8</v>
      </c>
      <c r="B862" s="384" t="str">
        <f>IF('Tables 1-15'!B594="nap","nav",'Tables 1-15'!B594)</f>
        <v>nav</v>
      </c>
      <c r="C862" s="384" t="str">
        <f>IF('Tables 1-15'!C594="nap","nav",'Tables 1-15'!C594)</f>
        <v>nav</v>
      </c>
      <c r="D862" s="384" t="str">
        <f>IF('Tables 1-15'!D594="nap","nav",'Tables 1-15'!D594)</f>
        <v>nav</v>
      </c>
      <c r="E862" s="384" t="str">
        <f>IF('Tables 1-15'!E594="nap","nav",'Tables 1-15'!E594)</f>
        <v>nav</v>
      </c>
      <c r="F862" s="390" t="str">
        <f>IF('Tables 1-15'!F594="nap","nav",'Tables 1-15'!F594)</f>
        <v>nav</v>
      </c>
      <c r="G862" s="383">
        <f>IF('Tables 1-15'!G594="nap","nav",'Tables 1-15'!G594)</f>
        <v>215.74</v>
      </c>
      <c r="H862" s="383">
        <f>IF('Tables 1-15'!H594="nap","nav",'Tables 1-15'!H594)</f>
        <v>240.23</v>
      </c>
      <c r="I862" s="383">
        <f>IF('Tables 1-15'!I594="nap","nav",'Tables 1-15'!I594)</f>
        <v>269.70999999999998</v>
      </c>
      <c r="J862" s="386">
        <f>IF('Tables 1-15'!J594="nap","nav",'Tables 1-15'!J594)</f>
        <v>296.45</v>
      </c>
      <c r="K862" s="386">
        <f>IF('Tables 1-15'!K594="nap","nav",'Tables 1-15'!K594)</f>
        <v>344.65</v>
      </c>
      <c r="L862" s="281" t="e">
        <f>IF('Tables 1-15'!#REF!="nap","nav",'Tables 1-15'!#REF!)</f>
        <v>#REF!</v>
      </c>
      <c r="M862" s="281" t="e">
        <f>IF('Tables 1-15'!#REF!="nap","nav",'Tables 1-15'!#REF!)</f>
        <v>#REF!</v>
      </c>
      <c r="O862" s="30"/>
    </row>
    <row r="863" spans="1:15">
      <c r="A863" s="33" t="s">
        <v>816</v>
      </c>
      <c r="B863" s="384" t="str">
        <f>IF('Tables 1-15'!B595="nap","nav",'Tables 1-15'!B595)</f>
        <v>nav</v>
      </c>
      <c r="C863" s="384" t="str">
        <f>IF('Tables 1-15'!C595="nap","nav",'Tables 1-15'!C595)</f>
        <v>nav</v>
      </c>
      <c r="D863" s="384" t="str">
        <f>IF('Tables 1-15'!D595="nap","nav",'Tables 1-15'!D595)</f>
        <v>nav</v>
      </c>
      <c r="E863" s="384" t="str">
        <f>IF('Tables 1-15'!E595="nap","nav",'Tables 1-15'!E595)</f>
        <v>nav</v>
      </c>
      <c r="F863" s="390" t="str">
        <f>IF('Tables 1-15'!F595="nap","nav",'Tables 1-15'!F595)</f>
        <v>nav</v>
      </c>
      <c r="G863" s="383">
        <f>IF('Tables 1-15'!G595="nap","nav",'Tables 1-15'!G595)</f>
        <v>2427.25</v>
      </c>
      <c r="H863" s="383">
        <f>IF('Tables 1-15'!H595="nap","nav",'Tables 1-15'!H595)</f>
        <v>2640.0940000000001</v>
      </c>
      <c r="I863" s="383">
        <f>IF('Tables 1-15'!I595="nap","nav",'Tables 1-15'!I595)</f>
        <v>2739.4079999999999</v>
      </c>
      <c r="J863" s="386">
        <f>IF('Tables 1-15'!J595="nap","nav",'Tables 1-15'!J595)</f>
        <v>2947.9650000000001</v>
      </c>
      <c r="K863" s="386">
        <f>IF('Tables 1-15'!K595="nap","nav",'Tables 1-15'!K595)</f>
        <v>3138.3539999999998</v>
      </c>
      <c r="L863" s="281" t="e">
        <f>IF('Tables 1-15'!#REF!="nap","nav",'Tables 1-15'!#REF!)</f>
        <v>#REF!</v>
      </c>
      <c r="M863" s="281" t="e">
        <f>IF('Tables 1-15'!#REF!="nap","nav",'Tables 1-15'!#REF!)</f>
        <v>#REF!</v>
      </c>
      <c r="O863" s="537"/>
    </row>
    <row r="864" spans="1:15">
      <c r="A864" s="370" t="s">
        <v>9</v>
      </c>
      <c r="B864" s="383">
        <f>IF('Tables 1-15'!B596="nap","nav",'Tables 1-15'!B596)</f>
        <v>368</v>
      </c>
      <c r="C864" s="383">
        <f>IF('Tables 1-15'!C596="nap","nav",'Tables 1-15'!C596)</f>
        <v>374</v>
      </c>
      <c r="D864" s="383">
        <f>IF('Tables 1-15'!D596="nap","nav",'Tables 1-15'!D596)</f>
        <v>381</v>
      </c>
      <c r="E864" s="383">
        <f>IF('Tables 1-15'!E596="nap","nav",'Tables 1-15'!E596)</f>
        <v>370</v>
      </c>
      <c r="F864" s="391">
        <f>IF('Tables 1-15'!F596="nap","nav",'Tables 1-15'!F596)</f>
        <v>168</v>
      </c>
      <c r="G864" s="383">
        <f>IF('Tables 1-15'!G596="nap","nav",'Tables 1-15'!G596)</f>
        <v>2023</v>
      </c>
      <c r="H864" s="383">
        <f>IF('Tables 1-15'!H596="nap","nav",'Tables 1-15'!H596)</f>
        <v>2194</v>
      </c>
      <c r="I864" s="383">
        <f>IF('Tables 1-15'!I596="nap","nav",'Tables 1-15'!I596)</f>
        <v>2402</v>
      </c>
      <c r="J864" s="386">
        <f>IF('Tables 1-15'!J596="nap","nav",'Tables 1-15'!J596)</f>
        <v>2687</v>
      </c>
      <c r="K864" s="386">
        <f>IF('Tables 1-15'!K596="nap","nav",'Tables 1-15'!K596)</f>
        <v>2905</v>
      </c>
      <c r="L864" s="281" t="e">
        <f>IF('Tables 1-15'!#REF!="nap","nav",'Tables 1-15'!#REF!)</f>
        <v>#REF!</v>
      </c>
      <c r="M864" s="281" t="e">
        <f>IF('Tables 1-15'!#REF!="nap","nav",'Tables 1-15'!#REF!)</f>
        <v>#REF!</v>
      </c>
      <c r="O864" s="30"/>
    </row>
    <row r="865" spans="1:15">
      <c r="A865" s="370" t="s">
        <v>158</v>
      </c>
      <c r="B865" s="384" t="str">
        <f>IF('Tables 1-15'!B597="nap","nav",'Tables 1-15'!B597)</f>
        <v>nav</v>
      </c>
      <c r="C865" s="384" t="str">
        <f>IF('Tables 1-15'!C597="nap","nav",'Tables 1-15'!C597)</f>
        <v>nav</v>
      </c>
      <c r="D865" s="384" t="str">
        <f>IF('Tables 1-15'!D597="nap","nav",'Tables 1-15'!D597)</f>
        <v>nav</v>
      </c>
      <c r="E865" s="384" t="str">
        <f>IF('Tables 1-15'!E597="nap","nav",'Tables 1-15'!E597)</f>
        <v>nav</v>
      </c>
      <c r="F865" s="390" t="str">
        <f>IF('Tables 1-15'!F597="nap","nav",'Tables 1-15'!F597)</f>
        <v>nav</v>
      </c>
      <c r="G865" s="383">
        <f>IF('Tables 1-15'!G597="nap","nav",'Tables 1-15'!G597)</f>
        <v>26221.4</v>
      </c>
      <c r="H865" s="383">
        <f>IF('Tables 1-15'!H597="nap","nav",'Tables 1-15'!H597)</f>
        <v>28199.7</v>
      </c>
      <c r="I865" s="383">
        <f>IF('Tables 1-15'!I597="nap","nav",'Tables 1-15'!I597)</f>
        <v>30573.7</v>
      </c>
      <c r="J865" s="386">
        <f>IF('Tables 1-15'!J597="nap","nav",'Tables 1-15'!J597)</f>
        <v>33398</v>
      </c>
      <c r="K865" s="386">
        <f>IF('Tables 1-15'!K597="nap","nav",'Tables 1-15'!K597)</f>
        <v>36743</v>
      </c>
      <c r="L865" s="281" t="e">
        <f>IF('Tables 1-15'!#REF!="nap","nav",'Tables 1-15'!#REF!)</f>
        <v>#REF!</v>
      </c>
      <c r="M865" s="281" t="e">
        <f>IF('Tables 1-15'!#REF!="nap","nav",'Tables 1-15'!#REF!)</f>
        <v>#REF!</v>
      </c>
      <c r="O865" s="30"/>
    </row>
    <row r="866" spans="1:15">
      <c r="A866" s="296" t="s">
        <v>240</v>
      </c>
      <c r="B866" s="379" t="e">
        <f>SUMIF(B843:B865,"&lt;&gt;nav",L843:L865)</f>
        <v>#REF!</v>
      </c>
      <c r="C866" s="379">
        <f>SUMIF(C843:C865,"&lt;&gt;nav",B843:B865)</f>
        <v>1238.2370000000001</v>
      </c>
      <c r="D866" s="379">
        <f>SUMIF(D843:D865,"&lt;&gt;nav",C843:C865)</f>
        <v>1400.6820000000002</v>
      </c>
      <c r="E866" s="379">
        <f>SUMIF(E843:E865,"&lt;&gt;nav",D843:D865)</f>
        <v>2855.34</v>
      </c>
      <c r="F866" s="379">
        <f>SUMIF(F843:F865,"&lt;&gt;nav",E843:E865)</f>
        <v>3598.7660000000001</v>
      </c>
      <c r="G866" s="379" t="e">
        <f>SUMIF(G843:G865,"&lt;&gt;nav",M843:M865)</f>
        <v>#REF!</v>
      </c>
      <c r="H866" s="379">
        <f>SUMIF(H843:H865,"&lt;&gt;nav",G843:G865)</f>
        <v>50168.38900000001</v>
      </c>
      <c r="I866" s="379">
        <f>SUMIF(I843:I865,"&lt;&gt;nav",H843:H865)</f>
        <v>55150.695000000007</v>
      </c>
      <c r="J866" s="379">
        <f>SUMIF(J843:J865,"&lt;&gt;nav",I843:I865)</f>
        <v>60063.7117</v>
      </c>
      <c r="K866" s="379">
        <f>SUMIF(K843:K865,"&lt;&gt;nav",J843:J865)</f>
        <v>65668.648099999991</v>
      </c>
      <c r="L866" s="281"/>
      <c r="M866" s="281"/>
    </row>
    <row r="867" spans="1:15">
      <c r="A867" s="515" t="s">
        <v>241</v>
      </c>
      <c r="B867" s="281">
        <f>SUMIF(L843:L865,"&lt;&gt;nav",B843:B865)</f>
        <v>1238.2370000000001</v>
      </c>
      <c r="C867" s="281">
        <f>SUMIF(B843:B865,"&lt;&gt;nav",C843:C865)</f>
        <v>1400.6820000000002</v>
      </c>
      <c r="D867" s="281">
        <f>SUMIF(C843:C865,"&lt;&gt;nav",D843:D865)</f>
        <v>1498.2599999999998</v>
      </c>
      <c r="E867" s="281">
        <f>SUMIF(D843:D865,"&lt;&gt;nav",E843:E865)</f>
        <v>3598.7660000000001</v>
      </c>
      <c r="F867" s="281">
        <f>SUMIF(E843:E865,"&lt;&gt;nav",F843:F865)</f>
        <v>3838.3649999999998</v>
      </c>
      <c r="G867" s="281">
        <f>SUMIF(M843:M865,"&lt;&gt;nav",G843:G865)</f>
        <v>56982.180000000008</v>
      </c>
      <c r="H867" s="281">
        <f>SUMIF(G843:G865,"&lt;&gt;nav",H843:H865)</f>
        <v>54899.563000000002</v>
      </c>
      <c r="I867" s="281">
        <f>SUMIF(H843:H865,"&lt;&gt;nav",I843:I865)</f>
        <v>59976.133700000006</v>
      </c>
      <c r="J867" s="281">
        <f>SUMIF(I843:I865,"&lt;&gt;nav",J843:J865)</f>
        <v>65668.648099999991</v>
      </c>
      <c r="K867" s="281">
        <f>SUMIF(J843:J865,"&lt;&gt;nav",K843:K865)</f>
        <v>72310.365999999995</v>
      </c>
    </row>
    <row r="868" spans="1:15" ht="14.25">
      <c r="A868" s="473"/>
      <c r="B868" s="474"/>
      <c r="C868" s="474"/>
      <c r="D868" s="474"/>
      <c r="E868" s="474"/>
      <c r="F868" s="474"/>
      <c r="G868" s="474"/>
      <c r="H868" s="474"/>
      <c r="I868" s="474"/>
      <c r="J868" s="474"/>
      <c r="K868" s="474"/>
    </row>
    <row r="869" spans="1:15">
      <c r="A869" s="315"/>
    </row>
    <row r="870" spans="1:15">
      <c r="A870" s="315"/>
    </row>
    <row r="871" spans="1:15">
      <c r="A871" s="315"/>
    </row>
    <row r="872" spans="1:15">
      <c r="A872" s="315"/>
    </row>
    <row r="873" spans="1:15">
      <c r="A873" s="457"/>
      <c r="B873" s="457"/>
      <c r="C873" s="457"/>
      <c r="D873" s="457"/>
      <c r="E873" s="457"/>
      <c r="F873" s="457"/>
      <c r="G873" s="457"/>
      <c r="H873" s="457"/>
      <c r="I873" s="457"/>
      <c r="J873" s="457"/>
      <c r="K873" s="457"/>
    </row>
    <row r="874" spans="1:15" ht="15">
      <c r="A874" s="458"/>
      <c r="B874" s="458"/>
      <c r="C874" s="458"/>
      <c r="D874" s="458"/>
      <c r="E874" s="458"/>
      <c r="F874" s="458"/>
      <c r="G874" s="458"/>
      <c r="H874" s="458"/>
      <c r="I874" s="458"/>
      <c r="J874" s="458"/>
      <c r="K874" s="458"/>
    </row>
    <row r="875" spans="1:15">
      <c r="A875" s="366" t="s">
        <v>217</v>
      </c>
    </row>
    <row r="876" spans="1:15">
      <c r="A876" s="368"/>
      <c r="B876" s="284"/>
      <c r="C876" s="284"/>
      <c r="D876" s="284"/>
      <c r="E876" s="284"/>
      <c r="F876" s="284"/>
      <c r="G876" s="284"/>
      <c r="H876" s="284"/>
      <c r="I876" s="284"/>
      <c r="J876" s="284"/>
      <c r="K876" s="284"/>
    </row>
    <row r="877" spans="1:15">
      <c r="A877" s="335"/>
      <c r="B877" s="484" t="s">
        <v>242</v>
      </c>
      <c r="C877" s="470"/>
      <c r="D877" s="470"/>
      <c r="E877" s="470"/>
      <c r="F877" s="345"/>
      <c r="G877" s="484" t="s">
        <v>242</v>
      </c>
      <c r="H877" s="470"/>
      <c r="I877" s="470"/>
      <c r="J877" s="470"/>
      <c r="K877" s="470"/>
    </row>
    <row r="878" spans="1:15">
      <c r="A878" s="338"/>
      <c r="B878" s="287"/>
      <c r="C878" s="287"/>
      <c r="D878" s="287"/>
      <c r="E878" s="287"/>
      <c r="F878" s="288"/>
      <c r="G878" s="287"/>
      <c r="H878" s="287"/>
      <c r="I878" s="287"/>
      <c r="J878" s="287"/>
      <c r="K878" s="287"/>
    </row>
    <row r="879" spans="1:15">
      <c r="A879" s="31" t="s">
        <v>31</v>
      </c>
      <c r="B879" s="509">
        <f>IF(ISNUMBER('Tables 1-15'!B479),'Tables 1-15'!G7,'Tables 1-15'!B479)</f>
        <v>22.794507000000003</v>
      </c>
      <c r="C879" s="364">
        <f>IF(ISNUMBER('Tables 1-15'!C479),'Tables 1-15'!H7,'Tables 1-15'!C479)</f>
        <v>23.191916250000002</v>
      </c>
      <c r="D879" s="364">
        <f>IF(ISNUMBER('Tables 1-15'!D479),'Tables 1-15'!I7,'Tables 1-15'!D479)</f>
        <v>23.550599999999999</v>
      </c>
      <c r="E879" s="364">
        <f>IF(ISNUMBER('Tables 1-15'!E479),'Tables 1-15'!J7,'Tables 1-15'!E479)</f>
        <v>23.894861500000005</v>
      </c>
      <c r="F879" s="374">
        <f>IF(ISNUMBER('Tables 1-15'!F479),'Tables 1-15'!K7,'Tables 1-15'!F479)</f>
        <v>24.256595750000002</v>
      </c>
      <c r="G879" s="364">
        <f>IF(ISNUMBER('Tables 1-15'!G479),'Tables 1-15'!G7,'Tables 1-15'!G479)</f>
        <v>22.794507000000003</v>
      </c>
      <c r="H879" s="364">
        <f>IF(ISNUMBER('Tables 1-15'!H479),'Tables 1-15'!H7,'Tables 1-15'!H479)</f>
        <v>23.191916250000002</v>
      </c>
      <c r="I879" s="364">
        <f>IF(ISNUMBER('Tables 1-15'!I479),'Tables 1-15'!I7,'Tables 1-15'!I479)</f>
        <v>23.550599999999999</v>
      </c>
      <c r="J879" s="364">
        <f>IF(ISNUMBER('Tables 1-15'!J479),'Tables 1-15'!J7,'Tables 1-15'!J479)</f>
        <v>23.894861500000005</v>
      </c>
      <c r="K879" s="364">
        <f>IF(ISNUMBER('Tables 1-15'!K479),'Tables 1-15'!K7,'Tables 1-15'!K479)</f>
        <v>24.256595750000002</v>
      </c>
    </row>
    <row r="880" spans="1:15">
      <c r="A880" s="369" t="s">
        <v>456</v>
      </c>
      <c r="B880" s="356">
        <f>IF(ISNUMBER('Tables 1-15'!B480),'Tables 1-15'!G8,'Tables 1-15'!B480)</f>
        <v>11.054</v>
      </c>
      <c r="C880" s="356">
        <f>IF(ISNUMBER('Tables 1-15'!C480),'Tables 1-15'!H8,'Tables 1-15'!C480)</f>
        <v>11.105</v>
      </c>
      <c r="D880" s="356">
        <f>IF(ISNUMBER('Tables 1-15'!D480),'Tables 1-15'!I8,'Tables 1-15'!D480)</f>
        <v>11.157</v>
      </c>
      <c r="E880" s="356">
        <f>IF(ISNUMBER('Tables 1-15'!E480),'Tables 1-15'!J8,'Tables 1-15'!E480)</f>
        <v>11.268000000000001</v>
      </c>
      <c r="F880" s="375">
        <f>IF(ISNUMBER('Tables 1-15'!F480),'Tables 1-15'!K8,'Tables 1-15'!F480)</f>
        <v>11.322000000000001</v>
      </c>
      <c r="G880" s="356">
        <f>IF(ISNUMBER('Tables 1-15'!G480),'Tables 1-15'!G8,'Tables 1-15'!G480)</f>
        <v>11.054</v>
      </c>
      <c r="H880" s="356">
        <f>IF(ISNUMBER('Tables 1-15'!H480),'Tables 1-15'!H8,'Tables 1-15'!H480)</f>
        <v>11.105</v>
      </c>
      <c r="I880" s="356">
        <f>IF(ISNUMBER('Tables 1-15'!I480),'Tables 1-15'!I8,'Tables 1-15'!I480)</f>
        <v>11.157</v>
      </c>
      <c r="J880" s="356">
        <f>IF(ISNUMBER('Tables 1-15'!J480),'Tables 1-15'!J8,'Tables 1-15'!J480)</f>
        <v>11.268000000000001</v>
      </c>
      <c r="K880" s="356">
        <f>IF(ISNUMBER('Tables 1-15'!K480),'Tables 1-15'!K8,'Tables 1-15'!K480)</f>
        <v>11.322000000000001</v>
      </c>
      <c r="O880" s="30"/>
    </row>
    <row r="881" spans="1:15">
      <c r="A881" s="33" t="s">
        <v>458</v>
      </c>
      <c r="B881" s="356">
        <f>IF(ISNUMBER('Tables 1-15'!B481),'Tables 1-15'!G9,'Tables 1-15'!B481)</f>
        <v>199.49799999999999</v>
      </c>
      <c r="C881" s="356">
        <f>IF(ISNUMBER('Tables 1-15'!C481),'Tables 1-15'!H9,'Tables 1-15'!C481)</f>
        <v>201.03300000000002</v>
      </c>
      <c r="D881" s="356">
        <f>IF(ISNUMBER('Tables 1-15'!D481),'Tables 1-15'!I9,'Tables 1-15'!D481)</f>
        <v>202.76900000000001</v>
      </c>
      <c r="E881" s="356">
        <f>IF(ISNUMBER('Tables 1-15'!E481),'Tables 1-15'!J9,'Tables 1-15'!E481)</f>
        <v>204.45099999999999</v>
      </c>
      <c r="F881" s="375">
        <f>IF(ISNUMBER('Tables 1-15'!F481),'Tables 1-15'!K9,'Tables 1-15'!F481)</f>
        <v>206.08100000000002</v>
      </c>
      <c r="G881" s="356">
        <f>IF(ISNUMBER('Tables 1-15'!G481),'Tables 1-15'!G9,'Tables 1-15'!G481)</f>
        <v>199.49799999999999</v>
      </c>
      <c r="H881" s="356">
        <f>IF(ISNUMBER('Tables 1-15'!H481),'Tables 1-15'!H9,'Tables 1-15'!H481)</f>
        <v>201.03300000000002</v>
      </c>
      <c r="I881" s="356">
        <f>IF(ISNUMBER('Tables 1-15'!I481),'Tables 1-15'!I9,'Tables 1-15'!I481)</f>
        <v>202.76900000000001</v>
      </c>
      <c r="J881" s="356">
        <f>IF(ISNUMBER('Tables 1-15'!J481),'Tables 1-15'!J9,'Tables 1-15'!J481)</f>
        <v>204.45099999999999</v>
      </c>
      <c r="K881" s="356">
        <f>IF(ISNUMBER('Tables 1-15'!K481),'Tables 1-15'!K9,'Tables 1-15'!K481)</f>
        <v>206.08100000000002</v>
      </c>
      <c r="O881" s="537"/>
    </row>
    <row r="882" spans="1:15">
      <c r="A882" s="370" t="s">
        <v>457</v>
      </c>
      <c r="B882" s="356">
        <f>IF(ISNUMBER('Tables 1-15'!B482),'Tables 1-15'!G10,'Tables 1-15'!B482)</f>
        <v>34.536389000000007</v>
      </c>
      <c r="C882" s="356">
        <f>IF(ISNUMBER('Tables 1-15'!C482),'Tables 1-15'!H10,'Tables 1-15'!C482)</f>
        <v>34.936495000000001</v>
      </c>
      <c r="D882" s="356">
        <f>IF(ISNUMBER('Tables 1-15'!D482),'Tables 1-15'!I10,'Tables 1-15'!D482)</f>
        <v>35.334385000000005</v>
      </c>
      <c r="E882" s="356">
        <f>IF(ISNUMBER('Tables 1-15'!E482),'Tables 1-15'!J10,'Tables 1-15'!E482)</f>
        <v>35.689014</v>
      </c>
      <c r="F882" s="375">
        <f>IF(ISNUMBER('Tables 1-15'!F482),'Tables 1-15'!K10,'Tables 1-15'!F482)</f>
        <v>36.017868999999997</v>
      </c>
      <c r="G882" s="356">
        <f>IF(ISNUMBER('Tables 1-15'!G482),'Tables 1-15'!G10,'Tables 1-15'!G482)</f>
        <v>34.536389000000007</v>
      </c>
      <c r="H882" s="356">
        <f>IF(ISNUMBER('Tables 1-15'!H482),'Tables 1-15'!H10,'Tables 1-15'!H482)</f>
        <v>34.936495000000001</v>
      </c>
      <c r="I882" s="356">
        <f>IF(ISNUMBER('Tables 1-15'!I482),'Tables 1-15'!I10,'Tables 1-15'!I482)</f>
        <v>35.334385000000005</v>
      </c>
      <c r="J882" s="356">
        <f>IF(ISNUMBER('Tables 1-15'!J482),'Tables 1-15'!J10,'Tables 1-15'!J482)</f>
        <v>35.689014</v>
      </c>
      <c r="K882" s="356">
        <f>IF(ISNUMBER('Tables 1-15'!K482),'Tables 1-15'!K10,'Tables 1-15'!K482)</f>
        <v>36.017868999999997</v>
      </c>
      <c r="O882" s="30"/>
    </row>
    <row r="883" spans="1:15">
      <c r="A883" s="33" t="s">
        <v>459</v>
      </c>
      <c r="B883" s="356">
        <f>IF(ISNUMBER('Tables 1-15'!B483),'Tables 1-15'!G11,'Tables 1-15'!B483)</f>
        <v>1350.6949999999999</v>
      </c>
      <c r="C883" s="356">
        <f>IF(ISNUMBER('Tables 1-15'!C483),'Tables 1-15'!H11,'Tables 1-15'!C483)</f>
        <v>1360.72</v>
      </c>
      <c r="D883" s="356">
        <f>IF(ISNUMBER('Tables 1-15'!D483),'Tables 1-15'!I11,'Tables 1-15'!D483)</f>
        <v>1367.82</v>
      </c>
      <c r="E883" s="356">
        <f>IF(ISNUMBER('Tables 1-15'!E483),'Tables 1-15'!J11,'Tables 1-15'!E483)</f>
        <v>1374.6200000000001</v>
      </c>
      <c r="F883" s="375">
        <f>IF(ISNUMBER('Tables 1-15'!F483),'Tables 1-15'!K11,'Tables 1-15'!F483)</f>
        <v>1382.71</v>
      </c>
      <c r="G883" s="356" t="str">
        <f>IF(ISNUMBER('Tables 1-15'!G483),'Tables 1-15'!G11,'Tables 1-15'!G483)</f>
        <v>nav</v>
      </c>
      <c r="H883" s="356" t="str">
        <f>IF(ISNUMBER('Tables 1-15'!H483),'Tables 1-15'!H11,'Tables 1-15'!H483)</f>
        <v>nav</v>
      </c>
      <c r="I883" s="356" t="str">
        <f>IF(ISNUMBER('Tables 1-15'!I483),'Tables 1-15'!I11,'Tables 1-15'!I483)</f>
        <v>nav</v>
      </c>
      <c r="J883" s="356" t="str">
        <f>IF(ISNUMBER('Tables 1-15'!J483),'Tables 1-15'!J11,'Tables 1-15'!J483)</f>
        <v>nav</v>
      </c>
      <c r="K883" s="356" t="str">
        <f>IF(ISNUMBER('Tables 1-15'!K483),'Tables 1-15'!K11,'Tables 1-15'!K483)</f>
        <v>nav</v>
      </c>
      <c r="O883" s="537"/>
    </row>
    <row r="884" spans="1:15">
      <c r="A884" s="370" t="s">
        <v>140</v>
      </c>
      <c r="B884" s="292">
        <f>IF(ISNUMBER('Tables 1-15'!B484),'Tables 1-15'!G12,'Tables 1-15'!B484)</f>
        <v>65.241241000000002</v>
      </c>
      <c r="C884" s="292">
        <f>IF(ISNUMBER('Tables 1-15'!C484),'Tables 1-15'!H12,'Tables 1-15'!C484)</f>
        <v>65.564756000000017</v>
      </c>
      <c r="D884" s="292">
        <f>IF(ISNUMBER('Tables 1-15'!D484),'Tables 1-15'!I12,'Tables 1-15'!D484)</f>
        <v>66.074330000000003</v>
      </c>
      <c r="E884" s="292">
        <f>IF(ISNUMBER('Tables 1-15'!E484),'Tables 1-15'!J12,'Tables 1-15'!E484)</f>
        <v>66.380601999999996</v>
      </c>
      <c r="F884" s="381">
        <f>IF(ISNUMBER('Tables 1-15'!F484),'Tables 1-15'!K12,'Tables 1-15'!F484)</f>
        <v>66.627601999999996</v>
      </c>
      <c r="G884" s="292">
        <f>IF(ISNUMBER('Tables 1-15'!G484),'Tables 1-15'!G12,'Tables 1-15'!G484)</f>
        <v>65.241241000000002</v>
      </c>
      <c r="H884" s="292">
        <f>IF(ISNUMBER('Tables 1-15'!H484),'Tables 1-15'!H12,'Tables 1-15'!H484)</f>
        <v>65.564756000000017</v>
      </c>
      <c r="I884" s="292">
        <f>IF(ISNUMBER('Tables 1-15'!I484),'Tables 1-15'!I12,'Tables 1-15'!I484)</f>
        <v>66.074330000000003</v>
      </c>
      <c r="J884" s="292">
        <f>IF(ISNUMBER('Tables 1-15'!J484),'Tables 1-15'!J12,'Tables 1-15'!J484)</f>
        <v>66.380601999999996</v>
      </c>
      <c r="K884" s="292">
        <f>IF(ISNUMBER('Tables 1-15'!K484),'Tables 1-15'!K12,'Tables 1-15'!K484)</f>
        <v>66.627601999999996</v>
      </c>
      <c r="O884" s="30"/>
    </row>
    <row r="885" spans="1:15">
      <c r="A885" s="370" t="s">
        <v>50</v>
      </c>
      <c r="B885" s="292">
        <f>IF(ISNUMBER('Tables 1-15'!B485),'Tables 1-15'!G13,'Tables 1-15'!B485)</f>
        <v>80.426000000000002</v>
      </c>
      <c r="C885" s="292">
        <f>IF(ISNUMBER('Tables 1-15'!C485),'Tables 1-15'!H13,'Tables 1-15'!C485)</f>
        <v>80.646000000000001</v>
      </c>
      <c r="D885" s="292">
        <f>IF(ISNUMBER('Tables 1-15'!D485),'Tables 1-15'!I13,'Tables 1-15'!D485)</f>
        <v>80.983000000000004</v>
      </c>
      <c r="E885" s="376">
        <f>IF(ISNUMBER('Tables 1-15'!E485),'Tables 1-15'!J13,'Tables 1-15'!E485)</f>
        <v>81.686999999999998</v>
      </c>
      <c r="F885" s="377">
        <f>IF(ISNUMBER('Tables 1-15'!F485),'Tables 1-15'!K13,'Tables 1-15'!F485)</f>
        <v>82.491</v>
      </c>
      <c r="G885" s="292">
        <f>IF(ISNUMBER('Tables 1-15'!G485),'Tables 1-15'!G13,'Tables 1-15'!G485)</f>
        <v>80.426000000000002</v>
      </c>
      <c r="H885" s="292">
        <f>IF(ISNUMBER('Tables 1-15'!H485),'Tables 1-15'!H13,'Tables 1-15'!H485)</f>
        <v>80.646000000000001</v>
      </c>
      <c r="I885" s="292">
        <f>IF(ISNUMBER('Tables 1-15'!I485),'Tables 1-15'!I13,'Tables 1-15'!I485)</f>
        <v>80.983000000000004</v>
      </c>
      <c r="J885" s="292">
        <f>IF(ISNUMBER('Tables 1-15'!J485),'Tables 1-15'!J13,'Tables 1-15'!J485)</f>
        <v>81.686999999999998</v>
      </c>
      <c r="K885" s="292">
        <f>IF(ISNUMBER('Tables 1-15'!K485),'Tables 1-15'!K13,'Tables 1-15'!K485)</f>
        <v>82.491</v>
      </c>
      <c r="O885" s="30"/>
    </row>
    <row r="886" spans="1:15">
      <c r="A886" s="370" t="s">
        <v>641</v>
      </c>
      <c r="B886" s="292" t="str">
        <f>IF(ISNUMBER('Tables 1-15'!B486),'Tables 1-15'!G14,'Tables 1-15'!B486)</f>
        <v>nav</v>
      </c>
      <c r="C886" s="292" t="str">
        <f>IF(ISNUMBER('Tables 1-15'!C486),'Tables 1-15'!H14,'Tables 1-15'!C486)</f>
        <v>nav</v>
      </c>
      <c r="D886" s="292" t="str">
        <f>IF(ISNUMBER('Tables 1-15'!D486),'Tables 1-15'!I14,'Tables 1-15'!D486)</f>
        <v>nav</v>
      </c>
      <c r="E886" s="376" t="str">
        <f>IF(ISNUMBER('Tables 1-15'!E486),'Tables 1-15'!J14,'Tables 1-15'!E486)</f>
        <v>nav</v>
      </c>
      <c r="F886" s="377" t="str">
        <f>IF(ISNUMBER('Tables 1-15'!F486),'Tables 1-15'!K14,'Tables 1-15'!F486)</f>
        <v>nav</v>
      </c>
      <c r="G886" s="292" t="str">
        <f>IF(ISNUMBER('Tables 1-15'!G486),'Tables 1-15'!G14,'Tables 1-15'!G486)</f>
        <v>nav</v>
      </c>
      <c r="H886" s="292" t="str">
        <f>IF(ISNUMBER('Tables 1-15'!H486),'Tables 1-15'!H14,'Tables 1-15'!H486)</f>
        <v>nav</v>
      </c>
      <c r="I886" s="292" t="str">
        <f>IF(ISNUMBER('Tables 1-15'!I486),'Tables 1-15'!I14,'Tables 1-15'!I486)</f>
        <v>nav</v>
      </c>
      <c r="J886" s="292" t="str">
        <f>IF(ISNUMBER('Tables 1-15'!J486),'Tables 1-15'!J14,'Tables 1-15'!J486)</f>
        <v>nav</v>
      </c>
      <c r="K886" s="292" t="str">
        <f>IF(ISNUMBER('Tables 1-15'!K486),'Tables 1-15'!K14,'Tables 1-15'!K486)</f>
        <v>nav</v>
      </c>
      <c r="O886" s="30"/>
    </row>
    <row r="887" spans="1:15">
      <c r="A887" s="33" t="s">
        <v>860</v>
      </c>
      <c r="B887" s="292">
        <f>IF(ISNUMBER('Tables 1-15'!B487),'Tables 1-15'!G15,'Tables 1-15'!B487)</f>
        <v>1217</v>
      </c>
      <c r="C887" s="292">
        <f>IF(ISNUMBER('Tables 1-15'!C487),'Tables 1-15'!H15,'Tables 1-15'!C487)</f>
        <v>1233</v>
      </c>
      <c r="D887" s="292">
        <f>IF(ISNUMBER('Tables 1-15'!D487),'Tables 1-15'!I15,'Tables 1-15'!D487)</f>
        <v>1267</v>
      </c>
      <c r="E887" s="376">
        <f>IF(ISNUMBER('Tables 1-15'!E487),'Tables 1-15'!J15,'Tables 1-15'!E487)</f>
        <v>1283</v>
      </c>
      <c r="F887" s="377">
        <f>IF(ISNUMBER('Tables 1-15'!F487),'Tables 1-15'!K15,'Tables 1-15'!F487)</f>
        <v>1299</v>
      </c>
      <c r="G887" s="292">
        <f>IF(ISNUMBER('Tables 1-15'!G487),'Tables 1-15'!G15,'Tables 1-15'!G487)</f>
        <v>1217</v>
      </c>
      <c r="H887" s="292">
        <f>IF(ISNUMBER('Tables 1-15'!H487),'Tables 1-15'!H15,'Tables 1-15'!H487)</f>
        <v>1233</v>
      </c>
      <c r="I887" s="292">
        <f>IF(ISNUMBER('Tables 1-15'!I487),'Tables 1-15'!I15,'Tables 1-15'!I487)</f>
        <v>1267</v>
      </c>
      <c r="J887" s="292">
        <f>IF(ISNUMBER('Tables 1-15'!J487),'Tables 1-15'!J15,'Tables 1-15'!J487)</f>
        <v>1283</v>
      </c>
      <c r="K887" s="292">
        <f>IF(ISNUMBER('Tables 1-15'!K487),'Tables 1-15'!K15,'Tables 1-15'!K487)</f>
        <v>1299</v>
      </c>
      <c r="O887" s="537"/>
    </row>
    <row r="888" spans="1:15">
      <c r="A888" s="370" t="s">
        <v>106</v>
      </c>
      <c r="B888" s="292">
        <f>IF(ISNUMBER('Tables 1-15'!B488),'Tables 1-15'!G16,'Tables 1-15'!B488)</f>
        <v>59.898000000000003</v>
      </c>
      <c r="C888" s="292">
        <f>IF(ISNUMBER('Tables 1-15'!C488),'Tables 1-15'!H16,'Tables 1-15'!C488)</f>
        <v>60.22475</v>
      </c>
      <c r="D888" s="292">
        <f>IF(ISNUMBER('Tables 1-15'!D488),'Tables 1-15'!I16,'Tables 1-15'!D488)</f>
        <v>60.448</v>
      </c>
      <c r="E888" s="376">
        <f>IF(ISNUMBER('Tables 1-15'!E488),'Tables 1-15'!J16,'Tables 1-15'!E488)</f>
        <v>60.441000000000003</v>
      </c>
      <c r="F888" s="377">
        <f>IF(ISNUMBER('Tables 1-15'!F488),'Tables 1-15'!K16,'Tables 1-15'!F488)</f>
        <v>60.326000000000001</v>
      </c>
      <c r="G888" s="292">
        <f>IF(ISNUMBER('Tables 1-15'!G488),'Tables 1-15'!G16,'Tables 1-15'!G488)</f>
        <v>59.898000000000003</v>
      </c>
      <c r="H888" s="292">
        <f>IF(ISNUMBER('Tables 1-15'!H488),'Tables 1-15'!H16,'Tables 1-15'!H488)</f>
        <v>60.22475</v>
      </c>
      <c r="I888" s="292">
        <f>IF(ISNUMBER('Tables 1-15'!I488),'Tables 1-15'!I16,'Tables 1-15'!I488)</f>
        <v>60.448</v>
      </c>
      <c r="J888" s="292">
        <f>IF(ISNUMBER('Tables 1-15'!J488),'Tables 1-15'!J16,'Tables 1-15'!J488)</f>
        <v>60.441000000000003</v>
      </c>
      <c r="K888" s="292">
        <f>IF(ISNUMBER('Tables 1-15'!K488),'Tables 1-15'!K16,'Tables 1-15'!K488)</f>
        <v>60.326000000000001</v>
      </c>
      <c r="O888" s="30"/>
    </row>
    <row r="889" spans="1:15">
      <c r="A889" s="370" t="s">
        <v>544</v>
      </c>
      <c r="B889" s="292">
        <f>IF(ISNUMBER('Tables 1-15'!B489),'Tables 1-15'!G17,'Tables 1-15'!B489)</f>
        <v>127.593</v>
      </c>
      <c r="C889" s="292">
        <f>IF(ISNUMBER('Tables 1-15'!C489),'Tables 1-15'!H17,'Tables 1-15'!C489)</f>
        <v>127.414</v>
      </c>
      <c r="D889" s="292">
        <f>IF(ISNUMBER('Tables 1-15'!D489),'Tables 1-15'!I17,'Tables 1-15'!D489)</f>
        <v>127.23700000000001</v>
      </c>
      <c r="E889" s="376">
        <f>IF(ISNUMBER('Tables 1-15'!E489),'Tables 1-15'!J17,'Tables 1-15'!E489)</f>
        <v>127.095</v>
      </c>
      <c r="F889" s="377">
        <f>IF(ISNUMBER('Tables 1-15'!F489),'Tables 1-15'!K17,'Tables 1-15'!F489)</f>
        <v>126.93300000000001</v>
      </c>
      <c r="G889" s="292" t="str">
        <f>IF(ISNUMBER('Tables 1-15'!G489),'Tables 1-15'!G17,'Tables 1-15'!G489)</f>
        <v>nav</v>
      </c>
      <c r="H889" s="292" t="str">
        <f>IF(ISNUMBER('Tables 1-15'!H489),'Tables 1-15'!H17,'Tables 1-15'!H489)</f>
        <v>nav</v>
      </c>
      <c r="I889" s="292" t="str">
        <f>IF(ISNUMBER('Tables 1-15'!I489),'Tables 1-15'!I17,'Tables 1-15'!I489)</f>
        <v>nav</v>
      </c>
      <c r="J889" s="292" t="str">
        <f>IF(ISNUMBER('Tables 1-15'!J489),'Tables 1-15'!J17,'Tables 1-15'!J489)</f>
        <v>nav</v>
      </c>
      <c r="K889" s="292" t="str">
        <f>IF(ISNUMBER('Tables 1-15'!K489),'Tables 1-15'!K17,'Tables 1-15'!K489)</f>
        <v>nav</v>
      </c>
      <c r="O889" s="30"/>
    </row>
    <row r="890" spans="1:15">
      <c r="A890" s="33" t="s">
        <v>811</v>
      </c>
      <c r="B890" s="292">
        <f>IF(ISNUMBER('Tables 1-15'!B490),'Tables 1-15'!G18,'Tables 1-15'!B490)</f>
        <v>50.004440000000002</v>
      </c>
      <c r="C890" s="292">
        <f>IF(ISNUMBER('Tables 1-15'!C490),'Tables 1-15'!H18,'Tables 1-15'!C490)</f>
        <v>50.219670000000001</v>
      </c>
      <c r="D890" s="292">
        <f>IF(ISNUMBER('Tables 1-15'!D490),'Tables 1-15'!I18,'Tables 1-15'!D490)</f>
        <v>50.423960000000001</v>
      </c>
      <c r="E890" s="376">
        <f>IF(ISNUMBER('Tables 1-15'!E490),'Tables 1-15'!J18,'Tables 1-15'!E490)</f>
        <v>50.617050000000006</v>
      </c>
      <c r="F890" s="377">
        <f>IF(ISNUMBER('Tables 1-15'!F490),'Tables 1-15'!K18,'Tables 1-15'!F490)</f>
        <v>50.801410000000004</v>
      </c>
      <c r="G890" s="292">
        <f>IF(ISNUMBER('Tables 1-15'!G490),'Tables 1-15'!G18,'Tables 1-15'!G490)</f>
        <v>50.004440000000002</v>
      </c>
      <c r="H890" s="292">
        <f>IF(ISNUMBER('Tables 1-15'!H490),'Tables 1-15'!H18,'Tables 1-15'!H490)</f>
        <v>50.219670000000001</v>
      </c>
      <c r="I890" s="292">
        <f>IF(ISNUMBER('Tables 1-15'!I490),'Tables 1-15'!I18,'Tables 1-15'!I490)</f>
        <v>50.423960000000001</v>
      </c>
      <c r="J890" s="292">
        <f>IF(ISNUMBER('Tables 1-15'!J490),'Tables 1-15'!J18,'Tables 1-15'!J490)</f>
        <v>50.617050000000006</v>
      </c>
      <c r="K890" s="292">
        <f>IF(ISNUMBER('Tables 1-15'!K490),'Tables 1-15'!K18,'Tables 1-15'!K490)</f>
        <v>50.801410000000004</v>
      </c>
      <c r="O890" s="537"/>
    </row>
    <row r="891" spans="1:15">
      <c r="A891" s="33" t="s">
        <v>812</v>
      </c>
      <c r="B891" s="292">
        <f>IF(ISNUMBER('Tables 1-15'!B491),'Tables 1-15'!G19,'Tables 1-15'!B491)</f>
        <v>116.28439999999999</v>
      </c>
      <c r="C891" s="292">
        <f>IF(ISNUMBER('Tables 1-15'!C491),'Tables 1-15'!H19,'Tables 1-15'!C491)</f>
        <v>117.6448</v>
      </c>
      <c r="D891" s="292">
        <f>IF(ISNUMBER('Tables 1-15'!D491),'Tables 1-15'!I19,'Tables 1-15'!D491)</f>
        <v>118.97800000000001</v>
      </c>
      <c r="E891" s="376">
        <f>IF(ISNUMBER('Tables 1-15'!E491),'Tables 1-15'!J19,'Tables 1-15'!E491)</f>
        <v>120.28509</v>
      </c>
      <c r="F891" s="377">
        <f>IF(ISNUMBER('Tables 1-15'!F491),'Tables 1-15'!K19,'Tables 1-15'!F491)</f>
        <v>121.56700000000001</v>
      </c>
      <c r="G891" s="292">
        <f>IF(ISNUMBER('Tables 1-15'!G491),'Tables 1-15'!G19,'Tables 1-15'!G491)</f>
        <v>116.28439999999999</v>
      </c>
      <c r="H891" s="292">
        <f>IF(ISNUMBER('Tables 1-15'!H491),'Tables 1-15'!H19,'Tables 1-15'!H491)</f>
        <v>117.6448</v>
      </c>
      <c r="I891" s="292">
        <f>IF(ISNUMBER('Tables 1-15'!I491),'Tables 1-15'!I19,'Tables 1-15'!I491)</f>
        <v>118.97800000000001</v>
      </c>
      <c r="J891" s="292">
        <f>IF(ISNUMBER('Tables 1-15'!J491),'Tables 1-15'!J19,'Tables 1-15'!J491)</f>
        <v>120.28509</v>
      </c>
      <c r="K891" s="292">
        <f>IF(ISNUMBER('Tables 1-15'!K491),'Tables 1-15'!K19,'Tables 1-15'!K491)</f>
        <v>121.56700000000001</v>
      </c>
      <c r="O891" s="537"/>
    </row>
    <row r="892" spans="1:15">
      <c r="A892" s="369" t="s">
        <v>5</v>
      </c>
      <c r="B892" s="356">
        <f>IF(ISNUMBER('Tables 1-15'!B492),'Tables 1-15'!G20,'Tables 1-15'!B492)</f>
        <v>16.754249999999999</v>
      </c>
      <c r="C892" s="356">
        <f>IF(ISNUMBER('Tables 1-15'!C492),'Tables 1-15'!H20,'Tables 1-15'!C492)</f>
        <v>16.801833333333331</v>
      </c>
      <c r="D892" s="356">
        <f>IF(ISNUMBER('Tables 1-15'!D492),'Tables 1-15'!I20,'Tables 1-15'!D492)</f>
        <v>16.86675</v>
      </c>
      <c r="E892" s="327">
        <f>IF(ISNUMBER('Tables 1-15'!E492),'Tables 1-15'!J20,'Tables 1-15'!E492)</f>
        <v>16.934249999999999</v>
      </c>
      <c r="F892" s="378">
        <f>IF(ISNUMBER('Tables 1-15'!F492),'Tables 1-15'!K20,'Tables 1-15'!F492)</f>
        <v>17.030750000000001</v>
      </c>
      <c r="G892" s="356">
        <f>IF(ISNUMBER('Tables 1-15'!G492),'Tables 1-15'!G20,'Tables 1-15'!G492)</f>
        <v>16.754249999999999</v>
      </c>
      <c r="H892" s="356">
        <f>IF(ISNUMBER('Tables 1-15'!H492),'Tables 1-15'!H20,'Tables 1-15'!H492)</f>
        <v>16.801833333333331</v>
      </c>
      <c r="I892" s="356">
        <f>IF(ISNUMBER('Tables 1-15'!I492),'Tables 1-15'!I20,'Tables 1-15'!I492)</f>
        <v>16.86675</v>
      </c>
      <c r="J892" s="356">
        <f>IF(ISNUMBER('Tables 1-15'!J492),'Tables 1-15'!J20,'Tables 1-15'!J492)</f>
        <v>16.934249999999999</v>
      </c>
      <c r="K892" s="356">
        <f>IF(ISNUMBER('Tables 1-15'!K492),'Tables 1-15'!K20,'Tables 1-15'!K492)</f>
        <v>17.030750000000001</v>
      </c>
      <c r="O892" s="30"/>
    </row>
    <row r="893" spans="1:15">
      <c r="A893" s="33" t="s">
        <v>813</v>
      </c>
      <c r="B893" s="356">
        <f>IF(ISNUMBER('Tables 1-15'!B493),'Tables 1-15'!G21,'Tables 1-15'!B493)</f>
        <v>143.20172099999999</v>
      </c>
      <c r="C893" s="356">
        <f>IF(ISNUMBER('Tables 1-15'!C493),'Tables 1-15'!H21,'Tables 1-15'!C493)</f>
        <v>143.50699499999999</v>
      </c>
      <c r="D893" s="356">
        <f>IF(ISNUMBER('Tables 1-15'!D493),'Tables 1-15'!I21,'Tables 1-15'!D493)</f>
        <v>143.82</v>
      </c>
      <c r="E893" s="327">
        <f>IF(ISNUMBER('Tables 1-15'!E493),'Tables 1-15'!J21,'Tables 1-15'!E493)</f>
        <v>146.40599900000001</v>
      </c>
      <c r="F893" s="378">
        <f>IF(ISNUMBER('Tables 1-15'!F493),'Tables 1-15'!K21,'Tables 1-15'!F493)</f>
        <v>146.67500000000001</v>
      </c>
      <c r="G893" s="356">
        <f>IF(ISNUMBER('Tables 1-15'!G493),'Tables 1-15'!G21,'Tables 1-15'!G493)</f>
        <v>143.20172099999999</v>
      </c>
      <c r="H893" s="356">
        <f>IF(ISNUMBER('Tables 1-15'!H493),'Tables 1-15'!H21,'Tables 1-15'!H493)</f>
        <v>143.50699499999999</v>
      </c>
      <c r="I893" s="356">
        <f>IF(ISNUMBER('Tables 1-15'!I493),'Tables 1-15'!I21,'Tables 1-15'!I493)</f>
        <v>143.82</v>
      </c>
      <c r="J893" s="356">
        <f>IF(ISNUMBER('Tables 1-15'!J493),'Tables 1-15'!J21,'Tables 1-15'!J493)</f>
        <v>146.40599900000001</v>
      </c>
      <c r="K893" s="356">
        <f>IF(ISNUMBER('Tables 1-15'!K493),'Tables 1-15'!K21,'Tables 1-15'!K493)</f>
        <v>146.67500000000001</v>
      </c>
      <c r="O893" s="537"/>
    </row>
    <row r="894" spans="1:15">
      <c r="A894" s="33" t="s">
        <v>814</v>
      </c>
      <c r="B894" s="356">
        <f>IF(ISNUMBER('Tables 1-15'!B494),'Tables 1-15'!G22,'Tables 1-15'!B494)</f>
        <v>29.195895</v>
      </c>
      <c r="C894" s="356">
        <f>IF(ISNUMBER('Tables 1-15'!C494),'Tables 1-15'!H22,'Tables 1-15'!C494)</f>
        <v>29.380130000000001</v>
      </c>
      <c r="D894" s="356">
        <f>IF(ISNUMBER('Tables 1-15'!D494),'Tables 1-15'!I22,'Tables 1-15'!D494)</f>
        <v>29.997101000000004</v>
      </c>
      <c r="E894" s="327">
        <f>IF(ISNUMBER('Tables 1-15'!E494),'Tables 1-15'!J22,'Tables 1-15'!E494)</f>
        <v>30.890736</v>
      </c>
      <c r="F894" s="378">
        <f>IF(ISNUMBER('Tables 1-15'!F494),'Tables 1-15'!K22,'Tables 1-15'!F494)</f>
        <v>31.787580000000002</v>
      </c>
      <c r="G894" s="356">
        <f>IF(ISNUMBER('Tables 1-15'!G494),'Tables 1-15'!G22,'Tables 1-15'!G494)</f>
        <v>29.195895</v>
      </c>
      <c r="H894" s="356">
        <f>IF(ISNUMBER('Tables 1-15'!H494),'Tables 1-15'!H22,'Tables 1-15'!H494)</f>
        <v>29.380130000000001</v>
      </c>
      <c r="I894" s="356">
        <f>IF(ISNUMBER('Tables 1-15'!I494),'Tables 1-15'!I22,'Tables 1-15'!I494)</f>
        <v>29.997101000000004</v>
      </c>
      <c r="J894" s="356">
        <f>IF(ISNUMBER('Tables 1-15'!J494),'Tables 1-15'!J22,'Tables 1-15'!J494)</f>
        <v>30.890736</v>
      </c>
      <c r="K894" s="356">
        <f>IF(ISNUMBER('Tables 1-15'!K494),'Tables 1-15'!K22,'Tables 1-15'!K494)</f>
        <v>31.787580000000002</v>
      </c>
      <c r="O894" s="537"/>
    </row>
    <row r="895" spans="1:15">
      <c r="A895" s="370" t="s">
        <v>6</v>
      </c>
      <c r="B895" s="356">
        <f>IF(ISNUMBER('Tables 1-15'!B495),'Tables 1-15'!G23,'Tables 1-15'!B495)</f>
        <v>5.3120000000000003</v>
      </c>
      <c r="C895" s="356">
        <f>IF(ISNUMBER('Tables 1-15'!C495),'Tables 1-15'!H23,'Tables 1-15'!C495)</f>
        <v>5.399</v>
      </c>
      <c r="D895" s="356">
        <f>IF(ISNUMBER('Tables 1-15'!D495),'Tables 1-15'!I23,'Tables 1-15'!D495)</f>
        <v>5.47</v>
      </c>
      <c r="E895" s="327">
        <f>IF(ISNUMBER('Tables 1-15'!E495),'Tables 1-15'!J23,'Tables 1-15'!E495)</f>
        <v>5.5350000000000001</v>
      </c>
      <c r="F895" s="378">
        <f>IF(ISNUMBER('Tables 1-15'!F495),'Tables 1-15'!K23,'Tables 1-15'!F495)</f>
        <v>5.6070000000000002</v>
      </c>
      <c r="G895" s="356">
        <f>IF(ISNUMBER('Tables 1-15'!G495),'Tables 1-15'!G23,'Tables 1-15'!G495)</f>
        <v>5.3120000000000003</v>
      </c>
      <c r="H895" s="356">
        <f>IF(ISNUMBER('Tables 1-15'!H495),'Tables 1-15'!H23,'Tables 1-15'!H495)</f>
        <v>5.399</v>
      </c>
      <c r="I895" s="356">
        <f>IF(ISNUMBER('Tables 1-15'!I495),'Tables 1-15'!I23,'Tables 1-15'!I495)</f>
        <v>5.47</v>
      </c>
      <c r="J895" s="356">
        <f>IF(ISNUMBER('Tables 1-15'!J495),'Tables 1-15'!J23,'Tables 1-15'!J495)</f>
        <v>5.5350000000000001</v>
      </c>
      <c r="K895" s="356">
        <f>IF(ISNUMBER('Tables 1-15'!K495),'Tables 1-15'!K23,'Tables 1-15'!K495)</f>
        <v>5.6070000000000002</v>
      </c>
      <c r="O895" s="30"/>
    </row>
    <row r="896" spans="1:15">
      <c r="A896" s="33" t="s">
        <v>815</v>
      </c>
      <c r="B896" s="356">
        <f>IF(ISNUMBER('Tables 1-15'!B496),'Tables 1-15'!G24,'Tables 1-15'!B496)</f>
        <v>52.231000000000002</v>
      </c>
      <c r="C896" s="356">
        <f>IF(ISNUMBER('Tables 1-15'!C496),'Tables 1-15'!H24,'Tables 1-15'!C496)</f>
        <v>52.872999999999998</v>
      </c>
      <c r="D896" s="356">
        <f>IF(ISNUMBER('Tables 1-15'!D496),'Tables 1-15'!I24,'Tables 1-15'!D496)</f>
        <v>53.548000000000002</v>
      </c>
      <c r="E896" s="327">
        <f>IF(ISNUMBER('Tables 1-15'!E496),'Tables 1-15'!J24,'Tables 1-15'!E496)</f>
        <v>54.262999999999998</v>
      </c>
      <c r="F896" s="378">
        <f>IF(ISNUMBER('Tables 1-15'!F496),'Tables 1-15'!K24,'Tables 1-15'!F496)</f>
        <v>55.021250000000002</v>
      </c>
      <c r="G896" s="356">
        <f>IF(ISNUMBER('Tables 1-15'!G496),'Tables 1-15'!G24,'Tables 1-15'!G496)</f>
        <v>52.231000000000002</v>
      </c>
      <c r="H896" s="356">
        <f>IF(ISNUMBER('Tables 1-15'!H496),'Tables 1-15'!H24,'Tables 1-15'!H496)</f>
        <v>52.872999999999998</v>
      </c>
      <c r="I896" s="356">
        <f>IF(ISNUMBER('Tables 1-15'!I496),'Tables 1-15'!I24,'Tables 1-15'!I496)</f>
        <v>53.548000000000002</v>
      </c>
      <c r="J896" s="356">
        <f>IF(ISNUMBER('Tables 1-15'!J496),'Tables 1-15'!J24,'Tables 1-15'!J496)</f>
        <v>54.262999999999998</v>
      </c>
      <c r="K896" s="356">
        <f>IF(ISNUMBER('Tables 1-15'!K496),'Tables 1-15'!K24,'Tables 1-15'!K496)</f>
        <v>55.021250000000002</v>
      </c>
      <c r="O896" s="537"/>
    </row>
    <row r="897" spans="1:15">
      <c r="A897" s="370" t="s">
        <v>7</v>
      </c>
      <c r="B897" s="356">
        <f>IF(ISNUMBER('Tables 1-15'!B497),'Tables 1-15'!G25,'Tables 1-15'!B497)</f>
        <v>9.5210000000000008</v>
      </c>
      <c r="C897" s="356">
        <f>IF(ISNUMBER('Tables 1-15'!C497),'Tables 1-15'!H25,'Tables 1-15'!C497)</f>
        <v>9.6029999999999998</v>
      </c>
      <c r="D897" s="356">
        <f>IF(ISNUMBER('Tables 1-15'!D497),'Tables 1-15'!I25,'Tables 1-15'!D497)</f>
        <v>9.702</v>
      </c>
      <c r="E897" s="327">
        <f>IF(ISNUMBER('Tables 1-15'!E497),'Tables 1-15'!J25,'Tables 1-15'!E497)</f>
        <v>9.8510170000000006</v>
      </c>
      <c r="F897" s="378">
        <f>IF(ISNUMBER('Tables 1-15'!F497),'Tables 1-15'!K25,'Tables 1-15'!F497)</f>
        <v>9.9951530000000002</v>
      </c>
      <c r="G897" s="356">
        <f>IF(ISNUMBER('Tables 1-15'!G497),'Tables 1-15'!G25,'Tables 1-15'!G497)</f>
        <v>9.5210000000000008</v>
      </c>
      <c r="H897" s="356">
        <f>IF(ISNUMBER('Tables 1-15'!H497),'Tables 1-15'!H25,'Tables 1-15'!H497)</f>
        <v>9.6029999999999998</v>
      </c>
      <c r="I897" s="356">
        <f>IF(ISNUMBER('Tables 1-15'!I497),'Tables 1-15'!I25,'Tables 1-15'!I497)</f>
        <v>9.702</v>
      </c>
      <c r="J897" s="356">
        <f>IF(ISNUMBER('Tables 1-15'!J497),'Tables 1-15'!J25,'Tables 1-15'!J497)</f>
        <v>9.8510170000000006</v>
      </c>
      <c r="K897" s="356">
        <f>IF(ISNUMBER('Tables 1-15'!K497),'Tables 1-15'!K25,'Tables 1-15'!K497)</f>
        <v>9.9951530000000002</v>
      </c>
      <c r="O897" s="30"/>
    </row>
    <row r="898" spans="1:15">
      <c r="A898" s="370" t="s">
        <v>8</v>
      </c>
      <c r="B898" s="356">
        <f>IF(ISNUMBER('Tables 1-15'!B498),'Tables 1-15'!G26,'Tables 1-15'!B498)</f>
        <v>7.9968599999999999</v>
      </c>
      <c r="C898" s="356">
        <f>IF(ISNUMBER('Tables 1-15'!C498),'Tables 1-15'!H26,'Tables 1-15'!C498)</f>
        <v>8.0893500000000014</v>
      </c>
      <c r="D898" s="356">
        <f>IF(ISNUMBER('Tables 1-15'!D498),'Tables 1-15'!I26,'Tables 1-15'!D498)</f>
        <v>8.1886499999999991</v>
      </c>
      <c r="E898" s="327">
        <f>IF(ISNUMBER('Tables 1-15'!E498),'Tables 1-15'!J26,'Tables 1-15'!E498)</f>
        <v>8.2823999999999991</v>
      </c>
      <c r="F898" s="378">
        <f>IF(ISNUMBER('Tables 1-15'!F498),'Tables 1-15'!K26,'Tables 1-15'!F498)</f>
        <v>8.3733400000000007</v>
      </c>
      <c r="G898" s="356">
        <f>IF(ISNUMBER('Tables 1-15'!G498),'Tables 1-15'!G26,'Tables 1-15'!G498)</f>
        <v>7.9968599999999999</v>
      </c>
      <c r="H898" s="356">
        <f>IF(ISNUMBER('Tables 1-15'!H498),'Tables 1-15'!H26,'Tables 1-15'!H498)</f>
        <v>8.0893500000000014</v>
      </c>
      <c r="I898" s="356">
        <f>IF(ISNUMBER('Tables 1-15'!I498),'Tables 1-15'!I26,'Tables 1-15'!I498)</f>
        <v>8.1886499999999991</v>
      </c>
      <c r="J898" s="356">
        <f>IF(ISNUMBER('Tables 1-15'!J498),'Tables 1-15'!J26,'Tables 1-15'!J498)</f>
        <v>8.2823999999999991</v>
      </c>
      <c r="K898" s="356">
        <f>IF(ISNUMBER('Tables 1-15'!K498),'Tables 1-15'!K26,'Tables 1-15'!K498)</f>
        <v>8.3733400000000007</v>
      </c>
      <c r="O898" s="30"/>
    </row>
    <row r="899" spans="1:15">
      <c r="A899" s="33" t="s">
        <v>816</v>
      </c>
      <c r="B899" s="356">
        <f>IF(ISNUMBER('Tables 1-15'!B499),'Tables 1-15'!G27,'Tables 1-15'!B499)</f>
        <v>75.627384000000006</v>
      </c>
      <c r="C899" s="356">
        <f>IF(ISNUMBER('Tables 1-15'!C499),'Tables 1-15'!H27,'Tables 1-15'!C499)</f>
        <v>76.667864000000009</v>
      </c>
      <c r="D899" s="356">
        <f>IF(ISNUMBER('Tables 1-15'!D499),'Tables 1-15'!I27,'Tables 1-15'!D499)</f>
        <v>77.695903999999999</v>
      </c>
      <c r="E899" s="327">
        <f>IF(ISNUMBER('Tables 1-15'!E499),'Tables 1-15'!J27,'Tables 1-15'!E499)</f>
        <v>78.741053000000008</v>
      </c>
      <c r="F899" s="378">
        <f>IF(ISNUMBER('Tables 1-15'!F499),'Tables 1-15'!K27,'Tables 1-15'!F499)</f>
        <v>79.814870999999997</v>
      </c>
      <c r="G899" s="356" t="str">
        <f>IF(ISNUMBER('Tables 1-15'!G499),'Tables 1-15'!G27,'Tables 1-15'!G499)</f>
        <v>nap</v>
      </c>
      <c r="H899" s="356" t="str">
        <f>IF(ISNUMBER('Tables 1-15'!H499),'Tables 1-15'!H27,'Tables 1-15'!H499)</f>
        <v>nap</v>
      </c>
      <c r="I899" s="356" t="str">
        <f>IF(ISNUMBER('Tables 1-15'!I499),'Tables 1-15'!I27,'Tables 1-15'!I499)</f>
        <v>nap</v>
      </c>
      <c r="J899" s="356" t="str">
        <f>IF(ISNUMBER('Tables 1-15'!J499),'Tables 1-15'!J27,'Tables 1-15'!J499)</f>
        <v>nap</v>
      </c>
      <c r="K899" s="356" t="str">
        <f>IF(ISNUMBER('Tables 1-15'!K499),'Tables 1-15'!K27,'Tables 1-15'!K499)</f>
        <v>nap</v>
      </c>
      <c r="O899" s="537"/>
    </row>
    <row r="900" spans="1:15">
      <c r="A900" s="370" t="s">
        <v>9</v>
      </c>
      <c r="B900" s="356">
        <f>IF(ISNUMBER('Tables 1-15'!B500),'Tables 1-15'!G28,'Tables 1-15'!B500)</f>
        <v>63.704999999999998</v>
      </c>
      <c r="C900" s="356">
        <f>IF(ISNUMBER('Tables 1-15'!C500),'Tables 1-15'!H28,'Tables 1-15'!C500)</f>
        <v>64.105999999999995</v>
      </c>
      <c r="D900" s="356">
        <f>IF(ISNUMBER('Tables 1-15'!D500),'Tables 1-15'!I28,'Tables 1-15'!D500)</f>
        <v>64.597000000000008</v>
      </c>
      <c r="E900" s="327">
        <f>IF(ISNUMBER('Tables 1-15'!E500),'Tables 1-15'!J28,'Tables 1-15'!E500)</f>
        <v>65.11</v>
      </c>
      <c r="F900" s="378">
        <f>IF(ISNUMBER('Tables 1-15'!F500),'Tables 1-15'!K28,'Tables 1-15'!F500)</f>
        <v>65.647999999999996</v>
      </c>
      <c r="G900" s="356">
        <f>IF(ISNUMBER('Tables 1-15'!G500),'Tables 1-15'!G28,'Tables 1-15'!G500)</f>
        <v>63.704999999999998</v>
      </c>
      <c r="H900" s="356">
        <f>IF(ISNUMBER('Tables 1-15'!H500),'Tables 1-15'!H28,'Tables 1-15'!H500)</f>
        <v>64.105999999999995</v>
      </c>
      <c r="I900" s="356">
        <f>IF(ISNUMBER('Tables 1-15'!I500),'Tables 1-15'!I28,'Tables 1-15'!I500)</f>
        <v>64.597000000000008</v>
      </c>
      <c r="J900" s="356">
        <f>IF(ISNUMBER('Tables 1-15'!J500),'Tables 1-15'!J28,'Tables 1-15'!J500)</f>
        <v>65.11</v>
      </c>
      <c r="K900" s="356">
        <f>IF(ISNUMBER('Tables 1-15'!K500),'Tables 1-15'!K28,'Tables 1-15'!K500)</f>
        <v>65.647999999999996</v>
      </c>
      <c r="O900" s="30"/>
    </row>
    <row r="901" spans="1:15">
      <c r="A901" s="370" t="s">
        <v>158</v>
      </c>
      <c r="B901" s="356">
        <f>IF(ISNUMBER('Tables 1-15'!B501),'Tables 1-15'!G29,'Tables 1-15'!B501)</f>
        <v>313.9984</v>
      </c>
      <c r="C901" s="356">
        <f>IF(ISNUMBER('Tables 1-15'!C501),'Tables 1-15'!H29,'Tables 1-15'!C501)</f>
        <v>316.20490000000001</v>
      </c>
      <c r="D901" s="356">
        <f>IF(ISNUMBER('Tables 1-15'!D501),'Tables 1-15'!I29,'Tables 1-15'!D501)</f>
        <v>318.56350000000003</v>
      </c>
      <c r="E901" s="327">
        <f>IF(ISNUMBER('Tables 1-15'!E501),'Tables 1-15'!J29,'Tables 1-15'!E501)</f>
        <v>320.89659999999998</v>
      </c>
      <c r="F901" s="378">
        <f>IF(ISNUMBER('Tables 1-15'!F501),'Tables 1-15'!K29,'Tables 1-15'!F501)</f>
        <v>323.1275</v>
      </c>
      <c r="G901" s="356">
        <f>IF(ISNUMBER('Tables 1-15'!G501),'Tables 1-15'!G29,'Tables 1-15'!G501)</f>
        <v>313.9984</v>
      </c>
      <c r="H901" s="356">
        <f>IF(ISNUMBER('Tables 1-15'!H501),'Tables 1-15'!H29,'Tables 1-15'!H501)</f>
        <v>316.20490000000001</v>
      </c>
      <c r="I901" s="356">
        <f>IF(ISNUMBER('Tables 1-15'!I501),'Tables 1-15'!I29,'Tables 1-15'!I501)</f>
        <v>318.56350000000003</v>
      </c>
      <c r="J901" s="356">
        <f>IF(ISNUMBER('Tables 1-15'!J501),'Tables 1-15'!J29,'Tables 1-15'!J501)</f>
        <v>320.89659999999998</v>
      </c>
      <c r="K901" s="356">
        <f>IF(ISNUMBER('Tables 1-15'!K501),'Tables 1-15'!K29,'Tables 1-15'!K501)</f>
        <v>323.1275</v>
      </c>
      <c r="O901" s="30"/>
    </row>
    <row r="902" spans="1:15">
      <c r="A902" s="296" t="s">
        <v>545</v>
      </c>
      <c r="B902" s="379">
        <f t="shared" ref="B902:K902" si="4">SUM(B879:B901)</f>
        <v>4052.568487</v>
      </c>
      <c r="C902" s="379">
        <f t="shared" si="4"/>
        <v>4088.3324595833342</v>
      </c>
      <c r="D902" s="379">
        <f t="shared" si="4"/>
        <v>4140.2241800000002</v>
      </c>
      <c r="E902" s="393">
        <f t="shared" si="4"/>
        <v>4176.3386724999991</v>
      </c>
      <c r="F902" s="394">
        <f t="shared" si="4"/>
        <v>4211.2139207500004</v>
      </c>
      <c r="G902" s="379">
        <f t="shared" si="4"/>
        <v>2498.6531030000001</v>
      </c>
      <c r="H902" s="379">
        <f t="shared" si="4"/>
        <v>2523.5305955833342</v>
      </c>
      <c r="I902" s="379">
        <f t="shared" si="4"/>
        <v>2567.4712760000007</v>
      </c>
      <c r="J902" s="379">
        <f t="shared" si="4"/>
        <v>2595.8826195000001</v>
      </c>
      <c r="K902" s="379">
        <f t="shared" si="4"/>
        <v>2621.7560497500003</v>
      </c>
    </row>
    <row r="903" spans="1:15">
      <c r="A903" s="315"/>
    </row>
    <row r="904" spans="1:15">
      <c r="A904" s="315"/>
    </row>
    <row r="905" spans="1:15">
      <c r="A905" s="315"/>
    </row>
    <row r="906" spans="1:15">
      <c r="A906" s="457"/>
      <c r="B906" s="457"/>
      <c r="C906" s="457"/>
      <c r="D906" s="457"/>
      <c r="E906" s="457"/>
      <c r="F906" s="457"/>
      <c r="G906" s="457"/>
      <c r="H906" s="457"/>
      <c r="I906" s="457"/>
      <c r="J906" s="457"/>
      <c r="K906" s="457"/>
    </row>
    <row r="907" spans="1:15">
      <c r="A907" s="315"/>
    </row>
    <row r="908" spans="1:15">
      <c r="A908" s="335"/>
      <c r="B908" s="484" t="s">
        <v>242</v>
      </c>
      <c r="C908" s="470"/>
      <c r="D908" s="470"/>
      <c r="E908" s="470"/>
      <c r="F908" s="345"/>
      <c r="G908" s="484" t="s">
        <v>242</v>
      </c>
      <c r="H908" s="470"/>
      <c r="I908" s="470"/>
      <c r="J908" s="470"/>
      <c r="K908" s="470"/>
    </row>
    <row r="909" spans="1:15">
      <c r="A909" s="338"/>
      <c r="B909" s="287"/>
      <c r="C909" s="287"/>
      <c r="D909" s="287"/>
      <c r="E909" s="287"/>
      <c r="F909" s="288"/>
      <c r="G909" s="287"/>
      <c r="H909" s="287"/>
      <c r="I909" s="287"/>
      <c r="J909" s="287"/>
      <c r="K909" s="287"/>
    </row>
    <row r="910" spans="1:15">
      <c r="A910" s="31" t="s">
        <v>31</v>
      </c>
      <c r="B910" s="509">
        <f>IF(ISNUMBER('Tables 1-15'!B510),'Tables 1-15'!G7,'Tables 1-15'!B510)</f>
        <v>22.794507000000003</v>
      </c>
      <c r="C910" s="364">
        <f>IF(ISNUMBER('Tables 1-15'!C510),'Tables 1-15'!H7,'Tables 1-15'!C510)</f>
        <v>23.191916250000002</v>
      </c>
      <c r="D910" s="364">
        <f>IF(ISNUMBER('Tables 1-15'!D510),'Tables 1-15'!I7,'Tables 1-15'!D510)</f>
        <v>23.550599999999999</v>
      </c>
      <c r="E910" s="364">
        <f>IF(ISNUMBER('Tables 1-15'!E510),'Tables 1-15'!J7,'Tables 1-15'!E510)</f>
        <v>23.894861500000005</v>
      </c>
      <c r="F910" s="374">
        <f>IF(ISNUMBER('Tables 1-15'!F510),'Tables 1-15'!K7,'Tables 1-15'!F510)</f>
        <v>24.256595750000002</v>
      </c>
      <c r="G910" s="364" t="str">
        <f>IF(ISNUMBER('Tables 1-15'!G510),'Tables 1-15'!G7,'Tables 1-15'!G510)</f>
        <v>nap</v>
      </c>
      <c r="H910" s="364" t="str">
        <f>IF(ISNUMBER('Tables 1-15'!H510),'Tables 1-15'!H7,'Tables 1-15'!H510)</f>
        <v>nap</v>
      </c>
      <c r="I910" s="364" t="str">
        <f>IF(ISNUMBER('Tables 1-15'!I510),'Tables 1-15'!I7,'Tables 1-15'!I510)</f>
        <v>nap</v>
      </c>
      <c r="J910" s="364" t="str">
        <f>IF(ISNUMBER('Tables 1-15'!J510),'Tables 1-15'!J7,'Tables 1-15'!J510)</f>
        <v>nap</v>
      </c>
      <c r="K910" s="364" t="str">
        <f>IF(ISNUMBER('Tables 1-15'!K510),'Tables 1-15'!K7,'Tables 1-15'!K510)</f>
        <v>nap</v>
      </c>
    </row>
    <row r="911" spans="1:15">
      <c r="A911" s="369" t="s">
        <v>456</v>
      </c>
      <c r="B911" s="356">
        <f>IF(ISNUMBER('Tables 1-15'!B511),'Tables 1-15'!G8,'Tables 1-15'!B511)</f>
        <v>11.054</v>
      </c>
      <c r="C911" s="356">
        <f>IF(ISNUMBER('Tables 1-15'!C511),'Tables 1-15'!H8,'Tables 1-15'!C511)</f>
        <v>11.105</v>
      </c>
      <c r="D911" s="356">
        <f>IF(ISNUMBER('Tables 1-15'!D511),'Tables 1-15'!I8,'Tables 1-15'!D511)</f>
        <v>11.157</v>
      </c>
      <c r="E911" s="356">
        <f>IF(ISNUMBER('Tables 1-15'!E511),'Tables 1-15'!J8,'Tables 1-15'!E511)</f>
        <v>11.268000000000001</v>
      </c>
      <c r="F911" s="375">
        <f>IF(ISNUMBER('Tables 1-15'!F511),'Tables 1-15'!K8,'Tables 1-15'!F511)</f>
        <v>11.322000000000001</v>
      </c>
      <c r="G911" s="356">
        <f>IF(ISNUMBER('Tables 1-15'!G511),'Tables 1-15'!G8,'Tables 1-15'!G511)</f>
        <v>11.054</v>
      </c>
      <c r="H911" s="356">
        <f>IF(ISNUMBER('Tables 1-15'!H511),'Tables 1-15'!H8,'Tables 1-15'!H511)</f>
        <v>11.105</v>
      </c>
      <c r="I911" s="356">
        <f>IF(ISNUMBER('Tables 1-15'!I511),'Tables 1-15'!I8,'Tables 1-15'!I511)</f>
        <v>11.157</v>
      </c>
      <c r="J911" s="356">
        <f>IF(ISNUMBER('Tables 1-15'!J511),'Tables 1-15'!J8,'Tables 1-15'!J511)</f>
        <v>11.268000000000001</v>
      </c>
      <c r="K911" s="356">
        <f>IF(ISNUMBER('Tables 1-15'!K511),'Tables 1-15'!K8,'Tables 1-15'!K511)</f>
        <v>11.322000000000001</v>
      </c>
      <c r="O911" s="30"/>
    </row>
    <row r="912" spans="1:15">
      <c r="A912" s="33" t="s">
        <v>458</v>
      </c>
      <c r="B912" s="356">
        <f>IF(ISNUMBER('Tables 1-15'!B512),'Tables 1-15'!G9,'Tables 1-15'!B512)</f>
        <v>199.49799999999999</v>
      </c>
      <c r="C912" s="356">
        <f>IF(ISNUMBER('Tables 1-15'!C512),'Tables 1-15'!H9,'Tables 1-15'!C512)</f>
        <v>201.03300000000002</v>
      </c>
      <c r="D912" s="356">
        <f>IF(ISNUMBER('Tables 1-15'!D512),'Tables 1-15'!I9,'Tables 1-15'!D512)</f>
        <v>202.76900000000001</v>
      </c>
      <c r="E912" s="356">
        <f>IF(ISNUMBER('Tables 1-15'!E512),'Tables 1-15'!J9,'Tables 1-15'!E512)</f>
        <v>204.45099999999999</v>
      </c>
      <c r="F912" s="375">
        <f>IF(ISNUMBER('Tables 1-15'!F512),'Tables 1-15'!K9,'Tables 1-15'!F512)</f>
        <v>206.08100000000002</v>
      </c>
      <c r="G912" s="356">
        <f>IF(ISNUMBER('Tables 1-15'!G512),'Tables 1-15'!G9,'Tables 1-15'!G512)</f>
        <v>199.49799999999999</v>
      </c>
      <c r="H912" s="356">
        <f>IF(ISNUMBER('Tables 1-15'!H512),'Tables 1-15'!H9,'Tables 1-15'!H512)</f>
        <v>201.03300000000002</v>
      </c>
      <c r="I912" s="356">
        <f>IF(ISNUMBER('Tables 1-15'!I512),'Tables 1-15'!I9,'Tables 1-15'!I512)</f>
        <v>202.76900000000001</v>
      </c>
      <c r="J912" s="356">
        <f>IF(ISNUMBER('Tables 1-15'!J512),'Tables 1-15'!J9,'Tables 1-15'!J512)</f>
        <v>204.45099999999999</v>
      </c>
      <c r="K912" s="356">
        <f>IF(ISNUMBER('Tables 1-15'!K512),'Tables 1-15'!K9,'Tables 1-15'!K512)</f>
        <v>206.08100000000002</v>
      </c>
      <c r="O912" s="537"/>
    </row>
    <row r="913" spans="1:15">
      <c r="A913" s="370" t="s">
        <v>457</v>
      </c>
      <c r="B913" s="356">
        <f>IF(ISNUMBER('Tables 1-15'!B513),'Tables 1-15'!G10,'Tables 1-15'!B513)</f>
        <v>34.536389000000007</v>
      </c>
      <c r="C913" s="356">
        <f>IF(ISNUMBER('Tables 1-15'!C513),'Tables 1-15'!H10,'Tables 1-15'!C513)</f>
        <v>34.936495000000001</v>
      </c>
      <c r="D913" s="356">
        <f>IF(ISNUMBER('Tables 1-15'!D513),'Tables 1-15'!I10,'Tables 1-15'!D513)</f>
        <v>35.334385000000005</v>
      </c>
      <c r="E913" s="356">
        <f>IF(ISNUMBER('Tables 1-15'!E513),'Tables 1-15'!J10,'Tables 1-15'!E513)</f>
        <v>35.689014</v>
      </c>
      <c r="F913" s="375">
        <f>IF(ISNUMBER('Tables 1-15'!F513),'Tables 1-15'!K10,'Tables 1-15'!F513)</f>
        <v>36.017868999999997</v>
      </c>
      <c r="G913" s="356" t="str">
        <f>IF(ISNUMBER('Tables 1-15'!G513),'Tables 1-15'!G10,'Tables 1-15'!G513)</f>
        <v>nav</v>
      </c>
      <c r="H913" s="356" t="str">
        <f>IF(ISNUMBER('Tables 1-15'!H513),'Tables 1-15'!H10,'Tables 1-15'!H513)</f>
        <v>nav</v>
      </c>
      <c r="I913" s="356" t="str">
        <f>IF(ISNUMBER('Tables 1-15'!I513),'Tables 1-15'!I10,'Tables 1-15'!I513)</f>
        <v>nav</v>
      </c>
      <c r="J913" s="356" t="str">
        <f>IF(ISNUMBER('Tables 1-15'!J513),'Tables 1-15'!J10,'Tables 1-15'!J513)</f>
        <v>nav</v>
      </c>
      <c r="K913" s="356" t="str">
        <f>IF(ISNUMBER('Tables 1-15'!K513),'Tables 1-15'!K10,'Tables 1-15'!K513)</f>
        <v>nav</v>
      </c>
      <c r="O913" s="30"/>
    </row>
    <row r="914" spans="1:15">
      <c r="A914" s="33" t="s">
        <v>459</v>
      </c>
      <c r="B914" s="356">
        <f>IF(ISNUMBER('Tables 1-15'!B514),'Tables 1-15'!G11,'Tables 1-15'!B514)</f>
        <v>1350.6949999999999</v>
      </c>
      <c r="C914" s="356">
        <f>IF(ISNUMBER('Tables 1-15'!C514),'Tables 1-15'!H11,'Tables 1-15'!C514)</f>
        <v>1360.72</v>
      </c>
      <c r="D914" s="356">
        <f>IF(ISNUMBER('Tables 1-15'!D514),'Tables 1-15'!I11,'Tables 1-15'!D514)</f>
        <v>1367.82</v>
      </c>
      <c r="E914" s="356">
        <f>IF(ISNUMBER('Tables 1-15'!E514),'Tables 1-15'!J11,'Tables 1-15'!E514)</f>
        <v>1374.6200000000001</v>
      </c>
      <c r="F914" s="375">
        <f>IF(ISNUMBER('Tables 1-15'!F514),'Tables 1-15'!K11,'Tables 1-15'!F514)</f>
        <v>1382.71</v>
      </c>
      <c r="G914" s="356" t="str">
        <f>IF(ISNUMBER('Tables 1-15'!G514),'Tables 1-15'!G11,'Tables 1-15'!G514)</f>
        <v>nap</v>
      </c>
      <c r="H914" s="356" t="str">
        <f>IF(ISNUMBER('Tables 1-15'!H514),'Tables 1-15'!H11,'Tables 1-15'!H514)</f>
        <v>nap</v>
      </c>
      <c r="I914" s="356" t="str">
        <f>IF(ISNUMBER('Tables 1-15'!I514),'Tables 1-15'!I11,'Tables 1-15'!I514)</f>
        <v>nap</v>
      </c>
      <c r="J914" s="356" t="str">
        <f>IF(ISNUMBER('Tables 1-15'!J514),'Tables 1-15'!J11,'Tables 1-15'!J514)</f>
        <v>nap</v>
      </c>
      <c r="K914" s="356" t="str">
        <f>IF(ISNUMBER('Tables 1-15'!K514),'Tables 1-15'!K11,'Tables 1-15'!K514)</f>
        <v>nap</v>
      </c>
      <c r="O914" s="537"/>
    </row>
    <row r="915" spans="1:15">
      <c r="A915" s="370" t="s">
        <v>140</v>
      </c>
      <c r="B915" s="292">
        <f>IF(ISNUMBER('Tables 1-15'!B515),'Tables 1-15'!G12,'Tables 1-15'!B515)</f>
        <v>65.241241000000002</v>
      </c>
      <c r="C915" s="292">
        <f>IF(ISNUMBER('Tables 1-15'!C515),'Tables 1-15'!H12,'Tables 1-15'!C515)</f>
        <v>65.564756000000017</v>
      </c>
      <c r="D915" s="292">
        <f>IF(ISNUMBER('Tables 1-15'!D515),'Tables 1-15'!I12,'Tables 1-15'!D515)</f>
        <v>66.074330000000003</v>
      </c>
      <c r="E915" s="292">
        <f>IF(ISNUMBER('Tables 1-15'!E515),'Tables 1-15'!J12,'Tables 1-15'!E515)</f>
        <v>66.380601999999996</v>
      </c>
      <c r="F915" s="381">
        <f>IF(ISNUMBER('Tables 1-15'!F515),'Tables 1-15'!K12,'Tables 1-15'!F515)</f>
        <v>66.627601999999996</v>
      </c>
      <c r="G915" s="292">
        <f>IF(ISNUMBER('Tables 1-15'!G515),'Tables 1-15'!G12,'Tables 1-15'!G515)</f>
        <v>65.241241000000002</v>
      </c>
      <c r="H915" s="292">
        <f>IF(ISNUMBER('Tables 1-15'!H515),'Tables 1-15'!H12,'Tables 1-15'!H515)</f>
        <v>65.564756000000017</v>
      </c>
      <c r="I915" s="292">
        <f>IF(ISNUMBER('Tables 1-15'!I515),'Tables 1-15'!I12,'Tables 1-15'!I515)</f>
        <v>66.074330000000003</v>
      </c>
      <c r="J915" s="292">
        <f>IF(ISNUMBER('Tables 1-15'!J515),'Tables 1-15'!J12,'Tables 1-15'!J515)</f>
        <v>66.380601999999996</v>
      </c>
      <c r="K915" s="292">
        <f>IF(ISNUMBER('Tables 1-15'!K515),'Tables 1-15'!K12,'Tables 1-15'!K515)</f>
        <v>66.627601999999996</v>
      </c>
      <c r="O915" s="30"/>
    </row>
    <row r="916" spans="1:15">
      <c r="A916" s="370" t="s">
        <v>50</v>
      </c>
      <c r="B916" s="292">
        <f>IF(ISNUMBER('Tables 1-15'!B516),'Tables 1-15'!G13,'Tables 1-15'!B516)</f>
        <v>80.426000000000002</v>
      </c>
      <c r="C916" s="292">
        <f>IF(ISNUMBER('Tables 1-15'!C516),'Tables 1-15'!H13,'Tables 1-15'!C516)</f>
        <v>80.646000000000001</v>
      </c>
      <c r="D916" s="292">
        <f>IF(ISNUMBER('Tables 1-15'!D516),'Tables 1-15'!I13,'Tables 1-15'!D516)</f>
        <v>80.983000000000004</v>
      </c>
      <c r="E916" s="292">
        <f>IF(ISNUMBER('Tables 1-15'!E516),'Tables 1-15'!J13,'Tables 1-15'!E516)</f>
        <v>81.686999999999998</v>
      </c>
      <c r="F916" s="381">
        <f>IF(ISNUMBER('Tables 1-15'!F516),'Tables 1-15'!K13,'Tables 1-15'!F516)</f>
        <v>82.491</v>
      </c>
      <c r="G916" s="292">
        <f>IF(ISNUMBER('Tables 1-15'!G516),'Tables 1-15'!G13,'Tables 1-15'!G516)</f>
        <v>80.426000000000002</v>
      </c>
      <c r="H916" s="292">
        <f>IF(ISNUMBER('Tables 1-15'!H516),'Tables 1-15'!H13,'Tables 1-15'!H516)</f>
        <v>80.646000000000001</v>
      </c>
      <c r="I916" s="292">
        <f>IF(ISNUMBER('Tables 1-15'!I516),'Tables 1-15'!I13,'Tables 1-15'!I516)</f>
        <v>80.983000000000004</v>
      </c>
      <c r="J916" s="292">
        <f>IF(ISNUMBER('Tables 1-15'!J516),'Tables 1-15'!J13,'Tables 1-15'!J516)</f>
        <v>81.686999999999998</v>
      </c>
      <c r="K916" s="292">
        <f>IF(ISNUMBER('Tables 1-15'!K516),'Tables 1-15'!K13,'Tables 1-15'!K516)</f>
        <v>82.491</v>
      </c>
      <c r="O916" s="30"/>
    </row>
    <row r="917" spans="1:15">
      <c r="A917" s="370" t="s">
        <v>641</v>
      </c>
      <c r="B917" s="292" t="str">
        <f>IF(ISNUMBER('Tables 1-15'!B517),'Tables 1-15'!G14,'Tables 1-15'!B517)</f>
        <v>nav</v>
      </c>
      <c r="C917" s="292" t="str">
        <f>IF(ISNUMBER('Tables 1-15'!C517),'Tables 1-15'!H14,'Tables 1-15'!C517)</f>
        <v>nav</v>
      </c>
      <c r="D917" s="292" t="str">
        <f>IF(ISNUMBER('Tables 1-15'!D517),'Tables 1-15'!I14,'Tables 1-15'!D517)</f>
        <v>nav</v>
      </c>
      <c r="E917" s="292" t="str">
        <f>IF(ISNUMBER('Tables 1-15'!E517),'Tables 1-15'!J14,'Tables 1-15'!E517)</f>
        <v>nav</v>
      </c>
      <c r="F917" s="381" t="str">
        <f>IF(ISNUMBER('Tables 1-15'!F517),'Tables 1-15'!K14,'Tables 1-15'!F517)</f>
        <v>nav</v>
      </c>
      <c r="G917" s="292" t="str">
        <f>IF(ISNUMBER('Tables 1-15'!G517),'Tables 1-15'!G14,'Tables 1-15'!G517)</f>
        <v>nav</v>
      </c>
      <c r="H917" s="292" t="str">
        <f>IF(ISNUMBER('Tables 1-15'!H517),'Tables 1-15'!H14,'Tables 1-15'!H517)</f>
        <v>nav</v>
      </c>
      <c r="I917" s="292" t="str">
        <f>IF(ISNUMBER('Tables 1-15'!I517),'Tables 1-15'!I14,'Tables 1-15'!I517)</f>
        <v>nav</v>
      </c>
      <c r="J917" s="292" t="str">
        <f>IF(ISNUMBER('Tables 1-15'!J517),'Tables 1-15'!J14,'Tables 1-15'!J517)</f>
        <v>nav</v>
      </c>
      <c r="K917" s="292" t="str">
        <f>IF(ISNUMBER('Tables 1-15'!K517),'Tables 1-15'!K14,'Tables 1-15'!K517)</f>
        <v>nav</v>
      </c>
      <c r="O917" s="30"/>
    </row>
    <row r="918" spans="1:15">
      <c r="A918" s="33" t="s">
        <v>860</v>
      </c>
      <c r="B918" s="292">
        <f>IF(ISNUMBER('Tables 1-15'!B518),'Tables 1-15'!G15,'Tables 1-15'!B518)</f>
        <v>1217</v>
      </c>
      <c r="C918" s="292">
        <f>IF(ISNUMBER('Tables 1-15'!C518),'Tables 1-15'!H15,'Tables 1-15'!C518)</f>
        <v>1233</v>
      </c>
      <c r="D918" s="292">
        <f>IF(ISNUMBER('Tables 1-15'!D518),'Tables 1-15'!I15,'Tables 1-15'!D518)</f>
        <v>1267</v>
      </c>
      <c r="E918" s="292">
        <f>IF(ISNUMBER('Tables 1-15'!E518),'Tables 1-15'!J15,'Tables 1-15'!E518)</f>
        <v>1283</v>
      </c>
      <c r="F918" s="381">
        <f>IF(ISNUMBER('Tables 1-15'!F518),'Tables 1-15'!K15,'Tables 1-15'!F518)</f>
        <v>1299</v>
      </c>
      <c r="G918" s="292">
        <f>IF(ISNUMBER('Tables 1-15'!G518),'Tables 1-15'!G15,'Tables 1-15'!G518)</f>
        <v>1217</v>
      </c>
      <c r="H918" s="292">
        <f>IF(ISNUMBER('Tables 1-15'!H518),'Tables 1-15'!H15,'Tables 1-15'!H518)</f>
        <v>1233</v>
      </c>
      <c r="I918" s="292">
        <f>IF(ISNUMBER('Tables 1-15'!I518),'Tables 1-15'!I15,'Tables 1-15'!I518)</f>
        <v>1267</v>
      </c>
      <c r="J918" s="292">
        <f>IF(ISNUMBER('Tables 1-15'!J518),'Tables 1-15'!J15,'Tables 1-15'!J518)</f>
        <v>1283</v>
      </c>
      <c r="K918" s="292">
        <f>IF(ISNUMBER('Tables 1-15'!K518),'Tables 1-15'!K15,'Tables 1-15'!K518)</f>
        <v>1299</v>
      </c>
      <c r="O918" s="537"/>
    </row>
    <row r="919" spans="1:15">
      <c r="A919" s="370" t="s">
        <v>106</v>
      </c>
      <c r="B919" s="292">
        <f>IF(ISNUMBER('Tables 1-15'!B519),'Tables 1-15'!G16,'Tables 1-15'!B519)</f>
        <v>59.898000000000003</v>
      </c>
      <c r="C919" s="292">
        <f>IF(ISNUMBER('Tables 1-15'!C519),'Tables 1-15'!H16,'Tables 1-15'!C519)</f>
        <v>60.22475</v>
      </c>
      <c r="D919" s="292">
        <f>IF(ISNUMBER('Tables 1-15'!D519),'Tables 1-15'!I16,'Tables 1-15'!D519)</f>
        <v>60.448</v>
      </c>
      <c r="E919" s="292">
        <f>IF(ISNUMBER('Tables 1-15'!E519),'Tables 1-15'!J16,'Tables 1-15'!E519)</f>
        <v>60.441000000000003</v>
      </c>
      <c r="F919" s="381">
        <f>IF(ISNUMBER('Tables 1-15'!F519),'Tables 1-15'!K16,'Tables 1-15'!F519)</f>
        <v>60.326000000000001</v>
      </c>
      <c r="G919" s="292">
        <f>IF(ISNUMBER('Tables 1-15'!G519),'Tables 1-15'!G16,'Tables 1-15'!G519)</f>
        <v>59.898000000000003</v>
      </c>
      <c r="H919" s="292">
        <f>IF(ISNUMBER('Tables 1-15'!H519),'Tables 1-15'!H16,'Tables 1-15'!H519)</f>
        <v>60.22475</v>
      </c>
      <c r="I919" s="292">
        <f>IF(ISNUMBER('Tables 1-15'!I519),'Tables 1-15'!I16,'Tables 1-15'!I519)</f>
        <v>60.448</v>
      </c>
      <c r="J919" s="292">
        <f>IF(ISNUMBER('Tables 1-15'!J519),'Tables 1-15'!J16,'Tables 1-15'!J519)</f>
        <v>60.441000000000003</v>
      </c>
      <c r="K919" s="292">
        <f>IF(ISNUMBER('Tables 1-15'!K519),'Tables 1-15'!K16,'Tables 1-15'!K519)</f>
        <v>60.326000000000001</v>
      </c>
      <c r="O919" s="30"/>
    </row>
    <row r="920" spans="1:15">
      <c r="A920" s="370" t="s">
        <v>4</v>
      </c>
      <c r="B920" s="292">
        <f>IF(ISNUMBER('Tables 1-15'!B520),'Tables 1-15'!G17,'Tables 1-15'!B520)</f>
        <v>127.593</v>
      </c>
      <c r="C920" s="292">
        <f>IF(ISNUMBER('Tables 1-15'!C520),'Tables 1-15'!H17,'Tables 1-15'!C520)</f>
        <v>127.414</v>
      </c>
      <c r="D920" s="292">
        <f>IF(ISNUMBER('Tables 1-15'!D520),'Tables 1-15'!I17,'Tables 1-15'!D520)</f>
        <v>127.23700000000001</v>
      </c>
      <c r="E920" s="292">
        <f>IF(ISNUMBER('Tables 1-15'!E520),'Tables 1-15'!J17,'Tables 1-15'!E520)</f>
        <v>127.095</v>
      </c>
      <c r="F920" s="381">
        <f>IF(ISNUMBER('Tables 1-15'!F520),'Tables 1-15'!K17,'Tables 1-15'!F520)</f>
        <v>126.93300000000001</v>
      </c>
      <c r="G920" s="292">
        <f>IF(ISNUMBER('Tables 1-15'!G520),'Tables 1-15'!G17,'Tables 1-15'!G520)</f>
        <v>127.593</v>
      </c>
      <c r="H920" s="292">
        <f>IF(ISNUMBER('Tables 1-15'!H520),'Tables 1-15'!H17,'Tables 1-15'!H520)</f>
        <v>127.414</v>
      </c>
      <c r="I920" s="292">
        <f>IF(ISNUMBER('Tables 1-15'!I520),'Tables 1-15'!I17,'Tables 1-15'!I520)</f>
        <v>127.23700000000001</v>
      </c>
      <c r="J920" s="292">
        <f>IF(ISNUMBER('Tables 1-15'!J520),'Tables 1-15'!J17,'Tables 1-15'!J520)</f>
        <v>127.095</v>
      </c>
      <c r="K920" s="292">
        <f>IF(ISNUMBER('Tables 1-15'!K520),'Tables 1-15'!K17,'Tables 1-15'!K520)</f>
        <v>126.93300000000001</v>
      </c>
      <c r="O920" s="30"/>
    </row>
    <row r="921" spans="1:15">
      <c r="A921" s="33" t="s">
        <v>811</v>
      </c>
      <c r="B921" s="292">
        <f>IF(ISNUMBER('Tables 1-15'!B521),'Tables 1-15'!G18,'Tables 1-15'!B521)</f>
        <v>50.004440000000002</v>
      </c>
      <c r="C921" s="292">
        <f>IF(ISNUMBER('Tables 1-15'!C521),'Tables 1-15'!H18,'Tables 1-15'!C521)</f>
        <v>50.219670000000001</v>
      </c>
      <c r="D921" s="292">
        <f>IF(ISNUMBER('Tables 1-15'!D521),'Tables 1-15'!I18,'Tables 1-15'!D521)</f>
        <v>50.423960000000001</v>
      </c>
      <c r="E921" s="292">
        <f>IF(ISNUMBER('Tables 1-15'!E521),'Tables 1-15'!J18,'Tables 1-15'!E521)</f>
        <v>50.617050000000006</v>
      </c>
      <c r="F921" s="381">
        <f>IF(ISNUMBER('Tables 1-15'!F521),'Tables 1-15'!K18,'Tables 1-15'!F521)</f>
        <v>50.801410000000004</v>
      </c>
      <c r="G921" s="292">
        <f>IF(ISNUMBER('Tables 1-15'!G521),'Tables 1-15'!G18,'Tables 1-15'!G521)</f>
        <v>50.004440000000002</v>
      </c>
      <c r="H921" s="292">
        <f>IF(ISNUMBER('Tables 1-15'!H521),'Tables 1-15'!H18,'Tables 1-15'!H521)</f>
        <v>50.219670000000001</v>
      </c>
      <c r="I921" s="292">
        <f>IF(ISNUMBER('Tables 1-15'!I521),'Tables 1-15'!I18,'Tables 1-15'!I521)</f>
        <v>50.423960000000001</v>
      </c>
      <c r="J921" s="292">
        <f>IF(ISNUMBER('Tables 1-15'!J521),'Tables 1-15'!J18,'Tables 1-15'!J521)</f>
        <v>50.617050000000006</v>
      </c>
      <c r="K921" s="292">
        <f>IF(ISNUMBER('Tables 1-15'!K521),'Tables 1-15'!K18,'Tables 1-15'!K521)</f>
        <v>50.801410000000004</v>
      </c>
      <c r="O921" s="537"/>
    </row>
    <row r="922" spans="1:15">
      <c r="A922" s="33" t="s">
        <v>812</v>
      </c>
      <c r="B922" s="292">
        <f>IF(ISNUMBER('Tables 1-15'!B522),'Tables 1-15'!G19,'Tables 1-15'!B522)</f>
        <v>116.28439999999999</v>
      </c>
      <c r="C922" s="292">
        <f>IF(ISNUMBER('Tables 1-15'!C522),'Tables 1-15'!H19,'Tables 1-15'!C522)</f>
        <v>117.6448</v>
      </c>
      <c r="D922" s="292">
        <f>IF(ISNUMBER('Tables 1-15'!D522),'Tables 1-15'!I19,'Tables 1-15'!D522)</f>
        <v>118.97800000000001</v>
      </c>
      <c r="E922" s="292">
        <f>IF(ISNUMBER('Tables 1-15'!E522),'Tables 1-15'!J19,'Tables 1-15'!E522)</f>
        <v>120.28509</v>
      </c>
      <c r="F922" s="381">
        <f>IF(ISNUMBER('Tables 1-15'!F522),'Tables 1-15'!K19,'Tables 1-15'!F522)</f>
        <v>121.56700000000001</v>
      </c>
      <c r="G922" s="292" t="str">
        <f>IF(ISNUMBER('Tables 1-15'!G522),'Tables 1-15'!G19,'Tables 1-15'!G522)</f>
        <v>nav</v>
      </c>
      <c r="H922" s="292" t="str">
        <f>IF(ISNUMBER('Tables 1-15'!H522),'Tables 1-15'!H19,'Tables 1-15'!H522)</f>
        <v>nav</v>
      </c>
      <c r="I922" s="292" t="str">
        <f>IF(ISNUMBER('Tables 1-15'!I522),'Tables 1-15'!I19,'Tables 1-15'!I522)</f>
        <v>nav</v>
      </c>
      <c r="J922" s="292" t="str">
        <f>IF(ISNUMBER('Tables 1-15'!J522),'Tables 1-15'!J19,'Tables 1-15'!J522)</f>
        <v>nav</v>
      </c>
      <c r="K922" s="292" t="str">
        <f>IF(ISNUMBER('Tables 1-15'!K522),'Tables 1-15'!K19,'Tables 1-15'!K522)</f>
        <v>nav</v>
      </c>
      <c r="O922" s="537"/>
    </row>
    <row r="923" spans="1:15">
      <c r="A923" s="369" t="s">
        <v>5</v>
      </c>
      <c r="B923" s="356" t="str">
        <f>IF(ISNUMBER('Tables 1-15'!B523),'Tables 1-15'!G20,'Tables 1-15'!B523)</f>
        <v>nav</v>
      </c>
      <c r="C923" s="356">
        <f>IF(ISNUMBER('Tables 1-15'!C523),'Tables 1-15'!H20,'Tables 1-15'!C523)</f>
        <v>16.801833333333331</v>
      </c>
      <c r="D923" s="356">
        <f>IF(ISNUMBER('Tables 1-15'!D523),'Tables 1-15'!I20,'Tables 1-15'!D523)</f>
        <v>16.86675</v>
      </c>
      <c r="E923" s="356">
        <f>IF(ISNUMBER('Tables 1-15'!E523),'Tables 1-15'!J20,'Tables 1-15'!E523)</f>
        <v>16.934249999999999</v>
      </c>
      <c r="F923" s="375">
        <f>IF(ISNUMBER('Tables 1-15'!F523),'Tables 1-15'!K20,'Tables 1-15'!F523)</f>
        <v>17.030750000000001</v>
      </c>
      <c r="G923" s="356">
        <f>IF(ISNUMBER('Tables 1-15'!G523),'Tables 1-15'!G20,'Tables 1-15'!G523)</f>
        <v>16.754249999999999</v>
      </c>
      <c r="H923" s="356">
        <f>IF(ISNUMBER('Tables 1-15'!H523),'Tables 1-15'!H20,'Tables 1-15'!H523)</f>
        <v>16.801833333333331</v>
      </c>
      <c r="I923" s="356">
        <f>IF(ISNUMBER('Tables 1-15'!I523),'Tables 1-15'!I20,'Tables 1-15'!I523)</f>
        <v>16.86675</v>
      </c>
      <c r="J923" s="356">
        <f>IF(ISNUMBER('Tables 1-15'!J523),'Tables 1-15'!J20,'Tables 1-15'!J523)</f>
        <v>16.934249999999999</v>
      </c>
      <c r="K923" s="356">
        <f>IF(ISNUMBER('Tables 1-15'!K523),'Tables 1-15'!K20,'Tables 1-15'!K523)</f>
        <v>17.030750000000001</v>
      </c>
      <c r="O923" s="30"/>
    </row>
    <row r="924" spans="1:15">
      <c r="A924" s="33" t="s">
        <v>813</v>
      </c>
      <c r="B924" s="356">
        <f>IF(ISNUMBER('Tables 1-15'!B524),'Tables 1-15'!G21,'Tables 1-15'!B524)</f>
        <v>143.20172099999999</v>
      </c>
      <c r="C924" s="356">
        <f>IF(ISNUMBER('Tables 1-15'!C524),'Tables 1-15'!H21,'Tables 1-15'!C524)</f>
        <v>143.50699499999999</v>
      </c>
      <c r="D924" s="356">
        <f>IF(ISNUMBER('Tables 1-15'!D524),'Tables 1-15'!I21,'Tables 1-15'!D524)</f>
        <v>143.82</v>
      </c>
      <c r="E924" s="356">
        <f>IF(ISNUMBER('Tables 1-15'!E524),'Tables 1-15'!J21,'Tables 1-15'!E524)</f>
        <v>146.40599900000001</v>
      </c>
      <c r="F924" s="375">
        <f>IF(ISNUMBER('Tables 1-15'!F524),'Tables 1-15'!K21,'Tables 1-15'!F524)</f>
        <v>146.67500000000001</v>
      </c>
      <c r="G924" s="356">
        <f>IF(ISNUMBER('Tables 1-15'!G524),'Tables 1-15'!G21,'Tables 1-15'!G524)</f>
        <v>143.20172099999999</v>
      </c>
      <c r="H924" s="356">
        <f>IF(ISNUMBER('Tables 1-15'!H524),'Tables 1-15'!H21,'Tables 1-15'!H524)</f>
        <v>143.50699499999999</v>
      </c>
      <c r="I924" s="356">
        <f>IF(ISNUMBER('Tables 1-15'!I524),'Tables 1-15'!I21,'Tables 1-15'!I524)</f>
        <v>143.82</v>
      </c>
      <c r="J924" s="356">
        <f>IF(ISNUMBER('Tables 1-15'!J524),'Tables 1-15'!J21,'Tables 1-15'!J524)</f>
        <v>146.40599900000001</v>
      </c>
      <c r="K924" s="356">
        <f>IF(ISNUMBER('Tables 1-15'!K524),'Tables 1-15'!K21,'Tables 1-15'!K524)</f>
        <v>146.67500000000001</v>
      </c>
      <c r="O924" s="537"/>
    </row>
    <row r="925" spans="1:15">
      <c r="A925" s="33" t="s">
        <v>814</v>
      </c>
      <c r="B925" s="356">
        <f>IF(ISNUMBER('Tables 1-15'!B525),'Tables 1-15'!G22,'Tables 1-15'!B525)</f>
        <v>29.195895</v>
      </c>
      <c r="C925" s="356">
        <f>IF(ISNUMBER('Tables 1-15'!C525),'Tables 1-15'!H22,'Tables 1-15'!C525)</f>
        <v>29.380130000000001</v>
      </c>
      <c r="D925" s="356">
        <f>IF(ISNUMBER('Tables 1-15'!D525),'Tables 1-15'!I22,'Tables 1-15'!D525)</f>
        <v>29.997101000000004</v>
      </c>
      <c r="E925" s="356">
        <f>IF(ISNUMBER('Tables 1-15'!E525),'Tables 1-15'!J22,'Tables 1-15'!E525)</f>
        <v>30.890736</v>
      </c>
      <c r="F925" s="375">
        <f>IF(ISNUMBER('Tables 1-15'!F525),'Tables 1-15'!K22,'Tables 1-15'!F525)</f>
        <v>31.787580000000002</v>
      </c>
      <c r="G925" s="356" t="str">
        <f>IF(ISNUMBER('Tables 1-15'!G525),'Tables 1-15'!G22,'Tables 1-15'!G525)</f>
        <v>nap</v>
      </c>
      <c r="H925" s="356" t="str">
        <f>IF(ISNUMBER('Tables 1-15'!H525),'Tables 1-15'!H22,'Tables 1-15'!H525)</f>
        <v>nap</v>
      </c>
      <c r="I925" s="356" t="str">
        <f>IF(ISNUMBER('Tables 1-15'!I525),'Tables 1-15'!I22,'Tables 1-15'!I525)</f>
        <v>nap</v>
      </c>
      <c r="J925" s="356" t="str">
        <f>IF(ISNUMBER('Tables 1-15'!J525),'Tables 1-15'!J22,'Tables 1-15'!J525)</f>
        <v>nap</v>
      </c>
      <c r="K925" s="356" t="str">
        <f>IF(ISNUMBER('Tables 1-15'!K525),'Tables 1-15'!K22,'Tables 1-15'!K525)</f>
        <v>nap</v>
      </c>
      <c r="O925" s="537"/>
    </row>
    <row r="926" spans="1:15">
      <c r="A926" s="370" t="s">
        <v>6</v>
      </c>
      <c r="B926" s="356">
        <f>IF(ISNUMBER('Tables 1-15'!B526),'Tables 1-15'!G23,'Tables 1-15'!B526)</f>
        <v>5.3120000000000003</v>
      </c>
      <c r="C926" s="356">
        <f>IF(ISNUMBER('Tables 1-15'!C526),'Tables 1-15'!H23,'Tables 1-15'!C526)</f>
        <v>5.399</v>
      </c>
      <c r="D926" s="356">
        <f>IF(ISNUMBER('Tables 1-15'!D526),'Tables 1-15'!I23,'Tables 1-15'!D526)</f>
        <v>5.47</v>
      </c>
      <c r="E926" s="356">
        <f>IF(ISNUMBER('Tables 1-15'!E526),'Tables 1-15'!J23,'Tables 1-15'!E526)</f>
        <v>5.5350000000000001</v>
      </c>
      <c r="F926" s="375">
        <f>IF(ISNUMBER('Tables 1-15'!F526),'Tables 1-15'!K23,'Tables 1-15'!F526)</f>
        <v>5.6070000000000002</v>
      </c>
      <c r="G926" s="356">
        <f>IF(ISNUMBER('Tables 1-15'!G526),'Tables 1-15'!G23,'Tables 1-15'!G526)</f>
        <v>5.3120000000000003</v>
      </c>
      <c r="H926" s="356">
        <f>IF(ISNUMBER('Tables 1-15'!H526),'Tables 1-15'!H23,'Tables 1-15'!H526)</f>
        <v>5.399</v>
      </c>
      <c r="I926" s="356">
        <f>IF(ISNUMBER('Tables 1-15'!I526),'Tables 1-15'!I23,'Tables 1-15'!I526)</f>
        <v>5.47</v>
      </c>
      <c r="J926" s="356">
        <f>IF(ISNUMBER('Tables 1-15'!J526),'Tables 1-15'!J23,'Tables 1-15'!J526)</f>
        <v>5.5350000000000001</v>
      </c>
      <c r="K926" s="356">
        <f>IF(ISNUMBER('Tables 1-15'!K526),'Tables 1-15'!K23,'Tables 1-15'!K526)</f>
        <v>5.6070000000000002</v>
      </c>
      <c r="O926" s="30"/>
    </row>
    <row r="927" spans="1:15">
      <c r="A927" s="33" t="s">
        <v>815</v>
      </c>
      <c r="B927" s="356">
        <f>IF(ISNUMBER('Tables 1-15'!B527),'Tables 1-15'!G24,'Tables 1-15'!B527)</f>
        <v>52.231000000000002</v>
      </c>
      <c r="C927" s="356">
        <f>IF(ISNUMBER('Tables 1-15'!C527),'Tables 1-15'!H24,'Tables 1-15'!C527)</f>
        <v>52.872999999999998</v>
      </c>
      <c r="D927" s="356">
        <f>IF(ISNUMBER('Tables 1-15'!D527),'Tables 1-15'!I24,'Tables 1-15'!D527)</f>
        <v>53.548000000000002</v>
      </c>
      <c r="E927" s="356">
        <f>IF(ISNUMBER('Tables 1-15'!E527),'Tables 1-15'!J24,'Tables 1-15'!E527)</f>
        <v>54.262999999999998</v>
      </c>
      <c r="F927" s="375">
        <f>IF(ISNUMBER('Tables 1-15'!F527),'Tables 1-15'!K24,'Tables 1-15'!F527)</f>
        <v>55.021250000000002</v>
      </c>
      <c r="G927" s="356" t="str">
        <f>IF(ISNUMBER('Tables 1-15'!G527),'Tables 1-15'!G24,'Tables 1-15'!G527)</f>
        <v>nap</v>
      </c>
      <c r="H927" s="356" t="str">
        <f>IF(ISNUMBER('Tables 1-15'!H527),'Tables 1-15'!H24,'Tables 1-15'!H527)</f>
        <v>nap</v>
      </c>
      <c r="I927" s="356" t="str">
        <f>IF(ISNUMBER('Tables 1-15'!I527),'Tables 1-15'!I24,'Tables 1-15'!I527)</f>
        <v>nap</v>
      </c>
      <c r="J927" s="356" t="str">
        <f>IF(ISNUMBER('Tables 1-15'!J527),'Tables 1-15'!J24,'Tables 1-15'!J527)</f>
        <v>nap</v>
      </c>
      <c r="K927" s="356" t="str">
        <f>IF(ISNUMBER('Tables 1-15'!K527),'Tables 1-15'!K24,'Tables 1-15'!K527)</f>
        <v>nap</v>
      </c>
      <c r="O927" s="537"/>
    </row>
    <row r="928" spans="1:15">
      <c r="A928" s="370" t="s">
        <v>7</v>
      </c>
      <c r="B928" s="356">
        <f>IF(ISNUMBER('Tables 1-15'!B528),'Tables 1-15'!G25,'Tables 1-15'!B528)</f>
        <v>9.5210000000000008</v>
      </c>
      <c r="C928" s="356">
        <f>IF(ISNUMBER('Tables 1-15'!C528),'Tables 1-15'!H25,'Tables 1-15'!C528)</f>
        <v>9.6029999999999998</v>
      </c>
      <c r="D928" s="356">
        <f>IF(ISNUMBER('Tables 1-15'!D528),'Tables 1-15'!I25,'Tables 1-15'!D528)</f>
        <v>9.702</v>
      </c>
      <c r="E928" s="356">
        <f>IF(ISNUMBER('Tables 1-15'!E528),'Tables 1-15'!J25,'Tables 1-15'!E528)</f>
        <v>9.8510170000000006</v>
      </c>
      <c r="F928" s="375">
        <f>IF(ISNUMBER('Tables 1-15'!F528),'Tables 1-15'!K25,'Tables 1-15'!F528)</f>
        <v>9.9951530000000002</v>
      </c>
      <c r="G928" s="356" t="str">
        <f>IF(ISNUMBER('Tables 1-15'!G528),'Tables 1-15'!G25,'Tables 1-15'!G528)</f>
        <v>nap</v>
      </c>
      <c r="H928" s="356" t="str">
        <f>IF(ISNUMBER('Tables 1-15'!H528),'Tables 1-15'!H25,'Tables 1-15'!H528)</f>
        <v>nap</v>
      </c>
      <c r="I928" s="356" t="str">
        <f>IF(ISNUMBER('Tables 1-15'!I528),'Tables 1-15'!I25,'Tables 1-15'!I528)</f>
        <v>nap</v>
      </c>
      <c r="J928" s="356">
        <f>IF(ISNUMBER('Tables 1-15'!J528),'Tables 1-15'!J25,'Tables 1-15'!J528)</f>
        <v>9.8510170000000006</v>
      </c>
      <c r="K928" s="356">
        <f>IF(ISNUMBER('Tables 1-15'!K528),'Tables 1-15'!K25,'Tables 1-15'!K528)</f>
        <v>9.9951530000000002</v>
      </c>
      <c r="O928" s="30"/>
    </row>
    <row r="929" spans="1:15">
      <c r="A929" s="370" t="s">
        <v>8</v>
      </c>
      <c r="B929" s="356">
        <f>IF(ISNUMBER('Tables 1-15'!B529),'Tables 1-15'!G26,'Tables 1-15'!B529)</f>
        <v>7.9968599999999999</v>
      </c>
      <c r="C929" s="356">
        <f>IF(ISNUMBER('Tables 1-15'!C529),'Tables 1-15'!H26,'Tables 1-15'!C529)</f>
        <v>8.0893500000000014</v>
      </c>
      <c r="D929" s="356" t="str">
        <f>IF(ISNUMBER('Tables 1-15'!D529),'Tables 1-15'!I26,'Tables 1-15'!D529)</f>
        <v>nav</v>
      </c>
      <c r="E929" s="356" t="str">
        <f>IF(ISNUMBER('Tables 1-15'!E529),'Tables 1-15'!J26,'Tables 1-15'!E529)</f>
        <v>nav</v>
      </c>
      <c r="F929" s="375" t="str">
        <f>IF(ISNUMBER('Tables 1-15'!F529),'Tables 1-15'!K26,'Tables 1-15'!F529)</f>
        <v>nav</v>
      </c>
      <c r="G929" s="356">
        <f>IF(ISNUMBER('Tables 1-15'!G529),'Tables 1-15'!G26,'Tables 1-15'!G529)</f>
        <v>7.9968599999999999</v>
      </c>
      <c r="H929" s="356">
        <f>IF(ISNUMBER('Tables 1-15'!H529),'Tables 1-15'!H26,'Tables 1-15'!H529)</f>
        <v>8.0893500000000014</v>
      </c>
      <c r="I929" s="356" t="str">
        <f>IF(ISNUMBER('Tables 1-15'!I529),'Tables 1-15'!I26,'Tables 1-15'!I529)</f>
        <v>nav</v>
      </c>
      <c r="J929" s="356">
        <f>IF(ISNUMBER('Tables 1-15'!J529),'Tables 1-15'!J26,'Tables 1-15'!J529)</f>
        <v>8.2823999999999991</v>
      </c>
      <c r="K929" s="356">
        <f>IF(ISNUMBER('Tables 1-15'!K529),'Tables 1-15'!K26,'Tables 1-15'!K529)</f>
        <v>8.3733400000000007</v>
      </c>
      <c r="O929" s="30"/>
    </row>
    <row r="930" spans="1:15">
      <c r="A930" s="33" t="s">
        <v>816</v>
      </c>
      <c r="B930" s="356">
        <f>IF(ISNUMBER('Tables 1-15'!B530),'Tables 1-15'!G27,'Tables 1-15'!B530)</f>
        <v>75.627384000000006</v>
      </c>
      <c r="C930" s="356">
        <f>IF(ISNUMBER('Tables 1-15'!C530),'Tables 1-15'!H27,'Tables 1-15'!C530)</f>
        <v>76.667864000000009</v>
      </c>
      <c r="D930" s="356">
        <f>IF(ISNUMBER('Tables 1-15'!D530),'Tables 1-15'!I27,'Tables 1-15'!D530)</f>
        <v>77.695903999999999</v>
      </c>
      <c r="E930" s="356">
        <f>IF(ISNUMBER('Tables 1-15'!E530),'Tables 1-15'!J27,'Tables 1-15'!E530)</f>
        <v>78.741053000000008</v>
      </c>
      <c r="F930" s="375">
        <f>IF(ISNUMBER('Tables 1-15'!F530),'Tables 1-15'!K27,'Tables 1-15'!F530)</f>
        <v>79.814870999999997</v>
      </c>
      <c r="G930" s="356" t="str">
        <f>IF(ISNUMBER('Tables 1-15'!G530),'Tables 1-15'!G27,'Tables 1-15'!G530)</f>
        <v>nav</v>
      </c>
      <c r="H930" s="356">
        <f>IF(ISNUMBER('Tables 1-15'!H530),'Tables 1-15'!H27,'Tables 1-15'!H530)</f>
        <v>76.667864000000009</v>
      </c>
      <c r="I930" s="356">
        <f>IF(ISNUMBER('Tables 1-15'!I530),'Tables 1-15'!I27,'Tables 1-15'!I530)</f>
        <v>77.695903999999999</v>
      </c>
      <c r="J930" s="356">
        <f>IF(ISNUMBER('Tables 1-15'!J530),'Tables 1-15'!J27,'Tables 1-15'!J530)</f>
        <v>78.741053000000008</v>
      </c>
      <c r="K930" s="356">
        <f>IF(ISNUMBER('Tables 1-15'!K530),'Tables 1-15'!K27,'Tables 1-15'!K530)</f>
        <v>79.814870999999997</v>
      </c>
      <c r="O930" s="537"/>
    </row>
    <row r="931" spans="1:15">
      <c r="A931" s="370" t="s">
        <v>9</v>
      </c>
      <c r="B931" s="356">
        <f>IF(ISNUMBER('Tables 1-15'!B531),'Tables 1-15'!G28,'Tables 1-15'!B531)</f>
        <v>63.704999999999998</v>
      </c>
      <c r="C931" s="356">
        <f>IF(ISNUMBER('Tables 1-15'!C531),'Tables 1-15'!H28,'Tables 1-15'!C531)</f>
        <v>64.105999999999995</v>
      </c>
      <c r="D931" s="356">
        <f>IF(ISNUMBER('Tables 1-15'!D531),'Tables 1-15'!I28,'Tables 1-15'!D531)</f>
        <v>64.597000000000008</v>
      </c>
      <c r="E931" s="356">
        <f>IF(ISNUMBER('Tables 1-15'!E531),'Tables 1-15'!J28,'Tables 1-15'!E531)</f>
        <v>65.11</v>
      </c>
      <c r="F931" s="375">
        <f>IF(ISNUMBER('Tables 1-15'!F531),'Tables 1-15'!K28,'Tables 1-15'!F531)</f>
        <v>65.647999999999996</v>
      </c>
      <c r="G931" s="356" t="str">
        <f>IF(ISNUMBER('Tables 1-15'!G531),'Tables 1-15'!G28,'Tables 1-15'!G531)</f>
        <v>nav</v>
      </c>
      <c r="H931" s="356" t="str">
        <f>IF(ISNUMBER('Tables 1-15'!H531),'Tables 1-15'!H28,'Tables 1-15'!H531)</f>
        <v>nav</v>
      </c>
      <c r="I931" s="356" t="str">
        <f>IF(ISNUMBER('Tables 1-15'!I531),'Tables 1-15'!I28,'Tables 1-15'!I531)</f>
        <v>nav</v>
      </c>
      <c r="J931" s="356" t="str">
        <f>IF(ISNUMBER('Tables 1-15'!J531),'Tables 1-15'!J28,'Tables 1-15'!J531)</f>
        <v>nav</v>
      </c>
      <c r="K931" s="356" t="str">
        <f>IF(ISNUMBER('Tables 1-15'!K531),'Tables 1-15'!K28,'Tables 1-15'!K531)</f>
        <v>nav</v>
      </c>
      <c r="O931" s="30"/>
    </row>
    <row r="932" spans="1:15">
      <c r="A932" s="370" t="s">
        <v>158</v>
      </c>
      <c r="B932" s="356">
        <f>IF(ISNUMBER('Tables 1-15'!B532),'Tables 1-15'!G29,'Tables 1-15'!B532)</f>
        <v>313.9984</v>
      </c>
      <c r="C932" s="356">
        <f>IF(ISNUMBER('Tables 1-15'!C532),'Tables 1-15'!H29,'Tables 1-15'!C532)</f>
        <v>316.20490000000001</v>
      </c>
      <c r="D932" s="356">
        <f>IF(ISNUMBER('Tables 1-15'!D532),'Tables 1-15'!I29,'Tables 1-15'!D532)</f>
        <v>318.56350000000003</v>
      </c>
      <c r="E932" s="356">
        <f>IF(ISNUMBER('Tables 1-15'!E532),'Tables 1-15'!J29,'Tables 1-15'!E532)</f>
        <v>320.89659999999998</v>
      </c>
      <c r="F932" s="375">
        <f>IF(ISNUMBER('Tables 1-15'!F532),'Tables 1-15'!K29,'Tables 1-15'!F532)</f>
        <v>323.1275</v>
      </c>
      <c r="G932" s="356" t="str">
        <f>IF(ISNUMBER('Tables 1-15'!G532),'Tables 1-15'!G29,'Tables 1-15'!G532)</f>
        <v>nav</v>
      </c>
      <c r="H932" s="356" t="str">
        <f>IF(ISNUMBER('Tables 1-15'!H532),'Tables 1-15'!H29,'Tables 1-15'!H532)</f>
        <v>nav</v>
      </c>
      <c r="I932" s="356" t="str">
        <f>IF(ISNUMBER('Tables 1-15'!I532),'Tables 1-15'!I29,'Tables 1-15'!I532)</f>
        <v>nav</v>
      </c>
      <c r="J932" s="356" t="str">
        <f>IF(ISNUMBER('Tables 1-15'!J532),'Tables 1-15'!J29,'Tables 1-15'!J532)</f>
        <v>nav</v>
      </c>
      <c r="K932" s="356" t="str">
        <f>IF(ISNUMBER('Tables 1-15'!K532),'Tables 1-15'!K29,'Tables 1-15'!K532)</f>
        <v>nav</v>
      </c>
      <c r="O932" s="30"/>
    </row>
    <row r="933" spans="1:15">
      <c r="A933" s="296" t="s">
        <v>545</v>
      </c>
      <c r="B933" s="379">
        <f t="shared" ref="B933:K933" si="5">SUM(B910:B932)</f>
        <v>4035.814237</v>
      </c>
      <c r="C933" s="379">
        <f t="shared" si="5"/>
        <v>4088.3324595833342</v>
      </c>
      <c r="D933" s="379">
        <f t="shared" si="5"/>
        <v>4132.0355300000001</v>
      </c>
      <c r="E933" s="379">
        <f t="shared" si="5"/>
        <v>4168.0562724999991</v>
      </c>
      <c r="F933" s="380">
        <f t="shared" si="5"/>
        <v>4202.8405807500003</v>
      </c>
      <c r="G933" s="379">
        <f t="shared" si="5"/>
        <v>1983.9795119999997</v>
      </c>
      <c r="H933" s="379">
        <f t="shared" si="5"/>
        <v>2079.6722183333331</v>
      </c>
      <c r="I933" s="379">
        <f t="shared" si="5"/>
        <v>2109.9449440000003</v>
      </c>
      <c r="J933" s="379">
        <f t="shared" si="5"/>
        <v>2150.6893710000004</v>
      </c>
      <c r="K933" s="379">
        <f t="shared" si="5"/>
        <v>2171.0781259999999</v>
      </c>
      <c r="O933" s="537"/>
    </row>
    <row r="934" spans="1:15" ht="14.25">
      <c r="A934" s="471"/>
      <c r="B934" s="472"/>
      <c r="C934" s="472"/>
      <c r="D934" s="472"/>
      <c r="E934" s="472"/>
      <c r="F934" s="472"/>
      <c r="G934" s="472"/>
      <c r="H934" s="472"/>
      <c r="I934" s="472"/>
      <c r="J934" s="472"/>
      <c r="K934" s="472"/>
    </row>
    <row r="935" spans="1:15" ht="14.25">
      <c r="A935" s="473"/>
      <c r="B935" s="474"/>
      <c r="C935" s="474"/>
      <c r="D935" s="474"/>
      <c r="E935" s="474"/>
      <c r="F935" s="474"/>
      <c r="G935" s="474"/>
      <c r="H935" s="474"/>
      <c r="I935" s="474"/>
      <c r="J935" s="474"/>
      <c r="K935" s="474"/>
    </row>
    <row r="936" spans="1:15">
      <c r="A936" s="315"/>
    </row>
    <row r="937" spans="1:15">
      <c r="A937" s="315"/>
    </row>
    <row r="938" spans="1:15">
      <c r="A938" s="315"/>
    </row>
    <row r="939" spans="1:15">
      <c r="A939" s="315"/>
    </row>
    <row r="940" spans="1:15">
      <c r="A940" s="457"/>
      <c r="B940" s="457"/>
      <c r="C940" s="457"/>
      <c r="D940" s="457"/>
      <c r="E940" s="457"/>
      <c r="F940" s="457"/>
      <c r="G940" s="457"/>
      <c r="H940" s="457"/>
      <c r="I940" s="457"/>
      <c r="J940" s="457"/>
      <c r="K940" s="457"/>
    </row>
    <row r="941" spans="1:15">
      <c r="A941" s="315"/>
    </row>
    <row r="942" spans="1:15">
      <c r="A942" s="335"/>
      <c r="B942" s="484" t="s">
        <v>242</v>
      </c>
      <c r="C942" s="470"/>
      <c r="D942" s="470"/>
      <c r="E942" s="470"/>
      <c r="F942" s="345"/>
      <c r="G942" s="484" t="s">
        <v>242</v>
      </c>
      <c r="H942" s="484"/>
      <c r="I942" s="484"/>
      <c r="J942" s="484"/>
      <c r="K942" s="484"/>
    </row>
    <row r="943" spans="1:15">
      <c r="A943" s="338"/>
      <c r="B943" s="287"/>
      <c r="C943" s="287"/>
      <c r="D943" s="287"/>
      <c r="E943" s="287"/>
      <c r="F943" s="288"/>
      <c r="G943" s="287"/>
      <c r="H943" s="287"/>
      <c r="I943" s="287"/>
      <c r="J943" s="287"/>
      <c r="K943" s="287"/>
    </row>
    <row r="944" spans="1:15">
      <c r="A944" s="31" t="s">
        <v>31</v>
      </c>
      <c r="B944" s="509">
        <f>IF(ISNUMBER('Tables 1-15'!B544),'Tables 1-15'!G7,'Tables 1-15'!B544)</f>
        <v>22.794507000000003</v>
      </c>
      <c r="C944" s="364">
        <f>IF(ISNUMBER('Tables 1-15'!C544),'Tables 1-15'!H7,'Tables 1-15'!C544)</f>
        <v>23.191916250000002</v>
      </c>
      <c r="D944" s="364">
        <f>IF(ISNUMBER('Tables 1-15'!D544),'Tables 1-15'!I7,'Tables 1-15'!D544)</f>
        <v>23.550599999999999</v>
      </c>
      <c r="E944" s="364">
        <f>IF(ISNUMBER('Tables 1-15'!E544),'Tables 1-15'!J7,'Tables 1-15'!E544)</f>
        <v>23.894861500000005</v>
      </c>
      <c r="F944" s="374">
        <f>IF(ISNUMBER('Tables 1-15'!F544),'Tables 1-15'!K7,'Tables 1-15'!F544)</f>
        <v>24.256595750000002</v>
      </c>
      <c r="G944" s="382">
        <f>IF(ISNUMBER('Tables 1-15'!G544),'Tables 1-15'!G7,'Tables 1-15'!G544)</f>
        <v>22.794507000000003</v>
      </c>
      <c r="H944" s="382">
        <f>IF(ISNUMBER('Tables 1-15'!H544),'Tables 1-15'!H7,'Tables 1-15'!H544)</f>
        <v>23.191916250000002</v>
      </c>
      <c r="I944" s="382">
        <f>IF(ISNUMBER('Tables 1-15'!I544),'Tables 1-15'!I7,'Tables 1-15'!I544)</f>
        <v>23.550599999999999</v>
      </c>
      <c r="J944" s="382">
        <f>IF(ISNUMBER('Tables 1-15'!J544),'Tables 1-15'!J7,'Tables 1-15'!J544)</f>
        <v>23.894861500000005</v>
      </c>
      <c r="K944" s="382">
        <f>IF(ISNUMBER('Tables 1-15'!K544),'Tables 1-15'!K7,'Tables 1-15'!K544)</f>
        <v>24.256595750000002</v>
      </c>
    </row>
    <row r="945" spans="1:15">
      <c r="A945" s="369" t="s">
        <v>456</v>
      </c>
      <c r="B945" s="356">
        <f>IF(ISNUMBER('Tables 1-15'!B545),'Tables 1-15'!G8,'Tables 1-15'!B545)</f>
        <v>11.054</v>
      </c>
      <c r="C945" s="356">
        <f>IF(ISNUMBER('Tables 1-15'!C545),'Tables 1-15'!H8,'Tables 1-15'!C545)</f>
        <v>11.105</v>
      </c>
      <c r="D945" s="356">
        <f>IF(ISNUMBER('Tables 1-15'!D545),'Tables 1-15'!I8,'Tables 1-15'!D545)</f>
        <v>11.157</v>
      </c>
      <c r="E945" s="356">
        <f>IF(ISNUMBER('Tables 1-15'!E545),'Tables 1-15'!J8,'Tables 1-15'!E545)</f>
        <v>11.268000000000001</v>
      </c>
      <c r="F945" s="375">
        <f>IF(ISNUMBER('Tables 1-15'!F545),'Tables 1-15'!K8,'Tables 1-15'!F545)</f>
        <v>11.322000000000001</v>
      </c>
      <c r="G945" s="383">
        <f>IF(ISNUMBER('Tables 1-15'!G545),'Tables 1-15'!G8,'Tables 1-15'!G545)</f>
        <v>11.054</v>
      </c>
      <c r="H945" s="383">
        <f>IF(ISNUMBER('Tables 1-15'!H545),'Tables 1-15'!H8,'Tables 1-15'!H545)</f>
        <v>11.105</v>
      </c>
      <c r="I945" s="383">
        <f>IF(ISNUMBER('Tables 1-15'!I545),'Tables 1-15'!I8,'Tables 1-15'!I545)</f>
        <v>11.157</v>
      </c>
      <c r="J945" s="383">
        <f>IF(ISNUMBER('Tables 1-15'!J545),'Tables 1-15'!J8,'Tables 1-15'!J545)</f>
        <v>11.268000000000001</v>
      </c>
      <c r="K945" s="383">
        <f>IF(ISNUMBER('Tables 1-15'!K545),'Tables 1-15'!K8,'Tables 1-15'!K545)</f>
        <v>11.322000000000001</v>
      </c>
      <c r="O945" s="30"/>
    </row>
    <row r="946" spans="1:15">
      <c r="A946" s="33" t="s">
        <v>458</v>
      </c>
      <c r="B946" s="356">
        <f>IF(ISNUMBER('Tables 1-15'!B546),'Tables 1-15'!G9,'Tables 1-15'!B546)</f>
        <v>199.49799999999999</v>
      </c>
      <c r="C946" s="356">
        <f>IF(ISNUMBER('Tables 1-15'!C546),'Tables 1-15'!H9,'Tables 1-15'!C546)</f>
        <v>201.03300000000002</v>
      </c>
      <c r="D946" s="356">
        <f>IF(ISNUMBER('Tables 1-15'!D546),'Tables 1-15'!I9,'Tables 1-15'!D546)</f>
        <v>202.76900000000001</v>
      </c>
      <c r="E946" s="356">
        <f>IF(ISNUMBER('Tables 1-15'!E546),'Tables 1-15'!J9,'Tables 1-15'!E546)</f>
        <v>204.45099999999999</v>
      </c>
      <c r="F946" s="375">
        <f>IF(ISNUMBER('Tables 1-15'!F546),'Tables 1-15'!K9,'Tables 1-15'!F546)</f>
        <v>206.08100000000002</v>
      </c>
      <c r="G946" s="383">
        <f>IF(ISNUMBER('Tables 1-15'!G546),'Tables 1-15'!G9,'Tables 1-15'!G546)</f>
        <v>199.49799999999999</v>
      </c>
      <c r="H946" s="383">
        <f>IF(ISNUMBER('Tables 1-15'!H546),'Tables 1-15'!H9,'Tables 1-15'!H546)</f>
        <v>201.03300000000002</v>
      </c>
      <c r="I946" s="383">
        <f>IF(ISNUMBER('Tables 1-15'!I546),'Tables 1-15'!I9,'Tables 1-15'!I546)</f>
        <v>202.76900000000001</v>
      </c>
      <c r="J946" s="383">
        <f>IF(ISNUMBER('Tables 1-15'!J546),'Tables 1-15'!J9,'Tables 1-15'!J546)</f>
        <v>204.45099999999999</v>
      </c>
      <c r="K946" s="383">
        <f>IF(ISNUMBER('Tables 1-15'!K546),'Tables 1-15'!K9,'Tables 1-15'!K546)</f>
        <v>206.08100000000002</v>
      </c>
      <c r="O946" s="537"/>
    </row>
    <row r="947" spans="1:15">
      <c r="A947" s="370" t="s">
        <v>457</v>
      </c>
      <c r="B947" s="356">
        <f>IF(ISNUMBER('Tables 1-15'!B547),'Tables 1-15'!G10,'Tables 1-15'!B547)</f>
        <v>34.536389000000007</v>
      </c>
      <c r="C947" s="356">
        <f>IF(ISNUMBER('Tables 1-15'!C547),'Tables 1-15'!H10,'Tables 1-15'!C547)</f>
        <v>34.936495000000001</v>
      </c>
      <c r="D947" s="356">
        <f>IF(ISNUMBER('Tables 1-15'!D547),'Tables 1-15'!I10,'Tables 1-15'!D547)</f>
        <v>35.334385000000005</v>
      </c>
      <c r="E947" s="356">
        <f>IF(ISNUMBER('Tables 1-15'!E547),'Tables 1-15'!J10,'Tables 1-15'!E547)</f>
        <v>35.689014</v>
      </c>
      <c r="F947" s="375">
        <f>IF(ISNUMBER('Tables 1-15'!F547),'Tables 1-15'!K10,'Tables 1-15'!F547)</f>
        <v>36.017868999999997</v>
      </c>
      <c r="G947" s="383">
        <f>IF(ISNUMBER('Tables 1-15'!G547),'Tables 1-15'!G10,'Tables 1-15'!G547)</f>
        <v>34.536389000000007</v>
      </c>
      <c r="H947" s="383">
        <f>IF(ISNUMBER('Tables 1-15'!H547),'Tables 1-15'!H10,'Tables 1-15'!H547)</f>
        <v>34.936495000000001</v>
      </c>
      <c r="I947" s="383">
        <f>IF(ISNUMBER('Tables 1-15'!I547),'Tables 1-15'!I10,'Tables 1-15'!I547)</f>
        <v>35.334385000000005</v>
      </c>
      <c r="J947" s="383">
        <f>IF(ISNUMBER('Tables 1-15'!J547),'Tables 1-15'!J10,'Tables 1-15'!J547)</f>
        <v>35.689014</v>
      </c>
      <c r="K947" s="383">
        <f>IF(ISNUMBER('Tables 1-15'!K547),'Tables 1-15'!K10,'Tables 1-15'!K547)</f>
        <v>36.017868999999997</v>
      </c>
      <c r="O947" s="30"/>
    </row>
    <row r="948" spans="1:15">
      <c r="A948" s="33" t="s">
        <v>459</v>
      </c>
      <c r="B948" s="356">
        <f>IF(ISNUMBER('Tables 1-15'!B548),'Tables 1-15'!G11,'Tables 1-15'!B548)</f>
        <v>1350.6949999999999</v>
      </c>
      <c r="C948" s="356">
        <f>IF(ISNUMBER('Tables 1-15'!C548),'Tables 1-15'!H11,'Tables 1-15'!C548)</f>
        <v>1360.72</v>
      </c>
      <c r="D948" s="356">
        <f>IF(ISNUMBER('Tables 1-15'!D548),'Tables 1-15'!I11,'Tables 1-15'!D548)</f>
        <v>1367.82</v>
      </c>
      <c r="E948" s="356">
        <f>IF(ISNUMBER('Tables 1-15'!E548),'Tables 1-15'!J11,'Tables 1-15'!E548)</f>
        <v>1374.6200000000001</v>
      </c>
      <c r="F948" s="375">
        <f>IF(ISNUMBER('Tables 1-15'!F548),'Tables 1-15'!K11,'Tables 1-15'!F548)</f>
        <v>1382.71</v>
      </c>
      <c r="G948" s="383" t="str">
        <f>IF(ISNUMBER('Tables 1-15'!G548),'Tables 1-15'!G11,'Tables 1-15'!G548)</f>
        <v>nav</v>
      </c>
      <c r="H948" s="383" t="str">
        <f>IF(ISNUMBER('Tables 1-15'!H548),'Tables 1-15'!H11,'Tables 1-15'!H548)</f>
        <v>nav</v>
      </c>
      <c r="I948" s="383" t="str">
        <f>IF(ISNUMBER('Tables 1-15'!I548),'Tables 1-15'!I11,'Tables 1-15'!I548)</f>
        <v>nav</v>
      </c>
      <c r="J948" s="383" t="str">
        <f>IF(ISNUMBER('Tables 1-15'!J548),'Tables 1-15'!J11,'Tables 1-15'!J548)</f>
        <v>nav</v>
      </c>
      <c r="K948" s="383" t="str">
        <f>IF(ISNUMBER('Tables 1-15'!K548),'Tables 1-15'!K11,'Tables 1-15'!K548)</f>
        <v>nav</v>
      </c>
      <c r="O948" s="537"/>
    </row>
    <row r="949" spans="1:15">
      <c r="A949" s="370" t="s">
        <v>140</v>
      </c>
      <c r="B949" s="292">
        <f>IF(ISNUMBER('Tables 1-15'!B549),'Tables 1-15'!G12,'Tables 1-15'!B549)</f>
        <v>65.241241000000002</v>
      </c>
      <c r="C949" s="292">
        <f>IF(ISNUMBER('Tables 1-15'!C549),'Tables 1-15'!H12,'Tables 1-15'!C549)</f>
        <v>65.564756000000017</v>
      </c>
      <c r="D949" s="292">
        <f>IF(ISNUMBER('Tables 1-15'!D549),'Tables 1-15'!I12,'Tables 1-15'!D549)</f>
        <v>66.074330000000003</v>
      </c>
      <c r="E949" s="292">
        <f>IF(ISNUMBER('Tables 1-15'!E549),'Tables 1-15'!J12,'Tables 1-15'!E549)</f>
        <v>66.380601999999996</v>
      </c>
      <c r="F949" s="381">
        <f>IF(ISNUMBER('Tables 1-15'!F549),'Tables 1-15'!K12,'Tables 1-15'!F549)</f>
        <v>66.627601999999996</v>
      </c>
      <c r="G949" s="385" t="str">
        <f>IF(ISNUMBER('Tables 1-15'!G549),'Tables 1-15'!G12,'Tables 1-15'!G549)</f>
        <v>nav</v>
      </c>
      <c r="H949" s="385" t="str">
        <f>IF(ISNUMBER('Tables 1-15'!H549),'Tables 1-15'!H12,'Tables 1-15'!H549)</f>
        <v>nav</v>
      </c>
      <c r="I949" s="385">
        <f>IF(ISNUMBER('Tables 1-15'!I549),'Tables 1-15'!I12,'Tables 1-15'!I549)</f>
        <v>66.074330000000003</v>
      </c>
      <c r="J949" s="385">
        <f>IF(ISNUMBER('Tables 1-15'!J549),'Tables 1-15'!J12,'Tables 1-15'!J549)</f>
        <v>66.380601999999996</v>
      </c>
      <c r="K949" s="385">
        <f>IF(ISNUMBER('Tables 1-15'!K549),'Tables 1-15'!K12,'Tables 1-15'!K549)</f>
        <v>66.627601999999996</v>
      </c>
      <c r="O949" s="30"/>
    </row>
    <row r="950" spans="1:15">
      <c r="A950" s="370" t="s">
        <v>50</v>
      </c>
      <c r="B950" s="292">
        <f>IF(ISNUMBER('Tables 1-15'!B550),'Tables 1-15'!G13,'Tables 1-15'!B550)</f>
        <v>80.426000000000002</v>
      </c>
      <c r="C950" s="292">
        <f>IF(ISNUMBER('Tables 1-15'!C550),'Tables 1-15'!H13,'Tables 1-15'!C550)</f>
        <v>80.646000000000001</v>
      </c>
      <c r="D950" s="292">
        <f>IF(ISNUMBER('Tables 1-15'!D550),'Tables 1-15'!I13,'Tables 1-15'!D550)</f>
        <v>80.983000000000004</v>
      </c>
      <c r="E950" s="292">
        <f>IF(ISNUMBER('Tables 1-15'!E550),'Tables 1-15'!J13,'Tables 1-15'!E550)</f>
        <v>81.686999999999998</v>
      </c>
      <c r="F950" s="381">
        <f>IF(ISNUMBER('Tables 1-15'!F550),'Tables 1-15'!K13,'Tables 1-15'!F550)</f>
        <v>82.491</v>
      </c>
      <c r="G950" s="385">
        <f>IF(ISNUMBER('Tables 1-15'!G550),'Tables 1-15'!G13,'Tables 1-15'!G550)</f>
        <v>80.426000000000002</v>
      </c>
      <c r="H950" s="385">
        <f>IF(ISNUMBER('Tables 1-15'!H550),'Tables 1-15'!H13,'Tables 1-15'!H550)</f>
        <v>80.646000000000001</v>
      </c>
      <c r="I950" s="385">
        <f>IF(ISNUMBER('Tables 1-15'!I550),'Tables 1-15'!I13,'Tables 1-15'!I550)</f>
        <v>80.983000000000004</v>
      </c>
      <c r="J950" s="385">
        <f>IF(ISNUMBER('Tables 1-15'!J550),'Tables 1-15'!J13,'Tables 1-15'!J550)</f>
        <v>81.686999999999998</v>
      </c>
      <c r="K950" s="383">
        <f>IF(ISNUMBER('Tables 1-15'!K550),'Tables 1-15'!K13,'Tables 1-15'!K550)</f>
        <v>82.491</v>
      </c>
      <c r="O950" s="30"/>
    </row>
    <row r="951" spans="1:15">
      <c r="A951" s="370" t="s">
        <v>641</v>
      </c>
      <c r="B951" s="292" t="str">
        <f>IF(ISNUMBER('Tables 1-15'!B551),'Tables 1-15'!G14,'Tables 1-15'!B551)</f>
        <v>nav</v>
      </c>
      <c r="C951" s="292" t="str">
        <f>IF(ISNUMBER('Tables 1-15'!C551),'Tables 1-15'!H14,'Tables 1-15'!C551)</f>
        <v>nav</v>
      </c>
      <c r="D951" s="292" t="str">
        <f>IF(ISNUMBER('Tables 1-15'!D551),'Tables 1-15'!I14,'Tables 1-15'!D551)</f>
        <v>nav</v>
      </c>
      <c r="E951" s="292" t="str">
        <f>IF(ISNUMBER('Tables 1-15'!E551),'Tables 1-15'!J14,'Tables 1-15'!E551)</f>
        <v>nav</v>
      </c>
      <c r="F951" s="377" t="str">
        <f>IF(ISNUMBER('Tables 1-15'!F551),'Tables 1-15'!K14,'Tables 1-15'!F551)</f>
        <v>nav</v>
      </c>
      <c r="G951" s="385">
        <f>IF(ISNUMBER('Tables 1-15'!G551),'Tables 1-15'!G14,'Tables 1-15'!G551)</f>
        <v>7.1710000000000003</v>
      </c>
      <c r="H951" s="385">
        <f>IF(ISNUMBER('Tables 1-15'!H551),'Tables 1-15'!H14,'Tables 1-15'!H551)</f>
        <v>7.2108999999999996</v>
      </c>
      <c r="I951" s="385">
        <f>IF(ISNUMBER('Tables 1-15'!I551),'Tables 1-15'!I14,'Tables 1-15'!I551)</f>
        <v>7.2528999999999995</v>
      </c>
      <c r="J951" s="385">
        <f>IF(ISNUMBER('Tables 1-15'!J551),'Tables 1-15'!J14,'Tables 1-15'!J551)</f>
        <v>7.3097000000000003</v>
      </c>
      <c r="K951" s="385">
        <f>IF(ISNUMBER('Tables 1-15'!K551),'Tables 1-15'!K14,'Tables 1-15'!K551)</f>
        <v>7.3771000000000004</v>
      </c>
      <c r="O951" s="30"/>
    </row>
    <row r="952" spans="1:15">
      <c r="A952" s="33" t="s">
        <v>860</v>
      </c>
      <c r="B952" s="292">
        <f>IF(ISNUMBER('Tables 1-15'!B552),'Tables 1-15'!G15,'Tables 1-15'!B552)</f>
        <v>1217</v>
      </c>
      <c r="C952" s="292">
        <f>IF(ISNUMBER('Tables 1-15'!C552),'Tables 1-15'!H15,'Tables 1-15'!C552)</f>
        <v>1233</v>
      </c>
      <c r="D952" s="292">
        <f>IF(ISNUMBER('Tables 1-15'!D552),'Tables 1-15'!I15,'Tables 1-15'!D552)</f>
        <v>1267</v>
      </c>
      <c r="E952" s="292">
        <f>IF(ISNUMBER('Tables 1-15'!E552),'Tables 1-15'!J15,'Tables 1-15'!E552)</f>
        <v>1283</v>
      </c>
      <c r="F952" s="377">
        <f>IF(ISNUMBER('Tables 1-15'!F552),'Tables 1-15'!K15,'Tables 1-15'!F552)</f>
        <v>1299</v>
      </c>
      <c r="G952" s="385">
        <f>IF(ISNUMBER('Tables 1-15'!G552),'Tables 1-15'!G15,'Tables 1-15'!G552)</f>
        <v>1217</v>
      </c>
      <c r="H952" s="385">
        <f>IF(ISNUMBER('Tables 1-15'!H552),'Tables 1-15'!H15,'Tables 1-15'!H552)</f>
        <v>1233</v>
      </c>
      <c r="I952" s="385">
        <f>IF(ISNUMBER('Tables 1-15'!I552),'Tables 1-15'!I15,'Tables 1-15'!I552)</f>
        <v>1267</v>
      </c>
      <c r="J952" s="385">
        <f>IF(ISNUMBER('Tables 1-15'!J552),'Tables 1-15'!J15,'Tables 1-15'!J552)</f>
        <v>1283</v>
      </c>
      <c r="K952" s="385">
        <f>IF(ISNUMBER('Tables 1-15'!K552),'Tables 1-15'!K15,'Tables 1-15'!K552)</f>
        <v>1299</v>
      </c>
      <c r="O952" s="537"/>
    </row>
    <row r="953" spans="1:15">
      <c r="A953" s="370" t="s">
        <v>106</v>
      </c>
      <c r="B953" s="292">
        <f>IF(ISNUMBER('Tables 1-15'!B553),'Tables 1-15'!G16,'Tables 1-15'!B553)</f>
        <v>59.898000000000003</v>
      </c>
      <c r="C953" s="292">
        <f>IF(ISNUMBER('Tables 1-15'!C553),'Tables 1-15'!H16,'Tables 1-15'!C553)</f>
        <v>60.22475</v>
      </c>
      <c r="D953" s="292">
        <f>IF(ISNUMBER('Tables 1-15'!D553),'Tables 1-15'!I16,'Tables 1-15'!D553)</f>
        <v>60.448</v>
      </c>
      <c r="E953" s="292">
        <f>IF(ISNUMBER('Tables 1-15'!E553),'Tables 1-15'!J16,'Tables 1-15'!E553)</f>
        <v>60.441000000000003</v>
      </c>
      <c r="F953" s="377">
        <f>IF(ISNUMBER('Tables 1-15'!F553),'Tables 1-15'!K16,'Tables 1-15'!F553)</f>
        <v>60.326000000000001</v>
      </c>
      <c r="G953" s="385">
        <f>IF(ISNUMBER('Tables 1-15'!G553),'Tables 1-15'!G16,'Tables 1-15'!G553)</f>
        <v>59.898000000000003</v>
      </c>
      <c r="H953" s="385">
        <f>IF(ISNUMBER('Tables 1-15'!H553),'Tables 1-15'!H16,'Tables 1-15'!H553)</f>
        <v>60.22475</v>
      </c>
      <c r="I953" s="385">
        <f>IF(ISNUMBER('Tables 1-15'!I553),'Tables 1-15'!I16,'Tables 1-15'!I553)</f>
        <v>60.448</v>
      </c>
      <c r="J953" s="385">
        <f>IF(ISNUMBER('Tables 1-15'!J553),'Tables 1-15'!J16,'Tables 1-15'!J553)</f>
        <v>60.441000000000003</v>
      </c>
      <c r="K953" s="383">
        <f>IF(ISNUMBER('Tables 1-15'!K553),'Tables 1-15'!K16,'Tables 1-15'!K553)</f>
        <v>60.326000000000001</v>
      </c>
      <c r="O953" s="30"/>
    </row>
    <row r="954" spans="1:15">
      <c r="A954" s="370" t="s">
        <v>4</v>
      </c>
      <c r="B954" s="292">
        <f>IF(ISNUMBER('Tables 1-15'!B554),'Tables 1-15'!G17,'Tables 1-15'!B554)</f>
        <v>127.593</v>
      </c>
      <c r="C954" s="292" t="str">
        <f>IF(ISNUMBER('Tables 1-15'!C554),'Tables 1-15'!H17,'Tables 1-15'!C554)</f>
        <v>nav</v>
      </c>
      <c r="D954" s="292" t="str">
        <f>IF(ISNUMBER('Tables 1-15'!D554),'Tables 1-15'!I17,'Tables 1-15'!D554)</f>
        <v>nav</v>
      </c>
      <c r="E954" s="292" t="str">
        <f>IF(ISNUMBER('Tables 1-15'!E554),'Tables 1-15'!J17,'Tables 1-15'!E554)</f>
        <v>nav</v>
      </c>
      <c r="F954" s="381" t="str">
        <f>IF(ISNUMBER('Tables 1-15'!F554),'Tables 1-15'!K17,'Tables 1-15'!F554)</f>
        <v>nav</v>
      </c>
      <c r="G954" s="385">
        <f>IF(ISNUMBER('Tables 1-15'!G554),'Tables 1-15'!G17,'Tables 1-15'!G554)</f>
        <v>127.593</v>
      </c>
      <c r="H954" s="385">
        <f>IF(ISNUMBER('Tables 1-15'!H554),'Tables 1-15'!H17,'Tables 1-15'!H554)</f>
        <v>127.414</v>
      </c>
      <c r="I954" s="385">
        <f>IF(ISNUMBER('Tables 1-15'!I554),'Tables 1-15'!I17,'Tables 1-15'!I554)</f>
        <v>127.23700000000001</v>
      </c>
      <c r="J954" s="385">
        <f>IF(ISNUMBER('Tables 1-15'!J554),'Tables 1-15'!J17,'Tables 1-15'!J554)</f>
        <v>127.095</v>
      </c>
      <c r="K954" s="383">
        <f>IF(ISNUMBER('Tables 1-15'!K554),'Tables 1-15'!K17,'Tables 1-15'!K554)</f>
        <v>126.93300000000001</v>
      </c>
      <c r="O954" s="30"/>
    </row>
    <row r="955" spans="1:15">
      <c r="A955" s="33" t="s">
        <v>811</v>
      </c>
      <c r="B955" s="292">
        <f>IF(ISNUMBER('Tables 1-15'!B555),'Tables 1-15'!G18,'Tables 1-15'!B555)</f>
        <v>50.004440000000002</v>
      </c>
      <c r="C955" s="292">
        <f>IF(ISNUMBER('Tables 1-15'!C555),'Tables 1-15'!H18,'Tables 1-15'!C555)</f>
        <v>50.219670000000001</v>
      </c>
      <c r="D955" s="292">
        <f>IF(ISNUMBER('Tables 1-15'!D555),'Tables 1-15'!I18,'Tables 1-15'!D555)</f>
        <v>50.423960000000001</v>
      </c>
      <c r="E955" s="292">
        <f>IF(ISNUMBER('Tables 1-15'!E555),'Tables 1-15'!J18,'Tables 1-15'!E555)</f>
        <v>50.617050000000006</v>
      </c>
      <c r="F955" s="381">
        <f>IF(ISNUMBER('Tables 1-15'!F555),'Tables 1-15'!K18,'Tables 1-15'!F555)</f>
        <v>50.801410000000004</v>
      </c>
      <c r="G955" s="385">
        <f>IF(ISNUMBER('Tables 1-15'!G555),'Tables 1-15'!G18,'Tables 1-15'!G555)</f>
        <v>50.004440000000002</v>
      </c>
      <c r="H955" s="385">
        <f>IF(ISNUMBER('Tables 1-15'!H555),'Tables 1-15'!H18,'Tables 1-15'!H555)</f>
        <v>50.219670000000001</v>
      </c>
      <c r="I955" s="385">
        <f>IF(ISNUMBER('Tables 1-15'!I555),'Tables 1-15'!I18,'Tables 1-15'!I555)</f>
        <v>50.423960000000001</v>
      </c>
      <c r="J955" s="385">
        <f>IF(ISNUMBER('Tables 1-15'!J555),'Tables 1-15'!J18,'Tables 1-15'!J555)</f>
        <v>50.617050000000006</v>
      </c>
      <c r="K955" s="383">
        <f>IF(ISNUMBER('Tables 1-15'!K555),'Tables 1-15'!K18,'Tables 1-15'!K555)</f>
        <v>50.801410000000004</v>
      </c>
      <c r="O955" s="537"/>
    </row>
    <row r="956" spans="1:15">
      <c r="A956" s="33" t="s">
        <v>812</v>
      </c>
      <c r="B956" s="292">
        <f>IF(ISNUMBER('Tables 1-15'!B556),'Tables 1-15'!G19,'Tables 1-15'!B556)</f>
        <v>116.28439999999999</v>
      </c>
      <c r="C956" s="292">
        <f>IF(ISNUMBER('Tables 1-15'!C556),'Tables 1-15'!H19,'Tables 1-15'!C556)</f>
        <v>117.6448</v>
      </c>
      <c r="D956" s="292">
        <f>IF(ISNUMBER('Tables 1-15'!D556),'Tables 1-15'!I19,'Tables 1-15'!D556)</f>
        <v>118.97800000000001</v>
      </c>
      <c r="E956" s="292">
        <f>IF(ISNUMBER('Tables 1-15'!E556),'Tables 1-15'!J19,'Tables 1-15'!E556)</f>
        <v>120.28509</v>
      </c>
      <c r="F956" s="381">
        <f>IF(ISNUMBER('Tables 1-15'!F556),'Tables 1-15'!K19,'Tables 1-15'!F556)</f>
        <v>121.56700000000001</v>
      </c>
      <c r="G956" s="385">
        <f>IF(ISNUMBER('Tables 1-15'!G556),'Tables 1-15'!G19,'Tables 1-15'!G556)</f>
        <v>116.28439999999999</v>
      </c>
      <c r="H956" s="385">
        <f>IF(ISNUMBER('Tables 1-15'!H556),'Tables 1-15'!H19,'Tables 1-15'!H556)</f>
        <v>117.6448</v>
      </c>
      <c r="I956" s="385">
        <f>IF(ISNUMBER('Tables 1-15'!I556),'Tables 1-15'!I19,'Tables 1-15'!I556)</f>
        <v>118.97800000000001</v>
      </c>
      <c r="J956" s="385">
        <f>IF(ISNUMBER('Tables 1-15'!J556),'Tables 1-15'!J19,'Tables 1-15'!J556)</f>
        <v>120.28509</v>
      </c>
      <c r="K956" s="383">
        <f>IF(ISNUMBER('Tables 1-15'!K556),'Tables 1-15'!K19,'Tables 1-15'!K556)</f>
        <v>121.56700000000001</v>
      </c>
      <c r="O956" s="537"/>
    </row>
    <row r="957" spans="1:15">
      <c r="A957" s="369" t="s">
        <v>5</v>
      </c>
      <c r="B957" s="356">
        <f>IF(ISNUMBER('Tables 1-15'!B557),'Tables 1-15'!G20,'Tables 1-15'!B557)</f>
        <v>16.754249999999999</v>
      </c>
      <c r="C957" s="356">
        <f>IF(ISNUMBER('Tables 1-15'!C557),'Tables 1-15'!H20,'Tables 1-15'!C557)</f>
        <v>16.801833333333331</v>
      </c>
      <c r="D957" s="356">
        <f>IF(ISNUMBER('Tables 1-15'!D557),'Tables 1-15'!I20,'Tables 1-15'!D557)</f>
        <v>16.86675</v>
      </c>
      <c r="E957" s="356">
        <f>IF(ISNUMBER('Tables 1-15'!E557),'Tables 1-15'!J20,'Tables 1-15'!E557)</f>
        <v>16.934249999999999</v>
      </c>
      <c r="F957" s="378">
        <f>IF(ISNUMBER('Tables 1-15'!F557),'Tables 1-15'!K20,'Tables 1-15'!F557)</f>
        <v>17.030750000000001</v>
      </c>
      <c r="G957" s="383">
        <f>IF(ISNUMBER('Tables 1-15'!G557),'Tables 1-15'!G20,'Tables 1-15'!G557)</f>
        <v>16.754249999999999</v>
      </c>
      <c r="H957" s="383">
        <f>IF(ISNUMBER('Tables 1-15'!H557),'Tables 1-15'!H20,'Tables 1-15'!H557)</f>
        <v>16.801833333333331</v>
      </c>
      <c r="I957" s="383">
        <f>IF(ISNUMBER('Tables 1-15'!I557),'Tables 1-15'!I20,'Tables 1-15'!I557)</f>
        <v>16.86675</v>
      </c>
      <c r="J957" s="383">
        <f>IF(ISNUMBER('Tables 1-15'!J557),'Tables 1-15'!J20,'Tables 1-15'!J557)</f>
        <v>16.934249999999999</v>
      </c>
      <c r="K957" s="383">
        <f>IF(ISNUMBER('Tables 1-15'!K557),'Tables 1-15'!K20,'Tables 1-15'!K557)</f>
        <v>17.030750000000001</v>
      </c>
      <c r="O957" s="30"/>
    </row>
    <row r="958" spans="1:15">
      <c r="A958" s="33" t="s">
        <v>813</v>
      </c>
      <c r="B958" s="356">
        <f>IF(ISNUMBER('Tables 1-15'!B558),'Tables 1-15'!G21,'Tables 1-15'!B558)</f>
        <v>143.20172099999999</v>
      </c>
      <c r="C958" s="356">
        <f>IF(ISNUMBER('Tables 1-15'!C558),'Tables 1-15'!H21,'Tables 1-15'!C558)</f>
        <v>143.50699499999999</v>
      </c>
      <c r="D958" s="356">
        <f>IF(ISNUMBER('Tables 1-15'!D558),'Tables 1-15'!I21,'Tables 1-15'!D558)</f>
        <v>143.82</v>
      </c>
      <c r="E958" s="356">
        <f>IF(ISNUMBER('Tables 1-15'!E558),'Tables 1-15'!J21,'Tables 1-15'!E558)</f>
        <v>146.40599900000001</v>
      </c>
      <c r="F958" s="378">
        <f>IF(ISNUMBER('Tables 1-15'!F558),'Tables 1-15'!K21,'Tables 1-15'!F558)</f>
        <v>146.67500000000001</v>
      </c>
      <c r="G958" s="383">
        <f>IF(ISNUMBER('Tables 1-15'!G558),'Tables 1-15'!G21,'Tables 1-15'!G558)</f>
        <v>143.20172099999999</v>
      </c>
      <c r="H958" s="383">
        <f>IF(ISNUMBER('Tables 1-15'!H558),'Tables 1-15'!H21,'Tables 1-15'!H558)</f>
        <v>143.50699499999999</v>
      </c>
      <c r="I958" s="383">
        <f>IF(ISNUMBER('Tables 1-15'!I558),'Tables 1-15'!I21,'Tables 1-15'!I558)</f>
        <v>143.82</v>
      </c>
      <c r="J958" s="383">
        <f>IF(ISNUMBER('Tables 1-15'!J558),'Tables 1-15'!J21,'Tables 1-15'!J558)</f>
        <v>146.40599900000001</v>
      </c>
      <c r="K958" s="383">
        <f>IF(ISNUMBER('Tables 1-15'!K558),'Tables 1-15'!K21,'Tables 1-15'!K558)</f>
        <v>146.67500000000001</v>
      </c>
      <c r="O958" s="537"/>
    </row>
    <row r="959" spans="1:15">
      <c r="A959" s="33" t="s">
        <v>814</v>
      </c>
      <c r="B959" s="356">
        <f>IF(ISNUMBER('Tables 1-15'!B559),'Tables 1-15'!G22,'Tables 1-15'!B559)</f>
        <v>29.195895</v>
      </c>
      <c r="C959" s="356">
        <f>IF(ISNUMBER('Tables 1-15'!C559),'Tables 1-15'!H22,'Tables 1-15'!C559)</f>
        <v>29.380130000000001</v>
      </c>
      <c r="D959" s="356">
        <f>IF(ISNUMBER('Tables 1-15'!D559),'Tables 1-15'!I22,'Tables 1-15'!D559)</f>
        <v>29.997101000000004</v>
      </c>
      <c r="E959" s="356">
        <f>IF(ISNUMBER('Tables 1-15'!E559),'Tables 1-15'!J22,'Tables 1-15'!E559)</f>
        <v>30.890736</v>
      </c>
      <c r="F959" s="378">
        <f>IF(ISNUMBER('Tables 1-15'!F559),'Tables 1-15'!K22,'Tables 1-15'!F559)</f>
        <v>31.787580000000002</v>
      </c>
      <c r="G959" s="383">
        <f>IF(ISNUMBER('Tables 1-15'!G559),'Tables 1-15'!G22,'Tables 1-15'!G559)</f>
        <v>29.195895</v>
      </c>
      <c r="H959" s="383">
        <f>IF(ISNUMBER('Tables 1-15'!H559),'Tables 1-15'!H22,'Tables 1-15'!H559)</f>
        <v>29.380130000000001</v>
      </c>
      <c r="I959" s="383">
        <f>IF(ISNUMBER('Tables 1-15'!I559),'Tables 1-15'!I22,'Tables 1-15'!I559)</f>
        <v>29.997101000000004</v>
      </c>
      <c r="J959" s="383">
        <f>IF(ISNUMBER('Tables 1-15'!J559),'Tables 1-15'!J22,'Tables 1-15'!J559)</f>
        <v>30.890736</v>
      </c>
      <c r="K959" s="383">
        <f>IF(ISNUMBER('Tables 1-15'!K559),'Tables 1-15'!K22,'Tables 1-15'!K559)</f>
        <v>31.787580000000002</v>
      </c>
      <c r="O959" s="537"/>
    </row>
    <row r="960" spans="1:15">
      <c r="A960" s="370" t="s">
        <v>6</v>
      </c>
      <c r="B960" s="356">
        <f>IF(ISNUMBER('Tables 1-15'!B560),'Tables 1-15'!G23,'Tables 1-15'!B560)</f>
        <v>5.3120000000000003</v>
      </c>
      <c r="C960" s="356">
        <f>IF(ISNUMBER('Tables 1-15'!C560),'Tables 1-15'!H23,'Tables 1-15'!C560)</f>
        <v>5.399</v>
      </c>
      <c r="D960" s="356">
        <f>IF(ISNUMBER('Tables 1-15'!D560),'Tables 1-15'!I23,'Tables 1-15'!D560)</f>
        <v>5.47</v>
      </c>
      <c r="E960" s="356">
        <f>IF(ISNUMBER('Tables 1-15'!E560),'Tables 1-15'!J23,'Tables 1-15'!E560)</f>
        <v>5.5350000000000001</v>
      </c>
      <c r="F960" s="381">
        <f>IF(ISNUMBER('Tables 1-15'!F560),'Tables 1-15'!K23,'Tables 1-15'!F560)</f>
        <v>5.6070000000000002</v>
      </c>
      <c r="G960" s="383">
        <f>IF(ISNUMBER('Tables 1-15'!G560),'Tables 1-15'!G23,'Tables 1-15'!G560)</f>
        <v>5.3120000000000003</v>
      </c>
      <c r="H960" s="383">
        <f>IF(ISNUMBER('Tables 1-15'!H560),'Tables 1-15'!H23,'Tables 1-15'!H560)</f>
        <v>5.399</v>
      </c>
      <c r="I960" s="383">
        <f>IF(ISNUMBER('Tables 1-15'!I560),'Tables 1-15'!I23,'Tables 1-15'!I560)</f>
        <v>5.47</v>
      </c>
      <c r="J960" s="383">
        <f>IF(ISNUMBER('Tables 1-15'!J560),'Tables 1-15'!J23,'Tables 1-15'!J560)</f>
        <v>5.5350000000000001</v>
      </c>
      <c r="K960" s="383">
        <f>IF(ISNUMBER('Tables 1-15'!K560),'Tables 1-15'!K23,'Tables 1-15'!K560)</f>
        <v>5.6070000000000002</v>
      </c>
      <c r="O960" s="30"/>
    </row>
    <row r="961" spans="1:15">
      <c r="A961" s="33" t="s">
        <v>815</v>
      </c>
      <c r="B961" s="356">
        <f>IF(ISNUMBER('Tables 1-15'!B561),'Tables 1-15'!G24,'Tables 1-15'!B561)</f>
        <v>52.231000000000002</v>
      </c>
      <c r="C961" s="356">
        <f>IF(ISNUMBER('Tables 1-15'!C561),'Tables 1-15'!H24,'Tables 1-15'!C561)</f>
        <v>52.872999999999998</v>
      </c>
      <c r="D961" s="356">
        <f>IF(ISNUMBER('Tables 1-15'!D561),'Tables 1-15'!I24,'Tables 1-15'!D561)</f>
        <v>53.548000000000002</v>
      </c>
      <c r="E961" s="356">
        <f>IF(ISNUMBER('Tables 1-15'!E561),'Tables 1-15'!J24,'Tables 1-15'!E561)</f>
        <v>54.262999999999998</v>
      </c>
      <c r="F961" s="381">
        <f>IF(ISNUMBER('Tables 1-15'!F561),'Tables 1-15'!K24,'Tables 1-15'!F561)</f>
        <v>55.021250000000002</v>
      </c>
      <c r="G961" s="383" t="str">
        <f>IF(ISNUMBER('Tables 1-15'!G561),'Tables 1-15'!G24,'Tables 1-15'!G561)</f>
        <v>nav</v>
      </c>
      <c r="H961" s="383" t="str">
        <f>IF(ISNUMBER('Tables 1-15'!H561),'Tables 1-15'!H24,'Tables 1-15'!H561)</f>
        <v>nav</v>
      </c>
      <c r="I961" s="383" t="str">
        <f>IF(ISNUMBER('Tables 1-15'!I561),'Tables 1-15'!I24,'Tables 1-15'!I561)</f>
        <v>nav</v>
      </c>
      <c r="J961" s="383" t="str">
        <f>IF(ISNUMBER('Tables 1-15'!J561),'Tables 1-15'!J24,'Tables 1-15'!J561)</f>
        <v>nav</v>
      </c>
      <c r="K961" s="383" t="str">
        <f>IF(ISNUMBER('Tables 1-15'!K561),'Tables 1-15'!K24,'Tables 1-15'!K561)</f>
        <v>nav</v>
      </c>
      <c r="O961" s="537"/>
    </row>
    <row r="962" spans="1:15">
      <c r="A962" s="370" t="s">
        <v>7</v>
      </c>
      <c r="B962" s="356">
        <f>IF(ISNUMBER('Tables 1-15'!B562),'Tables 1-15'!G25,'Tables 1-15'!B562)</f>
        <v>9.5210000000000008</v>
      </c>
      <c r="C962" s="356">
        <f>IF(ISNUMBER('Tables 1-15'!C562),'Tables 1-15'!H25,'Tables 1-15'!C562)</f>
        <v>9.6029999999999998</v>
      </c>
      <c r="D962" s="356">
        <f>IF(ISNUMBER('Tables 1-15'!D562),'Tables 1-15'!I25,'Tables 1-15'!D562)</f>
        <v>9.702</v>
      </c>
      <c r="E962" s="356">
        <f>IF(ISNUMBER('Tables 1-15'!E562),'Tables 1-15'!J25,'Tables 1-15'!E562)</f>
        <v>9.8510170000000006</v>
      </c>
      <c r="F962" s="378">
        <f>IF(ISNUMBER('Tables 1-15'!F562),'Tables 1-15'!K25,'Tables 1-15'!F562)</f>
        <v>9.9951530000000002</v>
      </c>
      <c r="G962" s="383">
        <f>IF(ISNUMBER('Tables 1-15'!G562),'Tables 1-15'!G25,'Tables 1-15'!G562)</f>
        <v>9.5210000000000008</v>
      </c>
      <c r="H962" s="383">
        <f>IF(ISNUMBER('Tables 1-15'!H562),'Tables 1-15'!H25,'Tables 1-15'!H562)</f>
        <v>9.6029999999999998</v>
      </c>
      <c r="I962" s="383">
        <f>IF(ISNUMBER('Tables 1-15'!I562),'Tables 1-15'!I25,'Tables 1-15'!I562)</f>
        <v>9.702</v>
      </c>
      <c r="J962" s="383">
        <f>IF(ISNUMBER('Tables 1-15'!J562),'Tables 1-15'!J25,'Tables 1-15'!J562)</f>
        <v>9.8510170000000006</v>
      </c>
      <c r="K962" s="383">
        <f>IF(ISNUMBER('Tables 1-15'!K562),'Tables 1-15'!K25,'Tables 1-15'!K562)</f>
        <v>9.9951530000000002</v>
      </c>
      <c r="O962" s="30"/>
    </row>
    <row r="963" spans="1:15">
      <c r="A963" s="370" t="s">
        <v>8</v>
      </c>
      <c r="B963" s="356">
        <f>IF(ISNUMBER('Tables 1-15'!B563),'Tables 1-15'!G26,'Tables 1-15'!B563)</f>
        <v>7.9968599999999999</v>
      </c>
      <c r="C963" s="356">
        <f>IF(ISNUMBER('Tables 1-15'!C563),'Tables 1-15'!H26,'Tables 1-15'!C563)</f>
        <v>8.0893500000000014</v>
      </c>
      <c r="D963" s="356">
        <f>IF(ISNUMBER('Tables 1-15'!D563),'Tables 1-15'!I26,'Tables 1-15'!D563)</f>
        <v>8.1886499999999991</v>
      </c>
      <c r="E963" s="356">
        <f>IF(ISNUMBER('Tables 1-15'!E563),'Tables 1-15'!J26,'Tables 1-15'!E563)</f>
        <v>8.2823999999999991</v>
      </c>
      <c r="F963" s="378">
        <f>IF(ISNUMBER('Tables 1-15'!F563),'Tables 1-15'!K26,'Tables 1-15'!F563)</f>
        <v>8.3733400000000007</v>
      </c>
      <c r="G963" s="383">
        <f>IF(ISNUMBER('Tables 1-15'!G563),'Tables 1-15'!G26,'Tables 1-15'!G563)</f>
        <v>7.9968599999999999</v>
      </c>
      <c r="H963" s="383">
        <f>IF(ISNUMBER('Tables 1-15'!H563),'Tables 1-15'!H26,'Tables 1-15'!H563)</f>
        <v>8.0893500000000014</v>
      </c>
      <c r="I963" s="383">
        <f>IF(ISNUMBER('Tables 1-15'!I563),'Tables 1-15'!I26,'Tables 1-15'!I563)</f>
        <v>8.1886499999999991</v>
      </c>
      <c r="J963" s="383">
        <f>IF(ISNUMBER('Tables 1-15'!J563),'Tables 1-15'!J26,'Tables 1-15'!J563)</f>
        <v>8.2823999999999991</v>
      </c>
      <c r="K963" s="383">
        <f>IF(ISNUMBER('Tables 1-15'!K563),'Tables 1-15'!K26,'Tables 1-15'!K563)</f>
        <v>8.3733400000000007</v>
      </c>
      <c r="O963" s="30"/>
    </row>
    <row r="964" spans="1:15">
      <c r="A964" s="33" t="s">
        <v>816</v>
      </c>
      <c r="B964" s="356">
        <f>IF(ISNUMBER('Tables 1-15'!B564),'Tables 1-15'!G27,'Tables 1-15'!B564)</f>
        <v>75.627384000000006</v>
      </c>
      <c r="C964" s="356">
        <f>IF(ISNUMBER('Tables 1-15'!C564),'Tables 1-15'!H27,'Tables 1-15'!C564)</f>
        <v>76.667864000000009</v>
      </c>
      <c r="D964" s="356">
        <f>IF(ISNUMBER('Tables 1-15'!D564),'Tables 1-15'!I27,'Tables 1-15'!D564)</f>
        <v>77.695903999999999</v>
      </c>
      <c r="E964" s="356">
        <f>IF(ISNUMBER('Tables 1-15'!E564),'Tables 1-15'!J27,'Tables 1-15'!E564)</f>
        <v>78.741053000000008</v>
      </c>
      <c r="F964" s="378">
        <f>IF(ISNUMBER('Tables 1-15'!F564),'Tables 1-15'!K27,'Tables 1-15'!F564)</f>
        <v>79.814870999999997</v>
      </c>
      <c r="G964" s="383">
        <f>IF(ISNUMBER('Tables 1-15'!G564),'Tables 1-15'!G27,'Tables 1-15'!G564)</f>
        <v>75.627384000000006</v>
      </c>
      <c r="H964" s="383">
        <f>IF(ISNUMBER('Tables 1-15'!H564),'Tables 1-15'!H27,'Tables 1-15'!H564)</f>
        <v>76.667864000000009</v>
      </c>
      <c r="I964" s="383">
        <f>IF(ISNUMBER('Tables 1-15'!I564),'Tables 1-15'!I27,'Tables 1-15'!I564)</f>
        <v>77.695903999999999</v>
      </c>
      <c r="J964" s="383">
        <f>IF(ISNUMBER('Tables 1-15'!J564),'Tables 1-15'!J27,'Tables 1-15'!J564)</f>
        <v>78.741053000000008</v>
      </c>
      <c r="K964" s="383">
        <f>IF(ISNUMBER('Tables 1-15'!K564),'Tables 1-15'!K27,'Tables 1-15'!K564)</f>
        <v>79.814870999999997</v>
      </c>
      <c r="O964" s="537"/>
    </row>
    <row r="965" spans="1:15">
      <c r="A965" s="370" t="s">
        <v>9</v>
      </c>
      <c r="B965" s="356">
        <f>IF(ISNUMBER('Tables 1-15'!B565),'Tables 1-15'!G28,'Tables 1-15'!B565)</f>
        <v>63.704999999999998</v>
      </c>
      <c r="C965" s="356">
        <f>IF(ISNUMBER('Tables 1-15'!C565),'Tables 1-15'!H28,'Tables 1-15'!C565)</f>
        <v>64.105999999999995</v>
      </c>
      <c r="D965" s="356">
        <f>IF(ISNUMBER('Tables 1-15'!D565),'Tables 1-15'!I28,'Tables 1-15'!D565)</f>
        <v>64.597000000000008</v>
      </c>
      <c r="E965" s="356">
        <f>IF(ISNUMBER('Tables 1-15'!E565),'Tables 1-15'!J28,'Tables 1-15'!E565)</f>
        <v>65.11</v>
      </c>
      <c r="F965" s="378">
        <f>IF(ISNUMBER('Tables 1-15'!F565),'Tables 1-15'!K28,'Tables 1-15'!F565)</f>
        <v>65.647999999999996</v>
      </c>
      <c r="G965" s="383">
        <f>IF(ISNUMBER('Tables 1-15'!G565),'Tables 1-15'!G28,'Tables 1-15'!G565)</f>
        <v>63.704999999999998</v>
      </c>
      <c r="H965" s="383">
        <f>IF(ISNUMBER('Tables 1-15'!H565),'Tables 1-15'!H28,'Tables 1-15'!H565)</f>
        <v>64.105999999999995</v>
      </c>
      <c r="I965" s="383">
        <f>IF(ISNUMBER('Tables 1-15'!I565),'Tables 1-15'!I28,'Tables 1-15'!I565)</f>
        <v>64.597000000000008</v>
      </c>
      <c r="J965" s="383">
        <f>IF(ISNUMBER('Tables 1-15'!J565),'Tables 1-15'!J28,'Tables 1-15'!J565)</f>
        <v>65.11</v>
      </c>
      <c r="K965" s="383">
        <f>IF(ISNUMBER('Tables 1-15'!K565),'Tables 1-15'!K28,'Tables 1-15'!K565)</f>
        <v>65.647999999999996</v>
      </c>
      <c r="O965" s="30"/>
    </row>
    <row r="966" spans="1:15">
      <c r="A966" s="370" t="s">
        <v>158</v>
      </c>
      <c r="B966" s="356">
        <f>IF(ISNUMBER('Tables 1-15'!B566),'Tables 1-15'!G29,'Tables 1-15'!B566)</f>
        <v>313.9984</v>
      </c>
      <c r="C966" s="356">
        <f>IF(ISNUMBER('Tables 1-15'!C566),'Tables 1-15'!H29,'Tables 1-15'!C566)</f>
        <v>316.20490000000001</v>
      </c>
      <c r="D966" s="356">
        <f>IF(ISNUMBER('Tables 1-15'!D566),'Tables 1-15'!I29,'Tables 1-15'!D566)</f>
        <v>318.56350000000003</v>
      </c>
      <c r="E966" s="356">
        <f>IF(ISNUMBER('Tables 1-15'!E566),'Tables 1-15'!J29,'Tables 1-15'!E566)</f>
        <v>320.89659999999998</v>
      </c>
      <c r="F966" s="381">
        <f>IF(ISNUMBER('Tables 1-15'!F566),'Tables 1-15'!K29,'Tables 1-15'!F566)</f>
        <v>323.1275</v>
      </c>
      <c r="G966" s="383">
        <f>IF(ISNUMBER('Tables 1-15'!G566),'Tables 1-15'!G29,'Tables 1-15'!G566)</f>
        <v>313.9984</v>
      </c>
      <c r="H966" s="383">
        <f>IF(ISNUMBER('Tables 1-15'!H566),'Tables 1-15'!H29,'Tables 1-15'!H566)</f>
        <v>316.20490000000001</v>
      </c>
      <c r="I966" s="383">
        <f>IF(ISNUMBER('Tables 1-15'!I566),'Tables 1-15'!I29,'Tables 1-15'!I566)</f>
        <v>318.56350000000003</v>
      </c>
      <c r="J966" s="383">
        <f>IF(ISNUMBER('Tables 1-15'!J566),'Tables 1-15'!J29,'Tables 1-15'!J566)</f>
        <v>320.89659999999998</v>
      </c>
      <c r="K966" s="383">
        <f>IF(ISNUMBER('Tables 1-15'!K566),'Tables 1-15'!K29,'Tables 1-15'!K566)</f>
        <v>323.1275</v>
      </c>
      <c r="O966" s="30"/>
    </row>
    <row r="967" spans="1:15">
      <c r="A967" s="296" t="s">
        <v>935</v>
      </c>
      <c r="B967" s="379">
        <f t="shared" ref="B967:K967" si="6">SUM(B944:B966)</f>
        <v>4052.568487</v>
      </c>
      <c r="C967" s="379">
        <f t="shared" si="6"/>
        <v>3960.9184595833335</v>
      </c>
      <c r="D967" s="379">
        <f t="shared" si="6"/>
        <v>4012.9871800000005</v>
      </c>
      <c r="E967" s="379">
        <f t="shared" si="6"/>
        <v>4049.2436724999993</v>
      </c>
      <c r="F967" s="380">
        <f t="shared" si="6"/>
        <v>4084.2809207500004</v>
      </c>
      <c r="G967" s="387">
        <f t="shared" si="6"/>
        <v>2591.5722459999997</v>
      </c>
      <c r="H967" s="387">
        <f t="shared" si="6"/>
        <v>2616.3856035833337</v>
      </c>
      <c r="I967" s="387">
        <f t="shared" si="6"/>
        <v>2726.1090800000011</v>
      </c>
      <c r="J967" s="387">
        <f t="shared" si="6"/>
        <v>2754.7653725</v>
      </c>
      <c r="K967" s="387">
        <f t="shared" si="6"/>
        <v>2780.8597707500003</v>
      </c>
      <c r="O967" s="537"/>
    </row>
    <row r="968" spans="1:15">
      <c r="A968" s="315"/>
    </row>
    <row r="969" spans="1:15">
      <c r="A969" s="315"/>
    </row>
    <row r="970" spans="1:15">
      <c r="A970" s="315"/>
    </row>
    <row r="971" spans="1:15">
      <c r="A971" s="457"/>
      <c r="B971" s="457"/>
      <c r="C971" s="457"/>
      <c r="D971" s="457"/>
      <c r="E971" s="457"/>
      <c r="F971" s="457"/>
      <c r="G971" s="457"/>
      <c r="H971" s="457"/>
      <c r="I971" s="457"/>
      <c r="J971" s="457"/>
      <c r="K971" s="457"/>
    </row>
    <row r="972" spans="1:15">
      <c r="A972" s="315"/>
    </row>
    <row r="973" spans="1:15">
      <c r="A973" s="335"/>
      <c r="B973" s="484" t="s">
        <v>242</v>
      </c>
      <c r="C973" s="484"/>
      <c r="D973" s="484"/>
      <c r="E973" s="484"/>
      <c r="F973" s="485"/>
      <c r="G973" s="484" t="s">
        <v>242</v>
      </c>
      <c r="H973" s="484"/>
      <c r="I973" s="484"/>
      <c r="J973" s="484"/>
      <c r="K973" s="484"/>
    </row>
    <row r="974" spans="1:15">
      <c r="A974" s="338"/>
      <c r="B974" s="287"/>
      <c r="C974" s="287"/>
      <c r="D974" s="287"/>
      <c r="E974" s="287"/>
      <c r="F974" s="288"/>
      <c r="G974" s="287"/>
      <c r="H974" s="287"/>
      <c r="I974" s="287"/>
      <c r="J974" s="287"/>
      <c r="K974" s="287"/>
    </row>
    <row r="975" spans="1:15">
      <c r="A975" s="31" t="s">
        <v>31</v>
      </c>
      <c r="B975" s="634" t="str">
        <f>IF(ISNUMBER('Tables 1-15'!B575),'Tables 1-15'!G7,'Tables 1-15'!B575)</f>
        <v>nav</v>
      </c>
      <c r="C975" s="382" t="str">
        <f>IF(ISNUMBER('Tables 1-15'!C575),'Tables 1-15'!H7,'Tables 1-15'!C575)</f>
        <v>nav</v>
      </c>
      <c r="D975" s="382" t="str">
        <f>IF(ISNUMBER('Tables 1-15'!D575),'Tables 1-15'!I7,'Tables 1-15'!D575)</f>
        <v>nav</v>
      </c>
      <c r="E975" s="382" t="str">
        <f>IF(ISNUMBER('Tables 1-15'!E575),'Tables 1-15'!J7,'Tables 1-15'!E575)</f>
        <v>nav</v>
      </c>
      <c r="F975" s="388" t="str">
        <f>IF(ISNUMBER('Tables 1-15'!F575),'Tables 1-15'!K7,'Tables 1-15'!F575)</f>
        <v>nav</v>
      </c>
      <c r="G975" s="385">
        <f>IF(ISNUMBER('Tables 1-15'!G575),'Tables 1-15'!G7,'Tables 1-15'!G575)</f>
        <v>22.794507000000003</v>
      </c>
      <c r="H975" s="385">
        <f>IF(ISNUMBER('Tables 1-15'!H575),'Tables 1-15'!H7,'Tables 1-15'!H575)</f>
        <v>23.191916250000002</v>
      </c>
      <c r="I975" s="385">
        <f>IF(ISNUMBER('Tables 1-15'!I575),'Tables 1-15'!I7,'Tables 1-15'!I575)</f>
        <v>23.550599999999999</v>
      </c>
      <c r="J975" s="385">
        <f>IF(ISNUMBER('Tables 1-15'!J575),'Tables 1-15'!J7,'Tables 1-15'!J575)</f>
        <v>23.894861500000005</v>
      </c>
      <c r="K975" s="385">
        <f>IF(ISNUMBER('Tables 1-15'!K575),'Tables 1-15'!K7,'Tables 1-15'!K575)</f>
        <v>24.256595750000002</v>
      </c>
      <c r="O975" s="30"/>
    </row>
    <row r="976" spans="1:15">
      <c r="A976" s="369" t="s">
        <v>456</v>
      </c>
      <c r="B976" s="383">
        <f>IF(ISNUMBER('Tables 1-15'!B576),'Tables 1-15'!G8,'Tables 1-15'!B576)</f>
        <v>11.054</v>
      </c>
      <c r="C976" s="383">
        <f>IF(ISNUMBER('Tables 1-15'!C576),'Tables 1-15'!H8,'Tables 1-15'!C576)</f>
        <v>11.105</v>
      </c>
      <c r="D976" s="383">
        <f>IF(ISNUMBER('Tables 1-15'!D576),'Tables 1-15'!I8,'Tables 1-15'!D576)</f>
        <v>11.157</v>
      </c>
      <c r="E976" s="383">
        <f>IF(ISNUMBER('Tables 1-15'!E576),'Tables 1-15'!J8,'Tables 1-15'!E576)</f>
        <v>11.268000000000001</v>
      </c>
      <c r="F976" s="391">
        <f>IF(ISNUMBER('Tables 1-15'!F576),'Tables 1-15'!K8,'Tables 1-15'!F576)</f>
        <v>11.322000000000001</v>
      </c>
      <c r="G976" s="385" t="str">
        <f>IF(ISNUMBER('Tables 1-15'!G576),'Tables 1-15'!G8,'Tables 1-15'!G576)</f>
        <v>nav</v>
      </c>
      <c r="H976" s="385" t="str">
        <f>IF(ISNUMBER('Tables 1-15'!H576),'Tables 1-15'!H8,'Tables 1-15'!H576)</f>
        <v>nav</v>
      </c>
      <c r="I976" s="385">
        <f>IF(ISNUMBER('Tables 1-15'!I576),'Tables 1-15'!I8,'Tables 1-15'!I576)</f>
        <v>11.157</v>
      </c>
      <c r="J976" s="385">
        <f>IF(ISNUMBER('Tables 1-15'!J576),'Tables 1-15'!J8,'Tables 1-15'!J576)</f>
        <v>11.268000000000001</v>
      </c>
      <c r="K976" s="385">
        <f>IF(ISNUMBER('Tables 1-15'!K576),'Tables 1-15'!K8,'Tables 1-15'!K576)</f>
        <v>11.322000000000001</v>
      </c>
      <c r="O976" s="30"/>
    </row>
    <row r="977" spans="1:15">
      <c r="A977" s="33" t="s">
        <v>458</v>
      </c>
      <c r="B977" s="383" t="str">
        <f>IF(ISNUMBER('Tables 1-15'!B577),'Tables 1-15'!G9,'Tables 1-15'!B577)</f>
        <v>nav</v>
      </c>
      <c r="C977" s="383" t="str">
        <f>IF(ISNUMBER('Tables 1-15'!C577),'Tables 1-15'!H9,'Tables 1-15'!C577)</f>
        <v>nav</v>
      </c>
      <c r="D977" s="383" t="str">
        <f>IF(ISNUMBER('Tables 1-15'!D577),'Tables 1-15'!I9,'Tables 1-15'!D577)</f>
        <v>nav</v>
      </c>
      <c r="E977" s="383" t="str">
        <f>IF(ISNUMBER('Tables 1-15'!E577),'Tables 1-15'!J9,'Tables 1-15'!E577)</f>
        <v>nav</v>
      </c>
      <c r="F977" s="391" t="str">
        <f>IF(ISNUMBER('Tables 1-15'!F577),'Tables 1-15'!K9,'Tables 1-15'!F577)</f>
        <v>nav</v>
      </c>
      <c r="G977" s="385">
        <f>IF(ISNUMBER('Tables 1-15'!G577),'Tables 1-15'!G9,'Tables 1-15'!G577)</f>
        <v>199.49799999999999</v>
      </c>
      <c r="H977" s="385">
        <f>IF(ISNUMBER('Tables 1-15'!H577),'Tables 1-15'!H9,'Tables 1-15'!H577)</f>
        <v>201.03300000000002</v>
      </c>
      <c r="I977" s="385">
        <f>IF(ISNUMBER('Tables 1-15'!I577),'Tables 1-15'!I9,'Tables 1-15'!I577)</f>
        <v>202.76900000000001</v>
      </c>
      <c r="J977" s="385">
        <f>IF(ISNUMBER('Tables 1-15'!J577),'Tables 1-15'!J9,'Tables 1-15'!J577)</f>
        <v>204.45099999999999</v>
      </c>
      <c r="K977" s="385">
        <f>IF(ISNUMBER('Tables 1-15'!K577),'Tables 1-15'!K9,'Tables 1-15'!K577)</f>
        <v>206.08100000000002</v>
      </c>
      <c r="O977" s="537"/>
    </row>
    <row r="978" spans="1:15">
      <c r="A978" s="370" t="s">
        <v>457</v>
      </c>
      <c r="B978" s="384" t="str">
        <f>IF(ISNUMBER('Tables 1-15'!B578),'Tables 1-15'!G10,'Tables 1-15'!B578)</f>
        <v>nap</v>
      </c>
      <c r="C978" s="384" t="str">
        <f>IF(ISNUMBER('Tables 1-15'!C578),'Tables 1-15'!H10,'Tables 1-15'!C578)</f>
        <v>nap</v>
      </c>
      <c r="D978" s="384" t="str">
        <f>IF(ISNUMBER('Tables 1-15'!D578),'Tables 1-15'!I10,'Tables 1-15'!D578)</f>
        <v>nap</v>
      </c>
      <c r="E978" s="384" t="str">
        <f>IF(ISNUMBER('Tables 1-15'!E578),'Tables 1-15'!J10,'Tables 1-15'!E578)</f>
        <v>nap</v>
      </c>
      <c r="F978" s="390" t="str">
        <f>IF(ISNUMBER('Tables 1-15'!F578),'Tables 1-15'!K10,'Tables 1-15'!F578)</f>
        <v>nap</v>
      </c>
      <c r="G978" s="383">
        <f>IF(ISNUMBER('Tables 1-15'!G578),'Tables 1-15'!G10,'Tables 1-15'!G578)</f>
        <v>34.536389000000007</v>
      </c>
      <c r="H978" s="383">
        <f>IF(ISNUMBER('Tables 1-15'!H578),'Tables 1-15'!H10,'Tables 1-15'!H578)</f>
        <v>34.936495000000001</v>
      </c>
      <c r="I978" s="383">
        <f>IF(ISNUMBER('Tables 1-15'!I578),'Tables 1-15'!I10,'Tables 1-15'!I578)</f>
        <v>35.334385000000005</v>
      </c>
      <c r="J978" s="383">
        <f>IF(ISNUMBER('Tables 1-15'!J578),'Tables 1-15'!J10,'Tables 1-15'!J578)</f>
        <v>35.689014</v>
      </c>
      <c r="K978" s="383">
        <f>IF(ISNUMBER('Tables 1-15'!K578),'Tables 1-15'!K10,'Tables 1-15'!K578)</f>
        <v>36.017868999999997</v>
      </c>
      <c r="O978" s="30"/>
    </row>
    <row r="979" spans="1:15">
      <c r="A979" s="33" t="s">
        <v>459</v>
      </c>
      <c r="B979" s="384" t="str">
        <f>IF(ISNUMBER('Tables 1-15'!B579),'Tables 1-15'!G11,'Tables 1-15'!B579)</f>
        <v>nap</v>
      </c>
      <c r="C979" s="384" t="str">
        <f>IF(ISNUMBER('Tables 1-15'!C579),'Tables 1-15'!H11,'Tables 1-15'!C579)</f>
        <v>nap</v>
      </c>
      <c r="D979" s="384" t="str">
        <f>IF(ISNUMBER('Tables 1-15'!D579),'Tables 1-15'!I11,'Tables 1-15'!D579)</f>
        <v>nap</v>
      </c>
      <c r="E979" s="384" t="str">
        <f>IF(ISNUMBER('Tables 1-15'!E579),'Tables 1-15'!J11,'Tables 1-15'!E579)</f>
        <v>nap</v>
      </c>
      <c r="F979" s="390" t="str">
        <f>IF(ISNUMBER('Tables 1-15'!F579),'Tables 1-15'!K11,'Tables 1-15'!F579)</f>
        <v>nap</v>
      </c>
      <c r="G979" s="383" t="str">
        <f>IF(ISNUMBER('Tables 1-15'!G579),'Tables 1-15'!G11,'Tables 1-15'!G579)</f>
        <v>nav</v>
      </c>
      <c r="H979" s="383" t="str">
        <f>IF(ISNUMBER('Tables 1-15'!H579),'Tables 1-15'!H11,'Tables 1-15'!H579)</f>
        <v>nav</v>
      </c>
      <c r="I979" s="383" t="str">
        <f>IF(ISNUMBER('Tables 1-15'!I579),'Tables 1-15'!I11,'Tables 1-15'!I579)</f>
        <v>nav</v>
      </c>
      <c r="J979" s="383" t="str">
        <f>IF(ISNUMBER('Tables 1-15'!J579),'Tables 1-15'!J11,'Tables 1-15'!J579)</f>
        <v>nav</v>
      </c>
      <c r="K979" s="383" t="str">
        <f>IF(ISNUMBER('Tables 1-15'!K579),'Tables 1-15'!K11,'Tables 1-15'!K579)</f>
        <v>nav</v>
      </c>
      <c r="O979" s="537"/>
    </row>
    <row r="980" spans="1:15">
      <c r="A980" s="370" t="s">
        <v>140</v>
      </c>
      <c r="B980" s="385" t="str">
        <f>IF(ISNUMBER('Tables 1-15'!B580),'Tables 1-15'!G12,'Tables 1-15'!B580)</f>
        <v>nav</v>
      </c>
      <c r="C980" s="385" t="str">
        <f>IF(ISNUMBER('Tables 1-15'!C580),'Tables 1-15'!H12,'Tables 1-15'!C580)</f>
        <v>nav</v>
      </c>
      <c r="D980" s="385">
        <f>IF(ISNUMBER('Tables 1-15'!D580),'Tables 1-15'!I12,'Tables 1-15'!D580)</f>
        <v>66.074330000000003</v>
      </c>
      <c r="E980" s="385">
        <f>IF(ISNUMBER('Tables 1-15'!E580),'Tables 1-15'!J12,'Tables 1-15'!E580)</f>
        <v>66.380601999999996</v>
      </c>
      <c r="F980" s="389">
        <f>IF(ISNUMBER('Tables 1-15'!F580),'Tables 1-15'!K12,'Tables 1-15'!F580)</f>
        <v>66.627601999999996</v>
      </c>
      <c r="G980" s="385" t="str">
        <f>IF(ISNUMBER('Tables 1-15'!G580),'Tables 1-15'!G12,'Tables 1-15'!G580)</f>
        <v>nav</v>
      </c>
      <c r="H980" s="385" t="str">
        <f>IF(ISNUMBER('Tables 1-15'!H580),'Tables 1-15'!H12,'Tables 1-15'!H580)</f>
        <v>nav</v>
      </c>
      <c r="I980" s="385">
        <f>IF(ISNUMBER('Tables 1-15'!I580),'Tables 1-15'!I12,'Tables 1-15'!I580)</f>
        <v>66.074330000000003</v>
      </c>
      <c r="J980" s="385">
        <f>IF(ISNUMBER('Tables 1-15'!J580),'Tables 1-15'!J12,'Tables 1-15'!J580)</f>
        <v>66.380601999999996</v>
      </c>
      <c r="K980" s="385">
        <f>IF(ISNUMBER('Tables 1-15'!K580),'Tables 1-15'!K12,'Tables 1-15'!K580)</f>
        <v>66.627601999999996</v>
      </c>
      <c r="O980" s="30"/>
    </row>
    <row r="981" spans="1:15">
      <c r="A981" s="370" t="s">
        <v>50</v>
      </c>
      <c r="B981" s="385">
        <f>IF(ISNUMBER('Tables 1-15'!B581),'Tables 1-15'!G13,'Tables 1-15'!B581)</f>
        <v>80.426000000000002</v>
      </c>
      <c r="C981" s="385">
        <f>IF(ISNUMBER('Tables 1-15'!C581),'Tables 1-15'!H13,'Tables 1-15'!C581)</f>
        <v>80.646000000000001</v>
      </c>
      <c r="D981" s="385">
        <f>IF(ISNUMBER('Tables 1-15'!D581),'Tables 1-15'!I13,'Tables 1-15'!D581)</f>
        <v>80.983000000000004</v>
      </c>
      <c r="E981" s="385">
        <f>IF(ISNUMBER('Tables 1-15'!E581),'Tables 1-15'!J13,'Tables 1-15'!E581)</f>
        <v>81.686999999999998</v>
      </c>
      <c r="F981" s="389">
        <f>IF(ISNUMBER('Tables 1-15'!F581),'Tables 1-15'!K13,'Tables 1-15'!F581)</f>
        <v>82.491</v>
      </c>
      <c r="G981" s="385">
        <f>IF(ISNUMBER('Tables 1-15'!G581),'Tables 1-15'!G13,'Tables 1-15'!G581)</f>
        <v>80.426000000000002</v>
      </c>
      <c r="H981" s="385">
        <f>IF(ISNUMBER('Tables 1-15'!H581),'Tables 1-15'!H13,'Tables 1-15'!H581)</f>
        <v>80.646000000000001</v>
      </c>
      <c r="I981" s="385">
        <f>IF(ISNUMBER('Tables 1-15'!I581),'Tables 1-15'!I13,'Tables 1-15'!I581)</f>
        <v>80.983000000000004</v>
      </c>
      <c r="J981" s="385">
        <f>IF(ISNUMBER('Tables 1-15'!J581),'Tables 1-15'!J13,'Tables 1-15'!J581)</f>
        <v>81.686999999999998</v>
      </c>
      <c r="K981" s="385">
        <f>IF(ISNUMBER('Tables 1-15'!K581),'Tables 1-15'!K13,'Tables 1-15'!K581)</f>
        <v>82.491</v>
      </c>
      <c r="O981" s="30"/>
    </row>
    <row r="982" spans="1:15">
      <c r="A982" s="370" t="s">
        <v>641</v>
      </c>
      <c r="B982" s="385" t="str">
        <f>IF(ISNUMBER('Tables 1-15'!B582),'Tables 1-15'!G14,'Tables 1-15'!B582)</f>
        <v>nav</v>
      </c>
      <c r="C982" s="385" t="str">
        <f>IF(ISNUMBER('Tables 1-15'!C582),'Tables 1-15'!H14,'Tables 1-15'!C582)</f>
        <v>nav</v>
      </c>
      <c r="D982" s="385" t="str">
        <f>IF(ISNUMBER('Tables 1-15'!D582),'Tables 1-15'!I14,'Tables 1-15'!D582)</f>
        <v>nav</v>
      </c>
      <c r="E982" s="385" t="str">
        <f>IF(ISNUMBER('Tables 1-15'!E582),'Tables 1-15'!J14,'Tables 1-15'!E582)</f>
        <v>nav</v>
      </c>
      <c r="F982" s="389" t="str">
        <f>IF(ISNUMBER('Tables 1-15'!F582),'Tables 1-15'!K14,'Tables 1-15'!F582)</f>
        <v>nav</v>
      </c>
      <c r="G982" s="385">
        <f>IF(ISNUMBER('Tables 1-15'!G582),'Tables 1-15'!G14,'Tables 1-15'!G582)</f>
        <v>7.1710000000000003</v>
      </c>
      <c r="H982" s="385">
        <f>IF(ISNUMBER('Tables 1-15'!H582),'Tables 1-15'!H14,'Tables 1-15'!H582)</f>
        <v>7.2108999999999996</v>
      </c>
      <c r="I982" s="385">
        <f>IF(ISNUMBER('Tables 1-15'!I582),'Tables 1-15'!I14,'Tables 1-15'!I582)</f>
        <v>7.2528999999999995</v>
      </c>
      <c r="J982" s="385">
        <f>IF(ISNUMBER('Tables 1-15'!J582),'Tables 1-15'!J14,'Tables 1-15'!J582)</f>
        <v>7.3097000000000003</v>
      </c>
      <c r="K982" s="384">
        <f>IF(ISNUMBER('Tables 1-15'!K582),'Tables 1-15'!K14,'Tables 1-15'!K582)</f>
        <v>7.3771000000000004</v>
      </c>
      <c r="O982" s="30"/>
    </row>
    <row r="983" spans="1:15">
      <c r="A983" s="33" t="s">
        <v>860</v>
      </c>
      <c r="B983" s="385">
        <f>IF(ISNUMBER('Tables 1-15'!B583),'Tables 1-15'!G15,'Tables 1-15'!B583)</f>
        <v>1217</v>
      </c>
      <c r="C983" s="385">
        <f>IF(ISNUMBER('Tables 1-15'!C583),'Tables 1-15'!H15,'Tables 1-15'!C583)</f>
        <v>1233</v>
      </c>
      <c r="D983" s="385">
        <f>IF(ISNUMBER('Tables 1-15'!D583),'Tables 1-15'!I15,'Tables 1-15'!D583)</f>
        <v>1267</v>
      </c>
      <c r="E983" s="385">
        <f>IF(ISNUMBER('Tables 1-15'!E583),'Tables 1-15'!J15,'Tables 1-15'!E583)</f>
        <v>1283</v>
      </c>
      <c r="F983" s="389">
        <f>IF(ISNUMBER('Tables 1-15'!F583),'Tables 1-15'!K15,'Tables 1-15'!F583)</f>
        <v>1299</v>
      </c>
      <c r="G983" s="385">
        <f>IF(ISNUMBER('Tables 1-15'!G583),'Tables 1-15'!G15,'Tables 1-15'!G583)</f>
        <v>1217</v>
      </c>
      <c r="H983" s="385">
        <f>IF(ISNUMBER('Tables 1-15'!H583),'Tables 1-15'!H15,'Tables 1-15'!H583)</f>
        <v>1233</v>
      </c>
      <c r="I983" s="385">
        <f>IF(ISNUMBER('Tables 1-15'!I583),'Tables 1-15'!I15,'Tables 1-15'!I583)</f>
        <v>1267</v>
      </c>
      <c r="J983" s="385">
        <f>IF(ISNUMBER('Tables 1-15'!J583),'Tables 1-15'!J15,'Tables 1-15'!J583)</f>
        <v>1283</v>
      </c>
      <c r="K983" s="384">
        <f>IF(ISNUMBER('Tables 1-15'!K583),'Tables 1-15'!K15,'Tables 1-15'!K583)</f>
        <v>1299</v>
      </c>
      <c r="O983" s="537"/>
    </row>
    <row r="984" spans="1:15">
      <c r="A984" s="370" t="s">
        <v>106</v>
      </c>
      <c r="B984" s="384" t="str">
        <f>IF(ISNUMBER('Tables 1-15'!B584),'Tables 1-15'!G16,'Tables 1-15'!B584)</f>
        <v>nav</v>
      </c>
      <c r="C984" s="384" t="str">
        <f>IF(ISNUMBER('Tables 1-15'!C584),'Tables 1-15'!H16,'Tables 1-15'!C584)</f>
        <v>nav</v>
      </c>
      <c r="D984" s="384" t="str">
        <f>IF(ISNUMBER('Tables 1-15'!D584),'Tables 1-15'!I16,'Tables 1-15'!D584)</f>
        <v>nav</v>
      </c>
      <c r="E984" s="384" t="str">
        <f>IF(ISNUMBER('Tables 1-15'!E584),'Tables 1-15'!J16,'Tables 1-15'!E584)</f>
        <v>nap</v>
      </c>
      <c r="F984" s="390" t="str">
        <f>IF(ISNUMBER('Tables 1-15'!F584),'Tables 1-15'!K16,'Tables 1-15'!F584)</f>
        <v>nap</v>
      </c>
      <c r="G984" s="385">
        <f>IF(ISNUMBER('Tables 1-15'!G584),'Tables 1-15'!G16,'Tables 1-15'!G584)</f>
        <v>59.898000000000003</v>
      </c>
      <c r="H984" s="385">
        <f>IF(ISNUMBER('Tables 1-15'!H584),'Tables 1-15'!H16,'Tables 1-15'!H584)</f>
        <v>60.22475</v>
      </c>
      <c r="I984" s="385">
        <f>IF(ISNUMBER('Tables 1-15'!I584),'Tables 1-15'!I16,'Tables 1-15'!I584)</f>
        <v>60.448</v>
      </c>
      <c r="J984" s="385">
        <f>IF(ISNUMBER('Tables 1-15'!J584),'Tables 1-15'!J16,'Tables 1-15'!J584)</f>
        <v>60.441000000000003</v>
      </c>
      <c r="K984" s="383">
        <f>IF(ISNUMBER('Tables 1-15'!K584),'Tables 1-15'!K16,'Tables 1-15'!K584)</f>
        <v>60.326000000000001</v>
      </c>
      <c r="O984" s="30"/>
    </row>
    <row r="985" spans="1:15">
      <c r="A985" s="370" t="s">
        <v>4</v>
      </c>
      <c r="B985" s="384" t="str">
        <f>IF(ISNUMBER('Tables 1-15'!B585),'Tables 1-15'!G17,'Tables 1-15'!B585)</f>
        <v>nav</v>
      </c>
      <c r="C985" s="384" t="str">
        <f>IF(ISNUMBER('Tables 1-15'!C585),'Tables 1-15'!H17,'Tables 1-15'!C585)</f>
        <v>nav</v>
      </c>
      <c r="D985" s="384" t="str">
        <f>IF(ISNUMBER('Tables 1-15'!D585),'Tables 1-15'!I17,'Tables 1-15'!D585)</f>
        <v>nav</v>
      </c>
      <c r="E985" s="384" t="str">
        <f>IF(ISNUMBER('Tables 1-15'!E585),'Tables 1-15'!J17,'Tables 1-15'!E585)</f>
        <v>nav</v>
      </c>
      <c r="F985" s="390" t="str">
        <f>IF(ISNUMBER('Tables 1-15'!F585),'Tables 1-15'!K17,'Tables 1-15'!F585)</f>
        <v>nav</v>
      </c>
      <c r="G985" s="385">
        <f>IF(ISNUMBER('Tables 1-15'!G585),'Tables 1-15'!G17,'Tables 1-15'!G585)</f>
        <v>127.593</v>
      </c>
      <c r="H985" s="385" t="str">
        <f>IF(ISNUMBER('Tables 1-15'!H585),'Tables 1-15'!H17,'Tables 1-15'!H585)</f>
        <v>nav</v>
      </c>
      <c r="I985" s="385" t="str">
        <f>IF(ISNUMBER('Tables 1-15'!I585),'Tables 1-15'!I17,'Tables 1-15'!I585)</f>
        <v>nav</v>
      </c>
      <c r="J985" s="385" t="str">
        <f>IF(ISNUMBER('Tables 1-15'!J585),'Tables 1-15'!J17,'Tables 1-15'!J585)</f>
        <v>nav</v>
      </c>
      <c r="K985" s="383" t="str">
        <f>IF(ISNUMBER('Tables 1-15'!K585),'Tables 1-15'!K17,'Tables 1-15'!K585)</f>
        <v>nav</v>
      </c>
      <c r="O985" s="30"/>
    </row>
    <row r="986" spans="1:15">
      <c r="A986" s="33" t="s">
        <v>811</v>
      </c>
      <c r="B986" s="384" t="str">
        <f>IF(ISNUMBER('Tables 1-15'!B586),'Tables 1-15'!G18,'Tables 1-15'!B586)</f>
        <v>nap</v>
      </c>
      <c r="C986" s="384" t="str">
        <f>IF(ISNUMBER('Tables 1-15'!C586),'Tables 1-15'!H18,'Tables 1-15'!C586)</f>
        <v>nap</v>
      </c>
      <c r="D986" s="384" t="str">
        <f>IF(ISNUMBER('Tables 1-15'!D586),'Tables 1-15'!I18,'Tables 1-15'!D586)</f>
        <v>nap</v>
      </c>
      <c r="E986" s="384" t="str">
        <f>IF(ISNUMBER('Tables 1-15'!E586),'Tables 1-15'!J18,'Tables 1-15'!E586)</f>
        <v>nap</v>
      </c>
      <c r="F986" s="390" t="str">
        <f>IF(ISNUMBER('Tables 1-15'!F586),'Tables 1-15'!K18,'Tables 1-15'!F586)</f>
        <v>nap</v>
      </c>
      <c r="G986" s="385">
        <f>IF(ISNUMBER('Tables 1-15'!G586),'Tables 1-15'!G18,'Tables 1-15'!G586)</f>
        <v>50.004440000000002</v>
      </c>
      <c r="H986" s="385">
        <f>IF(ISNUMBER('Tables 1-15'!H586),'Tables 1-15'!H18,'Tables 1-15'!H586)</f>
        <v>50.219670000000001</v>
      </c>
      <c r="I986" s="385">
        <f>IF(ISNUMBER('Tables 1-15'!I586),'Tables 1-15'!I18,'Tables 1-15'!I586)</f>
        <v>50.423960000000001</v>
      </c>
      <c r="J986" s="385">
        <f>IF(ISNUMBER('Tables 1-15'!J586),'Tables 1-15'!J18,'Tables 1-15'!J586)</f>
        <v>50.617050000000006</v>
      </c>
      <c r="K986" s="383">
        <f>IF(ISNUMBER('Tables 1-15'!K586),'Tables 1-15'!K18,'Tables 1-15'!K586)</f>
        <v>50.801410000000004</v>
      </c>
      <c r="O986" s="537"/>
    </row>
    <row r="987" spans="1:15">
      <c r="A987" s="33" t="s">
        <v>812</v>
      </c>
      <c r="B987" s="384" t="str">
        <f>IF(ISNUMBER('Tables 1-15'!B587),'Tables 1-15'!G19,'Tables 1-15'!B587)</f>
        <v>nap</v>
      </c>
      <c r="C987" s="384" t="str">
        <f>IF(ISNUMBER('Tables 1-15'!C587),'Tables 1-15'!H19,'Tables 1-15'!C587)</f>
        <v>nap</v>
      </c>
      <c r="D987" s="384" t="str">
        <f>IF(ISNUMBER('Tables 1-15'!D587),'Tables 1-15'!I19,'Tables 1-15'!D587)</f>
        <v>nap</v>
      </c>
      <c r="E987" s="384" t="str">
        <f>IF(ISNUMBER('Tables 1-15'!E587),'Tables 1-15'!J19,'Tables 1-15'!E587)</f>
        <v>nap</v>
      </c>
      <c r="F987" s="390" t="str">
        <f>IF(ISNUMBER('Tables 1-15'!F587),'Tables 1-15'!K19,'Tables 1-15'!F587)</f>
        <v>nap</v>
      </c>
      <c r="G987" s="385">
        <f>IF(ISNUMBER('Tables 1-15'!G587),'Tables 1-15'!G19,'Tables 1-15'!G587)</f>
        <v>116.28439999999999</v>
      </c>
      <c r="H987" s="385">
        <f>IF(ISNUMBER('Tables 1-15'!H587),'Tables 1-15'!H19,'Tables 1-15'!H587)</f>
        <v>117.6448</v>
      </c>
      <c r="I987" s="385">
        <f>IF(ISNUMBER('Tables 1-15'!I587),'Tables 1-15'!I19,'Tables 1-15'!I587)</f>
        <v>118.97800000000001</v>
      </c>
      <c r="J987" s="385">
        <f>IF(ISNUMBER('Tables 1-15'!J587),'Tables 1-15'!J19,'Tables 1-15'!J587)</f>
        <v>120.28509</v>
      </c>
      <c r="K987" s="383">
        <f>IF(ISNUMBER('Tables 1-15'!K587),'Tables 1-15'!K19,'Tables 1-15'!K587)</f>
        <v>121.56700000000001</v>
      </c>
      <c r="O987" s="537"/>
    </row>
    <row r="988" spans="1:15">
      <c r="A988" s="369" t="s">
        <v>5</v>
      </c>
      <c r="B988" s="383">
        <f>IF(ISNUMBER('Tables 1-15'!B588),'Tables 1-15'!G20,'Tables 1-15'!B588)</f>
        <v>16.754249999999999</v>
      </c>
      <c r="C988" s="383">
        <f>IF(ISNUMBER('Tables 1-15'!C588),'Tables 1-15'!H20,'Tables 1-15'!C588)</f>
        <v>16.801833333333331</v>
      </c>
      <c r="D988" s="383">
        <f>IF(ISNUMBER('Tables 1-15'!D588),'Tables 1-15'!I20,'Tables 1-15'!D588)</f>
        <v>16.86675</v>
      </c>
      <c r="E988" s="383">
        <f>IF(ISNUMBER('Tables 1-15'!E588),'Tables 1-15'!J20,'Tables 1-15'!E588)</f>
        <v>16.934249999999999</v>
      </c>
      <c r="F988" s="391">
        <f>IF(ISNUMBER('Tables 1-15'!F588),'Tables 1-15'!K20,'Tables 1-15'!F588)</f>
        <v>17.030750000000001</v>
      </c>
      <c r="G988" s="385" t="str">
        <f>IF(ISNUMBER('Tables 1-15'!G588),'Tables 1-15'!G20,'Tables 1-15'!G588)</f>
        <v>nav</v>
      </c>
      <c r="H988" s="385" t="str">
        <f>IF(ISNUMBER('Tables 1-15'!H588),'Tables 1-15'!H20,'Tables 1-15'!H588)</f>
        <v>nav</v>
      </c>
      <c r="I988" s="385" t="str">
        <f>IF(ISNUMBER('Tables 1-15'!I588),'Tables 1-15'!I20,'Tables 1-15'!I588)</f>
        <v>nav</v>
      </c>
      <c r="J988" s="385" t="str">
        <f>IF(ISNUMBER('Tables 1-15'!J588),'Tables 1-15'!J20,'Tables 1-15'!J588)</f>
        <v>nav</v>
      </c>
      <c r="K988" s="384" t="str">
        <f>IF(ISNUMBER('Tables 1-15'!K588),'Tables 1-15'!K20,'Tables 1-15'!K588)</f>
        <v>nav</v>
      </c>
      <c r="O988" s="30"/>
    </row>
    <row r="989" spans="1:15">
      <c r="A989" s="33" t="s">
        <v>813</v>
      </c>
      <c r="B989" s="383" t="str">
        <f>IF(ISNUMBER('Tables 1-15'!B589),'Tables 1-15'!G21,'Tables 1-15'!B589)</f>
        <v>nav</v>
      </c>
      <c r="C989" s="383" t="str">
        <f>IF(ISNUMBER('Tables 1-15'!C589),'Tables 1-15'!H21,'Tables 1-15'!C589)</f>
        <v>nav</v>
      </c>
      <c r="D989" s="383" t="str">
        <f>IF(ISNUMBER('Tables 1-15'!D589),'Tables 1-15'!I21,'Tables 1-15'!D589)</f>
        <v>nav</v>
      </c>
      <c r="E989" s="383" t="str">
        <f>IF(ISNUMBER('Tables 1-15'!E589),'Tables 1-15'!J21,'Tables 1-15'!E589)</f>
        <v>nav</v>
      </c>
      <c r="F989" s="391" t="str">
        <f>IF(ISNUMBER('Tables 1-15'!F589),'Tables 1-15'!K21,'Tables 1-15'!F589)</f>
        <v>nav</v>
      </c>
      <c r="G989" s="385">
        <f>IF(ISNUMBER('Tables 1-15'!G589),'Tables 1-15'!G21,'Tables 1-15'!G589)</f>
        <v>143.20172099999999</v>
      </c>
      <c r="H989" s="385">
        <f>IF(ISNUMBER('Tables 1-15'!H589),'Tables 1-15'!H21,'Tables 1-15'!H589)</f>
        <v>143.50699499999999</v>
      </c>
      <c r="I989" s="385">
        <f>IF(ISNUMBER('Tables 1-15'!I589),'Tables 1-15'!I21,'Tables 1-15'!I589)</f>
        <v>143.82</v>
      </c>
      <c r="J989" s="385">
        <f>IF(ISNUMBER('Tables 1-15'!J589),'Tables 1-15'!J21,'Tables 1-15'!J589)</f>
        <v>146.40599900000001</v>
      </c>
      <c r="K989" s="384">
        <f>IF(ISNUMBER('Tables 1-15'!K589),'Tables 1-15'!K21,'Tables 1-15'!K589)</f>
        <v>146.67500000000001</v>
      </c>
      <c r="O989" s="537"/>
    </row>
    <row r="990" spans="1:15">
      <c r="A990" s="33" t="s">
        <v>814</v>
      </c>
      <c r="B990" s="383" t="str">
        <f>IF(ISNUMBER('Tables 1-15'!B590),'Tables 1-15'!G22,'Tables 1-15'!B590)</f>
        <v>nap</v>
      </c>
      <c r="C990" s="383" t="str">
        <f>IF(ISNUMBER('Tables 1-15'!C590),'Tables 1-15'!H22,'Tables 1-15'!C590)</f>
        <v>nap</v>
      </c>
      <c r="D990" s="383" t="str">
        <f>IF(ISNUMBER('Tables 1-15'!D590),'Tables 1-15'!I22,'Tables 1-15'!D590)</f>
        <v>nap</v>
      </c>
      <c r="E990" s="383" t="str">
        <f>IF(ISNUMBER('Tables 1-15'!E590),'Tables 1-15'!J22,'Tables 1-15'!E590)</f>
        <v>nap</v>
      </c>
      <c r="F990" s="391" t="str">
        <f>IF(ISNUMBER('Tables 1-15'!F590),'Tables 1-15'!K22,'Tables 1-15'!F590)</f>
        <v>nap</v>
      </c>
      <c r="G990" s="385" t="str">
        <f>IF(ISNUMBER('Tables 1-15'!G590),'Tables 1-15'!G22,'Tables 1-15'!G590)</f>
        <v>nap</v>
      </c>
      <c r="H990" s="385" t="str">
        <f>IF(ISNUMBER('Tables 1-15'!H590),'Tables 1-15'!H22,'Tables 1-15'!H590)</f>
        <v>nap</v>
      </c>
      <c r="I990" s="385" t="str">
        <f>IF(ISNUMBER('Tables 1-15'!I590),'Tables 1-15'!I22,'Tables 1-15'!I590)</f>
        <v>nap</v>
      </c>
      <c r="J990" s="385" t="str">
        <f>IF(ISNUMBER('Tables 1-15'!J590),'Tables 1-15'!J22,'Tables 1-15'!J590)</f>
        <v>nap</v>
      </c>
      <c r="K990" s="384" t="str">
        <f>IF(ISNUMBER('Tables 1-15'!K590),'Tables 1-15'!K22,'Tables 1-15'!K590)</f>
        <v>nap</v>
      </c>
      <c r="O990" s="537"/>
    </row>
    <row r="991" spans="1:15">
      <c r="A991" s="370" t="s">
        <v>6</v>
      </c>
      <c r="B991" s="383" t="str">
        <f>IF(ISNUMBER('Tables 1-15'!B591),'Tables 1-15'!G23,'Tables 1-15'!B591)</f>
        <v>nav</v>
      </c>
      <c r="C991" s="383" t="str">
        <f>IF(ISNUMBER('Tables 1-15'!C591),'Tables 1-15'!H23,'Tables 1-15'!C591)</f>
        <v>nav</v>
      </c>
      <c r="D991" s="383" t="str">
        <f>IF(ISNUMBER('Tables 1-15'!D591),'Tables 1-15'!I23,'Tables 1-15'!D591)</f>
        <v>nav</v>
      </c>
      <c r="E991" s="383" t="str">
        <f>IF(ISNUMBER('Tables 1-15'!E591),'Tables 1-15'!J23,'Tables 1-15'!E591)</f>
        <v>nav</v>
      </c>
      <c r="F991" s="391" t="str">
        <f>IF(ISNUMBER('Tables 1-15'!F591),'Tables 1-15'!K23,'Tables 1-15'!F591)</f>
        <v>nav</v>
      </c>
      <c r="G991" s="383" t="str">
        <f>IF(ISNUMBER('Tables 1-15'!G591),'Tables 1-15'!G23,'Tables 1-15'!G591)</f>
        <v>nav</v>
      </c>
      <c r="H991" s="383">
        <f>IF(ISNUMBER('Tables 1-15'!H591),'Tables 1-15'!H23,'Tables 1-15'!H591)</f>
        <v>5.399</v>
      </c>
      <c r="I991" s="383">
        <f>IF(ISNUMBER('Tables 1-15'!I591),'Tables 1-15'!I23,'Tables 1-15'!I591)</f>
        <v>5.47</v>
      </c>
      <c r="J991" s="383">
        <f>IF(ISNUMBER('Tables 1-15'!J591),'Tables 1-15'!J23,'Tables 1-15'!J591)</f>
        <v>5.5350000000000001</v>
      </c>
      <c r="K991" s="383">
        <f>IF(ISNUMBER('Tables 1-15'!K591),'Tables 1-15'!K23,'Tables 1-15'!K591)</f>
        <v>5.6070000000000002</v>
      </c>
      <c r="O991" s="30"/>
    </row>
    <row r="992" spans="1:15">
      <c r="A992" s="33" t="s">
        <v>815</v>
      </c>
      <c r="B992" s="383" t="str">
        <f>IF(ISNUMBER('Tables 1-15'!B592),'Tables 1-15'!G24,'Tables 1-15'!B592)</f>
        <v>nav</v>
      </c>
      <c r="C992" s="383" t="str">
        <f>IF(ISNUMBER('Tables 1-15'!C592),'Tables 1-15'!H24,'Tables 1-15'!C592)</f>
        <v>nav</v>
      </c>
      <c r="D992" s="383" t="str">
        <f>IF(ISNUMBER('Tables 1-15'!D592),'Tables 1-15'!I24,'Tables 1-15'!D592)</f>
        <v>nav</v>
      </c>
      <c r="E992" s="383" t="str">
        <f>IF(ISNUMBER('Tables 1-15'!E592),'Tables 1-15'!J24,'Tables 1-15'!E592)</f>
        <v>nav</v>
      </c>
      <c r="F992" s="391" t="str">
        <f>IF(ISNUMBER('Tables 1-15'!F592),'Tables 1-15'!K24,'Tables 1-15'!F592)</f>
        <v>nav</v>
      </c>
      <c r="G992" s="383" t="str">
        <f>IF(ISNUMBER('Tables 1-15'!G592),'Tables 1-15'!G24,'Tables 1-15'!G592)</f>
        <v>nav</v>
      </c>
      <c r="H992" s="383" t="str">
        <f>IF(ISNUMBER('Tables 1-15'!H592),'Tables 1-15'!H24,'Tables 1-15'!H592)</f>
        <v>nav</v>
      </c>
      <c r="I992" s="383" t="str">
        <f>IF(ISNUMBER('Tables 1-15'!I592),'Tables 1-15'!I24,'Tables 1-15'!I592)</f>
        <v>nav</v>
      </c>
      <c r="J992" s="383" t="str">
        <f>IF(ISNUMBER('Tables 1-15'!J592),'Tables 1-15'!J24,'Tables 1-15'!J592)</f>
        <v>nav</v>
      </c>
      <c r="K992" s="383" t="str">
        <f>IF(ISNUMBER('Tables 1-15'!K592),'Tables 1-15'!K24,'Tables 1-15'!K592)</f>
        <v>nav</v>
      </c>
      <c r="O992" s="537"/>
    </row>
    <row r="993" spans="1:15">
      <c r="A993" s="370" t="s">
        <v>7</v>
      </c>
      <c r="B993" s="383">
        <f>IF(ISNUMBER('Tables 1-15'!B593),'Tables 1-15'!G25,'Tables 1-15'!B593)</f>
        <v>9.5210000000000008</v>
      </c>
      <c r="C993" s="383">
        <f>IF(ISNUMBER('Tables 1-15'!C593),'Tables 1-15'!H25,'Tables 1-15'!C593)</f>
        <v>9.6029999999999998</v>
      </c>
      <c r="D993" s="383">
        <f>IF(ISNUMBER('Tables 1-15'!D593),'Tables 1-15'!I25,'Tables 1-15'!D593)</f>
        <v>9.702</v>
      </c>
      <c r="E993" s="383">
        <f>IF(ISNUMBER('Tables 1-15'!E593),'Tables 1-15'!J25,'Tables 1-15'!E593)</f>
        <v>9.8510170000000006</v>
      </c>
      <c r="F993" s="391">
        <f>IF(ISNUMBER('Tables 1-15'!F593),'Tables 1-15'!K25,'Tables 1-15'!F593)</f>
        <v>9.9951530000000002</v>
      </c>
      <c r="G993" s="383">
        <f>IF(ISNUMBER('Tables 1-15'!G593),'Tables 1-15'!G25,'Tables 1-15'!G593)</f>
        <v>9.5210000000000008</v>
      </c>
      <c r="H993" s="383">
        <f>IF(ISNUMBER('Tables 1-15'!H593),'Tables 1-15'!H25,'Tables 1-15'!H593)</f>
        <v>9.6029999999999998</v>
      </c>
      <c r="I993" s="383">
        <f>IF(ISNUMBER('Tables 1-15'!I593),'Tables 1-15'!I25,'Tables 1-15'!I593)</f>
        <v>9.702</v>
      </c>
      <c r="J993" s="383">
        <f>IF(ISNUMBER('Tables 1-15'!J593),'Tables 1-15'!J25,'Tables 1-15'!J593)</f>
        <v>9.8510170000000006</v>
      </c>
      <c r="K993" s="383">
        <f>IF(ISNUMBER('Tables 1-15'!K593),'Tables 1-15'!K25,'Tables 1-15'!K593)</f>
        <v>9.9951530000000002</v>
      </c>
      <c r="O993" s="30"/>
    </row>
    <row r="994" spans="1:15">
      <c r="A994" s="370" t="s">
        <v>8</v>
      </c>
      <c r="B994" s="384" t="str">
        <f>IF(ISNUMBER('Tables 1-15'!B594),'Tables 1-15'!G26,'Tables 1-15'!B594)</f>
        <v>nav</v>
      </c>
      <c r="C994" s="384" t="str">
        <f>IF(ISNUMBER('Tables 1-15'!C594),'Tables 1-15'!H26,'Tables 1-15'!C594)</f>
        <v>nav</v>
      </c>
      <c r="D994" s="384" t="str">
        <f>IF(ISNUMBER('Tables 1-15'!D594),'Tables 1-15'!I26,'Tables 1-15'!D594)</f>
        <v>nav</v>
      </c>
      <c r="E994" s="384" t="str">
        <f>IF(ISNUMBER('Tables 1-15'!E594),'Tables 1-15'!J26,'Tables 1-15'!E594)</f>
        <v>nav</v>
      </c>
      <c r="F994" s="390" t="str">
        <f>IF(ISNUMBER('Tables 1-15'!F594),'Tables 1-15'!K26,'Tables 1-15'!F594)</f>
        <v>nav</v>
      </c>
      <c r="G994" s="383">
        <f>IF(ISNUMBER('Tables 1-15'!G594),'Tables 1-15'!G26,'Tables 1-15'!G594)</f>
        <v>7.9968599999999999</v>
      </c>
      <c r="H994" s="383">
        <f>IF(ISNUMBER('Tables 1-15'!H594),'Tables 1-15'!H26,'Tables 1-15'!H594)</f>
        <v>8.0893500000000014</v>
      </c>
      <c r="I994" s="383">
        <f>IF(ISNUMBER('Tables 1-15'!I594),'Tables 1-15'!I26,'Tables 1-15'!I594)</f>
        <v>8.1886499999999991</v>
      </c>
      <c r="J994" s="383">
        <f>IF(ISNUMBER('Tables 1-15'!J594),'Tables 1-15'!J26,'Tables 1-15'!J594)</f>
        <v>8.2823999999999991</v>
      </c>
      <c r="K994" s="383">
        <f>IF(ISNUMBER('Tables 1-15'!K594),'Tables 1-15'!K26,'Tables 1-15'!K594)</f>
        <v>8.3733400000000007</v>
      </c>
      <c r="O994" s="30"/>
    </row>
    <row r="995" spans="1:15">
      <c r="A995" s="33" t="s">
        <v>816</v>
      </c>
      <c r="B995" s="384" t="str">
        <f>IF(ISNUMBER('Tables 1-15'!B595),'Tables 1-15'!G27,'Tables 1-15'!B595)</f>
        <v>nap</v>
      </c>
      <c r="C995" s="384" t="str">
        <f>IF(ISNUMBER('Tables 1-15'!C595),'Tables 1-15'!H27,'Tables 1-15'!C595)</f>
        <v>nap</v>
      </c>
      <c r="D995" s="384" t="str">
        <f>IF(ISNUMBER('Tables 1-15'!D595),'Tables 1-15'!I27,'Tables 1-15'!D595)</f>
        <v>nap</v>
      </c>
      <c r="E995" s="384" t="str">
        <f>IF(ISNUMBER('Tables 1-15'!E595),'Tables 1-15'!J27,'Tables 1-15'!E595)</f>
        <v>nap</v>
      </c>
      <c r="F995" s="390" t="str">
        <f>IF(ISNUMBER('Tables 1-15'!F595),'Tables 1-15'!K27,'Tables 1-15'!F595)</f>
        <v>nap</v>
      </c>
      <c r="G995" s="383">
        <f>IF(ISNUMBER('Tables 1-15'!G595),'Tables 1-15'!G27,'Tables 1-15'!G595)</f>
        <v>75.627384000000006</v>
      </c>
      <c r="H995" s="383">
        <f>IF(ISNUMBER('Tables 1-15'!H595),'Tables 1-15'!H27,'Tables 1-15'!H595)</f>
        <v>76.667864000000009</v>
      </c>
      <c r="I995" s="383">
        <f>IF(ISNUMBER('Tables 1-15'!I595),'Tables 1-15'!I27,'Tables 1-15'!I595)</f>
        <v>77.695903999999999</v>
      </c>
      <c r="J995" s="383">
        <f>IF(ISNUMBER('Tables 1-15'!J595),'Tables 1-15'!J27,'Tables 1-15'!J595)</f>
        <v>78.741053000000008</v>
      </c>
      <c r="K995" s="383">
        <f>IF(ISNUMBER('Tables 1-15'!K595),'Tables 1-15'!K27,'Tables 1-15'!K595)</f>
        <v>79.814870999999997</v>
      </c>
      <c r="O995" s="537"/>
    </row>
    <row r="996" spans="1:15">
      <c r="A996" s="370" t="s">
        <v>9</v>
      </c>
      <c r="B996" s="383">
        <f>IF(ISNUMBER('Tables 1-15'!B596),'Tables 1-15'!G28,'Tables 1-15'!B596)</f>
        <v>63.704999999999998</v>
      </c>
      <c r="C996" s="383">
        <f>IF(ISNUMBER('Tables 1-15'!C596),'Tables 1-15'!H28,'Tables 1-15'!C596)</f>
        <v>64.105999999999995</v>
      </c>
      <c r="D996" s="383">
        <f>IF(ISNUMBER('Tables 1-15'!D596),'Tables 1-15'!I28,'Tables 1-15'!D596)</f>
        <v>64.597000000000008</v>
      </c>
      <c r="E996" s="383">
        <f>IF(ISNUMBER('Tables 1-15'!E596),'Tables 1-15'!J28,'Tables 1-15'!E596)</f>
        <v>65.11</v>
      </c>
      <c r="F996" s="391">
        <f>IF(ISNUMBER('Tables 1-15'!F596),'Tables 1-15'!K28,'Tables 1-15'!F596)</f>
        <v>65.647999999999996</v>
      </c>
      <c r="G996" s="383">
        <f>IF(ISNUMBER('Tables 1-15'!G596),'Tables 1-15'!G28,'Tables 1-15'!G596)</f>
        <v>63.704999999999998</v>
      </c>
      <c r="H996" s="383">
        <f>IF(ISNUMBER('Tables 1-15'!H596),'Tables 1-15'!H28,'Tables 1-15'!H596)</f>
        <v>64.105999999999995</v>
      </c>
      <c r="I996" s="383">
        <f>IF(ISNUMBER('Tables 1-15'!I596),'Tables 1-15'!I28,'Tables 1-15'!I596)</f>
        <v>64.597000000000008</v>
      </c>
      <c r="J996" s="383">
        <f>IF(ISNUMBER('Tables 1-15'!J596),'Tables 1-15'!J28,'Tables 1-15'!J596)</f>
        <v>65.11</v>
      </c>
      <c r="K996" s="383">
        <f>IF(ISNUMBER('Tables 1-15'!K596),'Tables 1-15'!K28,'Tables 1-15'!K596)</f>
        <v>65.647999999999996</v>
      </c>
      <c r="O996" s="30"/>
    </row>
    <row r="997" spans="1:15">
      <c r="A997" s="370" t="s">
        <v>158</v>
      </c>
      <c r="B997" s="386" t="str">
        <f>IF(ISNUMBER('Tables 1-15'!B597),'Tables 1-15'!G29,'Tables 1-15'!B597)</f>
        <v>nav</v>
      </c>
      <c r="C997" s="386" t="str">
        <f>IF(ISNUMBER('Tables 1-15'!C597),'Tables 1-15'!H29,'Tables 1-15'!C597)</f>
        <v>nav</v>
      </c>
      <c r="D997" s="386" t="str">
        <f>IF(ISNUMBER('Tables 1-15'!D597),'Tables 1-15'!I29,'Tables 1-15'!D597)</f>
        <v>nav</v>
      </c>
      <c r="E997" s="386" t="str">
        <f>IF(ISNUMBER('Tables 1-15'!E597),'Tables 1-15'!J29,'Tables 1-15'!E597)</f>
        <v>nav</v>
      </c>
      <c r="F997" s="399" t="str">
        <f>IF(ISNUMBER('Tables 1-15'!F597),'Tables 1-15'!K29,'Tables 1-15'!F597)</f>
        <v>nav</v>
      </c>
      <c r="G997" s="383">
        <f>IF(ISNUMBER('Tables 1-15'!G597),'Tables 1-15'!G29,'Tables 1-15'!G597)</f>
        <v>313.9984</v>
      </c>
      <c r="H997" s="383">
        <f>IF(ISNUMBER('Tables 1-15'!H597),'Tables 1-15'!H29,'Tables 1-15'!H597)</f>
        <v>316.20490000000001</v>
      </c>
      <c r="I997" s="383">
        <f>IF(ISNUMBER('Tables 1-15'!I597),'Tables 1-15'!I29,'Tables 1-15'!I597)</f>
        <v>318.56350000000003</v>
      </c>
      <c r="J997" s="383">
        <f>IF(ISNUMBER('Tables 1-15'!J597),'Tables 1-15'!J29,'Tables 1-15'!J597)</f>
        <v>320.89659999999998</v>
      </c>
      <c r="K997" s="383">
        <f>IF(ISNUMBER('Tables 1-15'!K597),'Tables 1-15'!K29,'Tables 1-15'!K597)</f>
        <v>323.1275</v>
      </c>
      <c r="O997" s="30"/>
    </row>
    <row r="998" spans="1:15">
      <c r="A998" s="296" t="s">
        <v>935</v>
      </c>
      <c r="B998" s="387">
        <f>SUM(B975:B997)</f>
        <v>1398.4602499999999</v>
      </c>
      <c r="C998" s="387">
        <f t="shared" ref="C998:K998" si="7">SUM(C975:C997)</f>
        <v>1415.2618333333335</v>
      </c>
      <c r="D998" s="387">
        <f t="shared" si="7"/>
        <v>1516.3800799999999</v>
      </c>
      <c r="E998" s="387">
        <f t="shared" si="7"/>
        <v>1534.230869</v>
      </c>
      <c r="F998" s="392">
        <f t="shared" si="7"/>
        <v>1552.114505</v>
      </c>
      <c r="G998" s="387">
        <f t="shared" si="7"/>
        <v>2529.2561009999999</v>
      </c>
      <c r="H998" s="387">
        <f t="shared" si="7"/>
        <v>2431.68464025</v>
      </c>
      <c r="I998" s="387">
        <f t="shared" si="7"/>
        <v>2552.0082290000009</v>
      </c>
      <c r="J998" s="387">
        <f t="shared" si="7"/>
        <v>2579.8453865000001</v>
      </c>
      <c r="K998" s="387">
        <f t="shared" si="7"/>
        <v>2605.1084407500002</v>
      </c>
    </row>
    <row r="999" spans="1:15" ht="14.25">
      <c r="A999" s="471"/>
      <c r="B999" s="472"/>
      <c r="C999" s="472"/>
      <c r="D999" s="472"/>
      <c r="E999" s="472"/>
      <c r="F999" s="472"/>
      <c r="G999" s="472"/>
      <c r="H999" s="472"/>
      <c r="I999" s="472"/>
      <c r="J999" s="472"/>
      <c r="K999" s="472"/>
    </row>
    <row r="1000" spans="1:15" ht="14.25">
      <c r="A1000" s="473"/>
      <c r="B1000" s="474"/>
      <c r="C1000" s="474"/>
      <c r="D1000" s="474"/>
      <c r="E1000" s="474"/>
      <c r="F1000" s="474"/>
      <c r="G1000" s="474"/>
      <c r="H1000" s="474"/>
      <c r="I1000" s="474"/>
      <c r="J1000" s="474"/>
      <c r="K1000" s="474"/>
    </row>
    <row r="1002" spans="1:15">
      <c r="A1002" s="315"/>
    </row>
    <row r="1003" spans="1:15">
      <c r="A1003" s="315"/>
    </row>
    <row r="1004" spans="1:15">
      <c r="A1004" s="315"/>
    </row>
    <row r="1005" spans="1:15">
      <c r="A1005" s="457"/>
      <c r="B1005" s="457"/>
      <c r="C1005" s="457"/>
      <c r="D1005" s="457"/>
      <c r="E1005" s="457"/>
      <c r="F1005" s="457"/>
      <c r="G1005" s="457"/>
      <c r="H1005" s="457"/>
      <c r="I1005" s="457"/>
      <c r="J1005" s="457"/>
      <c r="K1005" s="457"/>
    </row>
    <row r="1006" spans="1:15" ht="15">
      <c r="A1006" s="487"/>
      <c r="B1006" s="487"/>
      <c r="C1006" s="487"/>
      <c r="D1006" s="487"/>
      <c r="E1006" s="487"/>
      <c r="F1006" s="487"/>
      <c r="G1006" s="487"/>
      <c r="H1006" s="487"/>
      <c r="I1006" s="487"/>
      <c r="J1006" s="487"/>
      <c r="K1006" s="487"/>
    </row>
    <row r="1007" spans="1:15">
      <c r="A1007" s="400" t="s">
        <v>217</v>
      </c>
      <c r="B1007" s="367"/>
      <c r="C1007" s="367"/>
      <c r="D1007" s="367"/>
      <c r="E1007" s="367"/>
      <c r="F1007" s="367"/>
      <c r="G1007" s="367"/>
      <c r="H1007" s="367"/>
      <c r="I1007" s="367"/>
      <c r="J1007" s="367"/>
      <c r="K1007" s="371"/>
    </row>
    <row r="1008" spans="1:15">
      <c r="A1008" s="400"/>
      <c r="B1008" s="367"/>
      <c r="C1008" s="367"/>
      <c r="D1008" s="367"/>
      <c r="E1008" s="367"/>
      <c r="F1008" s="367"/>
      <c r="G1008" s="367"/>
      <c r="H1008" s="367"/>
      <c r="I1008" s="367"/>
      <c r="J1008" s="367"/>
      <c r="K1008" s="371"/>
    </row>
    <row r="1009" spans="1:15">
      <c r="A1009" s="401"/>
      <c r="B1009" s="470"/>
      <c r="C1009" s="470"/>
      <c r="D1009" s="470"/>
      <c r="E1009" s="470"/>
      <c r="F1009" s="345"/>
      <c r="G1009" s="459"/>
      <c r="H1009" s="459"/>
      <c r="I1009" s="459"/>
      <c r="J1009" s="459"/>
      <c r="K1009" s="459"/>
    </row>
    <row r="1010" spans="1:15">
      <c r="A1010" s="402"/>
      <c r="B1010" s="287"/>
      <c r="C1010" s="287"/>
      <c r="D1010" s="287"/>
      <c r="E1010" s="287"/>
      <c r="F1010" s="288"/>
      <c r="G1010" s="287"/>
      <c r="H1010" s="287"/>
      <c r="I1010" s="287"/>
      <c r="J1010" s="287"/>
      <c r="K1010" s="287"/>
      <c r="M1010" s="519" t="e">
        <f>'Tables 1-15'!#REF!</f>
        <v>#REF!</v>
      </c>
    </row>
    <row r="1011" spans="1:15">
      <c r="A1011" s="31" t="s">
        <v>31</v>
      </c>
      <c r="B1011" s="629"/>
      <c r="C1011" s="629"/>
      <c r="D1011" s="629"/>
      <c r="E1011" s="629"/>
      <c r="F1011" s="630"/>
      <c r="G1011" s="348">
        <f>IF('Tables 1-15'!B1007="nap","nav",'Tables 1-15'!B1007)</f>
        <v>15452.879783828725</v>
      </c>
      <c r="H1011" s="348">
        <f>IF('Tables 1-15'!C1007="nap","nav",'Tables 1-15'!C1007)</f>
        <v>14971.25374423963</v>
      </c>
      <c r="I1011" s="348">
        <f>IF('Tables 1-15'!D1007="nap","nav",'Tables 1-15'!D1007)</f>
        <v>13990.34360334442</v>
      </c>
      <c r="J1011" s="348">
        <f>IF('Tables 1-15'!E1007="nap","nav",'Tables 1-15'!E1007)</f>
        <v>12045.515838309944</v>
      </c>
      <c r="K1011" s="348">
        <f>IF('Tables 1-15'!F1007="nap","nav",'Tables 1-15'!F1007)</f>
        <v>12194.104823818019</v>
      </c>
      <c r="M1011" s="281" t="e">
        <f>IF('Tables 1-15'!#REF!="nap","nav",'Tables 1-15'!#REF!)</f>
        <v>#REF!</v>
      </c>
      <c r="O1011" s="537"/>
    </row>
    <row r="1012" spans="1:15">
      <c r="A1012" s="369" t="s">
        <v>456</v>
      </c>
      <c r="F1012" s="518"/>
      <c r="G1012" s="303">
        <f>IF('Tables 1-15'!B1008="nap","nav",'Tables 1-15'!B1008)</f>
        <v>4919.8667875944984</v>
      </c>
      <c r="H1012" s="303">
        <f>IF('Tables 1-15'!C1008="nap","nav",'Tables 1-15'!C1008)</f>
        <v>5521.8095400088223</v>
      </c>
      <c r="I1012" s="303">
        <f>IF('Tables 1-15'!D1008="nap","nav",'Tables 1-15'!D1008)</f>
        <v>9150.1055953124232</v>
      </c>
      <c r="J1012" s="303">
        <f>IF('Tables 1-15'!E1008="nap","nav",'Tables 1-15'!E1008)</f>
        <v>7005.4517836062359</v>
      </c>
      <c r="K1012" s="303">
        <f>IF('Tables 1-15'!F1008="nap","nav",'Tables 1-15'!F1008)</f>
        <v>7276.2977410825379</v>
      </c>
      <c r="M1012" s="281" t="e">
        <f>IF('Tables 1-15'!#REF!="nap","nav",'Tables 1-15'!#REF!)</f>
        <v>#REF!</v>
      </c>
      <c r="O1012" s="30"/>
    </row>
    <row r="1013" spans="1:15">
      <c r="A1013" s="33" t="s">
        <v>458</v>
      </c>
      <c r="F1013" s="518"/>
      <c r="G1013" s="303">
        <f>IF('Tables 1-15'!B1009="nap","nav",'Tables 1-15'!B1009)</f>
        <v>16668.497742710999</v>
      </c>
      <c r="H1013" s="303">
        <f>IF('Tables 1-15'!C1009="nap","nav",'Tables 1-15'!C1009)</f>
        <v>18307.088353158993</v>
      </c>
      <c r="I1013" s="303">
        <f>IF('Tables 1-15'!D1009="nap","nav",'Tables 1-15'!D1009)</f>
        <v>17373.958837219179</v>
      </c>
      <c r="J1013" s="303">
        <f>IF('Tables 1-15'!E1009="nap","nav",'Tables 1-15'!E1009)</f>
        <v>12602.008286458802</v>
      </c>
      <c r="K1013" s="303">
        <f>IF('Tables 1-15'!F1009="nap","nav",'Tables 1-15'!F1009)</f>
        <v>12818.408760370912</v>
      </c>
      <c r="M1013" s="281" t="e">
        <f>IF('Tables 1-15'!#REF!="nap","nav",'Tables 1-15'!#REF!)</f>
        <v>#REF!</v>
      </c>
      <c r="O1013" s="537"/>
    </row>
    <row r="1014" spans="1:15">
      <c r="A1014" s="370" t="s">
        <v>457</v>
      </c>
      <c r="F1014" s="518"/>
      <c r="G1014" s="303">
        <f>IF('Tables 1-15'!B1010="nap","nav",'Tables 1-15'!B1010)</f>
        <v>6159.2928682243482</v>
      </c>
      <c r="H1014" s="303">
        <f>IF('Tables 1-15'!C1010="nap","nav",'Tables 1-15'!C1010)</f>
        <v>6175.8650433997018</v>
      </c>
      <c r="I1014" s="303">
        <f>IF('Tables 1-15'!D1010="nap","nav",'Tables 1-15'!D1010)</f>
        <v>6026.6213748104992</v>
      </c>
      <c r="J1014" s="303">
        <f>IF('Tables 1-15'!E1010="nap","nav",'Tables 1-15'!E1010)</f>
        <v>5379.1771352834439</v>
      </c>
      <c r="K1014" s="303">
        <f>IF('Tables 1-15'!F1010="nap","nav",'Tables 1-15'!F1010)</f>
        <v>4944.3444429253605</v>
      </c>
      <c r="M1014" s="281" t="e">
        <f>IF('Tables 1-15'!#REF!="nap","nav",'Tables 1-15'!#REF!)</f>
        <v>#REF!</v>
      </c>
      <c r="O1014" s="30"/>
    </row>
    <row r="1015" spans="1:15">
      <c r="A1015" s="33" t="s">
        <v>459</v>
      </c>
      <c r="F1015" s="518"/>
      <c r="G1015" s="303">
        <f>IF('Tables 1-15'!B1011="nap","nav",'Tables 1-15'!B1011)</f>
        <v>149881.10821368604</v>
      </c>
      <c r="H1015" s="303">
        <f>IF('Tables 1-15'!C1011="nap","nav",'Tables 1-15'!C1011)</f>
        <v>193758.4881395124</v>
      </c>
      <c r="I1015" s="303">
        <f>IF('Tables 1-15'!D1011="nap","nav",'Tables 1-15'!D1011)</f>
        <v>226450.69561370666</v>
      </c>
      <c r="J1015" s="303">
        <f>IF('Tables 1-15'!E1011="nap","nav",'Tables 1-15'!E1011)</f>
        <v>434034.86924100836</v>
      </c>
      <c r="K1015" s="303">
        <f>IF('Tables 1-15'!F1011="nap","nav",'Tables 1-15'!F1011)</f>
        <v>439548.96735350799</v>
      </c>
      <c r="M1015" s="281" t="e">
        <f>IF('Tables 1-15'!#REF!="nap","nav",'Tables 1-15'!#REF!)</f>
        <v>#REF!</v>
      </c>
      <c r="O1015" s="537"/>
    </row>
    <row r="1016" spans="1:15">
      <c r="A1016" s="370" t="s">
        <v>140</v>
      </c>
      <c r="F1016" s="518"/>
      <c r="G1016" s="303">
        <f>IF('Tables 1-15'!B1012="nap","nav",'Tables 1-15'!B1012)</f>
        <v>35735.159598387909</v>
      </c>
      <c r="H1016" s="303">
        <f>IF('Tables 1-15'!C1012="nap","nav",'Tables 1-15'!C1012)</f>
        <v>35429.323167257055</v>
      </c>
      <c r="I1016" s="303">
        <f>IF('Tables 1-15'!D1012="nap","nav",'Tables 1-15'!D1012)</f>
        <v>36105.631284597934</v>
      </c>
      <c r="J1016" s="303">
        <f>IF('Tables 1-15'!E1012="nap","nav",'Tables 1-15'!E1012)</f>
        <v>29740.677069061006</v>
      </c>
      <c r="K1016" s="303">
        <f>IF('Tables 1-15'!F1012="nap","nav",'Tables 1-15'!F1012)</f>
        <v>29605.075043826022</v>
      </c>
      <c r="M1016" s="281" t="e">
        <f>IF('Tables 1-15'!#REF!="nap","nav",'Tables 1-15'!#REF!)</f>
        <v>#REF!</v>
      </c>
      <c r="O1016" s="30"/>
    </row>
    <row r="1017" spans="1:15">
      <c r="A1017" s="370" t="s">
        <v>936</v>
      </c>
      <c r="F1017" s="518"/>
      <c r="G1017" s="303">
        <f>IF('Tables 1-15'!B1013="nap","nav",'Tables 1-15'!B1013)</f>
        <v>92049.450491855867</v>
      </c>
      <c r="H1017" s="303">
        <f>IF('Tables 1-15'!C1013="nap","nav",'Tables 1-15'!C1013)</f>
        <v>93936.98191258141</v>
      </c>
      <c r="I1017" s="303">
        <f>IF('Tables 1-15'!D1013="nap","nav",'Tables 1-15'!D1013)</f>
        <v>70368.291610040673</v>
      </c>
      <c r="J1017" s="303">
        <f>IF('Tables 1-15'!E1013="nap","nav",'Tables 1-15'!E1013)</f>
        <v>60997.903667565268</v>
      </c>
      <c r="K1017" s="303">
        <f>IF('Tables 1-15'!F1013="nap","nav",'Tables 1-15'!F1013)</f>
        <v>60239.981500821646</v>
      </c>
      <c r="M1017" s="281" t="e">
        <f>IF('Tables 1-15'!#REF!="nap","nav",'Tables 1-15'!#REF!)</f>
        <v>#REF!</v>
      </c>
      <c r="O1017" s="30"/>
    </row>
    <row r="1018" spans="1:15">
      <c r="A1018" s="370" t="s">
        <v>641</v>
      </c>
      <c r="F1018" s="518"/>
      <c r="G1018" s="303" t="str">
        <f>IF('Tables 1-15'!B1014="nap","nav",'Tables 1-15'!B1014)</f>
        <v>nav</v>
      </c>
      <c r="H1018" s="303" t="str">
        <f>IF('Tables 1-15'!C1014="nap","nav",'Tables 1-15'!C1014)</f>
        <v>nav</v>
      </c>
      <c r="I1018" s="303" t="str">
        <f>IF('Tables 1-15'!D1014="nap","nav",'Tables 1-15'!D1014)</f>
        <v>nav</v>
      </c>
      <c r="J1018" s="303" t="str">
        <f>IF('Tables 1-15'!E1014="nap","nav",'Tables 1-15'!E1014)</f>
        <v>nav</v>
      </c>
      <c r="K1018" s="303" t="str">
        <f>IF('Tables 1-15'!F1014="nap","nav",'Tables 1-15'!F1014)</f>
        <v>nav</v>
      </c>
      <c r="M1018" s="281" t="e">
        <f>IF('Tables 1-15'!#REF!="nap","nav",'Tables 1-15'!#REF!)</f>
        <v>#REF!</v>
      </c>
      <c r="O1018" s="30"/>
    </row>
    <row r="1019" spans="1:15">
      <c r="A1019" s="33" t="s">
        <v>860</v>
      </c>
      <c r="F1019" s="518"/>
      <c r="G1019" s="303">
        <f>IF('Tables 1-15'!B1015="nap","nav",'Tables 1-15'!B1015)</f>
        <v>15473.452929455525</v>
      </c>
      <c r="H1019" s="303">
        <f>IF('Tables 1-15'!C1015="nap","nav",'Tables 1-15'!C1015)</f>
        <v>15307.565907620699</v>
      </c>
      <c r="I1019" s="303">
        <f>IF('Tables 1-15'!D1015="nap","nav",'Tables 1-15'!D1015)</f>
        <v>15223.449848355362</v>
      </c>
      <c r="J1019" s="303">
        <f>IF('Tables 1-15'!E1015="nap","nav",'Tables 1-15'!E1015)</f>
        <v>16006.010897190545</v>
      </c>
      <c r="K1019" s="303">
        <f>IF('Tables 1-15'!F1015="nap","nav",'Tables 1-15'!F1015)</f>
        <v>18186.617424182408</v>
      </c>
      <c r="M1019" s="281" t="e">
        <f>IF('Tables 1-15'!#REF!="nap","nav",'Tables 1-15'!#REF!)</f>
        <v>#REF!</v>
      </c>
      <c r="O1019" s="537"/>
    </row>
    <row r="1020" spans="1:15">
      <c r="A1020" s="369" t="s">
        <v>106</v>
      </c>
      <c r="F1020" s="518"/>
      <c r="G1020" s="294">
        <f>IF('Tables 1-15'!B1016="nap","nav",'Tables 1-15'!B1016)</f>
        <v>12536.137531766803</v>
      </c>
      <c r="H1020" s="294">
        <f>IF('Tables 1-15'!C1016="nap","nav",'Tables 1-15'!C1016)</f>
        <v>12962.780559033248</v>
      </c>
      <c r="I1020" s="294">
        <f>IF('Tables 1-15'!D1016="nap","nav",'Tables 1-15'!D1016)</f>
        <v>11822.643130453087</v>
      </c>
      <c r="J1020" s="294">
        <f>IF('Tables 1-15'!E1016="nap","nav",'Tables 1-15'!E1016)</f>
        <v>9519.7404614099632</v>
      </c>
      <c r="K1020" s="294">
        <f>IF('Tables 1-15'!F1016="nap","nav",'Tables 1-15'!F1016)</f>
        <v>9572.6252760103343</v>
      </c>
      <c r="M1020" s="281" t="e">
        <f>IF('Tables 1-15'!#REF!="nap","nav",'Tables 1-15'!#REF!)</f>
        <v>#REF!</v>
      </c>
      <c r="O1020" s="30"/>
    </row>
    <row r="1021" spans="1:15">
      <c r="A1021" s="293" t="s">
        <v>552</v>
      </c>
      <c r="F1021" s="518"/>
      <c r="G1021" s="303">
        <f>IF('Tables 1-15'!B1017="nap","nav",'Tables 1-15'!B1017)</f>
        <v>38861.670075898597</v>
      </c>
      <c r="H1021" s="303">
        <f>IF('Tables 1-15'!C1017="nap","nav",'Tables 1-15'!C1017)</f>
        <v>33827.592471219366</v>
      </c>
      <c r="I1021" s="303">
        <f>IF('Tables 1-15'!D1017="nap","nav",'Tables 1-15'!D1017)</f>
        <v>31353.598460282428</v>
      </c>
      <c r="J1021" s="303">
        <f>IF('Tables 1-15'!E1017="nap","nav",'Tables 1-15'!E1017)</f>
        <v>27840.199616664784</v>
      </c>
      <c r="K1021" s="294">
        <f>IF('Tables 1-15'!F1017="nap","nav",'Tables 1-15'!F1017)</f>
        <v>31514.851303559044</v>
      </c>
      <c r="M1021" s="281" t="e">
        <f>IF('Tables 1-15'!#REF!="nap","nav",'Tables 1-15'!#REF!)</f>
        <v>#REF!</v>
      </c>
      <c r="O1021" s="30"/>
    </row>
    <row r="1022" spans="1:15">
      <c r="A1022" s="33" t="s">
        <v>811</v>
      </c>
      <c r="F1022" s="518"/>
      <c r="G1022" s="303">
        <f>IF('Tables 1-15'!B1018="nap","nav",'Tables 1-15'!B1018)</f>
        <v>18803.832044228311</v>
      </c>
      <c r="H1022" s="303">
        <f>IF('Tables 1-15'!C1018="nap","nav",'Tables 1-15'!C1018)</f>
        <v>19263.382351612727</v>
      </c>
      <c r="I1022" s="303">
        <f>IF('Tables 1-15'!D1018="nap","nav",'Tables 1-15'!D1018)</f>
        <v>20989.174723780408</v>
      </c>
      <c r="J1022" s="303">
        <f>IF('Tables 1-15'!E1018="nap","nav",'Tables 1-15'!E1018)</f>
        <v>21393.801790435624</v>
      </c>
      <c r="K1022" s="294">
        <f>IF('Tables 1-15'!F1018="nap","nav",'Tables 1-15'!F1018)</f>
        <v>21214.371386747094</v>
      </c>
      <c r="M1022" s="281" t="e">
        <f>IF('Tables 1-15'!#REF!="nap","nav",'Tables 1-15'!#REF!)</f>
        <v>#REF!</v>
      </c>
      <c r="O1022" s="537"/>
    </row>
    <row r="1023" spans="1:15">
      <c r="A1023" s="33" t="s">
        <v>812</v>
      </c>
      <c r="F1023" s="518"/>
      <c r="G1023" s="303">
        <f>IF('Tables 1-15'!B1019="nap","nav",'Tables 1-15'!B1019)</f>
        <v>19603.465832099329</v>
      </c>
      <c r="H1023" s="303">
        <f>IF('Tables 1-15'!C1019="nap","nav",'Tables 1-15'!C1019)</f>
        <v>20466.796086939496</v>
      </c>
      <c r="I1023" s="303">
        <f>IF('Tables 1-15'!D1019="nap","nav",'Tables 1-15'!D1019)</f>
        <v>20293.80707759639</v>
      </c>
      <c r="J1023" s="303">
        <f>IF('Tables 1-15'!E1019="nap","nav",'Tables 1-15'!E1019)</f>
        <v>17631.172420189276</v>
      </c>
      <c r="K1023" s="294">
        <f>IF('Tables 1-15'!F1019="nap","nav",'Tables 1-15'!F1019)</f>
        <v>15617.950232583064</v>
      </c>
      <c r="M1023" s="281" t="e">
        <f>IF('Tables 1-15'!#REF!="nap","nav",'Tables 1-15'!#REF!)</f>
        <v>#REF!</v>
      </c>
      <c r="O1023" s="537"/>
    </row>
    <row r="1024" spans="1:15">
      <c r="A1024" s="369" t="s">
        <v>5</v>
      </c>
      <c r="F1024" s="518"/>
      <c r="G1024" s="303">
        <f>IF('Tables 1-15'!B1020="nap","nav",'Tables 1-15'!B1020)</f>
        <v>7482.0634170566673</v>
      </c>
      <c r="H1024" s="303">
        <f>IF('Tables 1-15'!C1020="nap","nav",'Tables 1-15'!C1020)</f>
        <v>23326.190658460797</v>
      </c>
      <c r="I1024" s="303">
        <f>IF('Tables 1-15'!D1020="nap","nav",'Tables 1-15'!D1020)</f>
        <v>23482.342514849865</v>
      </c>
      <c r="J1024" s="303">
        <f>IF('Tables 1-15'!E1020="nap","nav",'Tables 1-15'!E1020)</f>
        <v>21244.899984812379</v>
      </c>
      <c r="K1024" s="303">
        <f>IF('Tables 1-15'!F1020="nap","nav",'Tables 1-15'!F1020)</f>
        <v>21556.058742911195</v>
      </c>
      <c r="M1024" s="281" t="e">
        <f>IF('Tables 1-15'!#REF!="nap","nav",'Tables 1-15'!#REF!)</f>
        <v>#REF!</v>
      </c>
      <c r="O1024" s="30"/>
    </row>
    <row r="1025" spans="1:15">
      <c r="A1025" s="33" t="s">
        <v>813</v>
      </c>
      <c r="F1025" s="518"/>
      <c r="G1025" s="303">
        <f>IF('Tables 1-15'!B1021="nap","nav",'Tables 1-15'!B1021)</f>
        <v>16065.986958496422</v>
      </c>
      <c r="H1025" s="303">
        <f>IF('Tables 1-15'!C1021="nap","nav",'Tables 1-15'!C1021)</f>
        <v>18010.556042864104</v>
      </c>
      <c r="I1025" s="303">
        <f>IF('Tables 1-15'!D1021="nap","nav",'Tables 1-15'!D1021)</f>
        <v>17439.464249498913</v>
      </c>
      <c r="J1025" s="303">
        <f>IF('Tables 1-15'!E1021="nap","nav",'Tables 1-15'!E1021)</f>
        <v>12465.903733230467</v>
      </c>
      <c r="K1025" s="303">
        <f>IF('Tables 1-15'!F1021="nap","nav",'Tables 1-15'!F1021)</f>
        <v>10307.110541398273</v>
      </c>
      <c r="M1025" s="281" t="e">
        <f>IF('Tables 1-15'!#REF!="nap","nav",'Tables 1-15'!#REF!)</f>
        <v>#REF!</v>
      </c>
      <c r="O1025" s="537"/>
    </row>
    <row r="1026" spans="1:15">
      <c r="A1026" s="33" t="s">
        <v>814</v>
      </c>
      <c r="F1026" s="518"/>
      <c r="G1026" s="303">
        <f>IF('Tables 1-15'!B1022="nap","nav",'Tables 1-15'!B1022)</f>
        <v>18954.336988533334</v>
      </c>
      <c r="H1026" s="303">
        <f>IF('Tables 1-15'!C1022="nap","nav",'Tables 1-15'!C1022)</f>
        <v>16250.789572800002</v>
      </c>
      <c r="I1026" s="303">
        <f>IF('Tables 1-15'!D1022="nap","nav",'Tables 1-15'!D1022)</f>
        <v>16389.913334933331</v>
      </c>
      <c r="J1026" s="303">
        <f>IF('Tables 1-15'!E1022="nap","nav",'Tables 1-15'!E1022)</f>
        <v>14918.4353128</v>
      </c>
      <c r="K1026" s="303">
        <f>IF('Tables 1-15'!F1022="nap","nav",'Tables 1-15'!F1022)</f>
        <v>12461.241475733335</v>
      </c>
      <c r="M1026" s="281" t="e">
        <f>IF('Tables 1-15'!#REF!="nap","nav",'Tables 1-15'!#REF!)</f>
        <v>#REF!</v>
      </c>
      <c r="O1026" s="537"/>
    </row>
    <row r="1027" spans="1:15">
      <c r="A1027" s="370" t="s">
        <v>6</v>
      </c>
      <c r="F1027" s="518"/>
      <c r="G1027" s="303">
        <f>IF('Tables 1-15'!B1023="nap","nav",'Tables 1-15'!B1023)</f>
        <v>844.9188557253741</v>
      </c>
      <c r="H1027" s="303">
        <f>IF('Tables 1-15'!C1023="nap","nav",'Tables 1-15'!C1023)</f>
        <v>892.89760808758899</v>
      </c>
      <c r="I1027" s="303">
        <f>IF('Tables 1-15'!D1023="nap","nav",'Tables 1-15'!D1023)</f>
        <v>880.6457682897958</v>
      </c>
      <c r="J1027" s="303">
        <f>IF('Tables 1-15'!E1023="nap","nav",'Tables 1-15'!E1023)</f>
        <v>836.12248818095861</v>
      </c>
      <c r="K1027" s="303">
        <f>IF('Tables 1-15'!F1023="nap","nav",'Tables 1-15'!F1023)</f>
        <v>832.70931576279781</v>
      </c>
      <c r="M1027" s="281" t="e">
        <f>IF('Tables 1-15'!#REF!="nap","nav",'Tables 1-15'!#REF!)</f>
        <v>#REF!</v>
      </c>
      <c r="O1027" s="30"/>
    </row>
    <row r="1028" spans="1:15">
      <c r="A1028" s="33" t="s">
        <v>815</v>
      </c>
      <c r="F1028" s="518"/>
      <c r="G1028" s="303">
        <f>IF('Tables 1-15'!B1024="nap","nav",'Tables 1-15'!B1024)</f>
        <v>19823.601872699997</v>
      </c>
      <c r="H1028" s="303">
        <f>IF('Tables 1-15'!C1024="nap","nav",'Tables 1-15'!C1024)</f>
        <v>22782.1853773</v>
      </c>
      <c r="I1028" s="303">
        <f>IF('Tables 1-15'!D1024="nap","nav",'Tables 1-15'!D1024)</f>
        <v>24418.864350199998</v>
      </c>
      <c r="J1028" s="303">
        <f>IF('Tables 1-15'!E1024="nap","nav",'Tables 1-15'!E1024)</f>
        <v>26319.4686544</v>
      </c>
      <c r="K1028" s="303">
        <f>IF('Tables 1-15'!F1024="nap","nav",'Tables 1-15'!F1024)</f>
        <v>1921.8762320348089</v>
      </c>
      <c r="M1028" s="281" t="e">
        <f>IF('Tables 1-15'!#REF!="nap","nav",'Tables 1-15'!#REF!)</f>
        <v>#REF!</v>
      </c>
      <c r="O1028" s="537"/>
    </row>
    <row r="1029" spans="1:15">
      <c r="A1029" s="370" t="s">
        <v>7</v>
      </c>
      <c r="F1029" s="518"/>
      <c r="G1029" s="303">
        <f>IF('Tables 1-15'!B1025="nap","nav",'Tables 1-15'!B1025)</f>
        <v>2225.1440284768141</v>
      </c>
      <c r="H1029" s="303">
        <f>IF('Tables 1-15'!C1025="nap","nav",'Tables 1-15'!C1025)</f>
        <v>2400.7387762833864</v>
      </c>
      <c r="I1029" s="303">
        <f>IF('Tables 1-15'!D1025="nap","nav",'Tables 1-15'!D1025)</f>
        <v>2376.8812635293598</v>
      </c>
      <c r="J1029" s="303">
        <f>IF('Tables 1-15'!E1025="nap","nav",'Tables 1-15'!E1025)</f>
        <v>1712.0853784701649</v>
      </c>
      <c r="K1029" s="303">
        <f>IF('Tables 1-15'!F1025="nap","nav",'Tables 1-15'!F1025)</f>
        <v>1877.8163337377687</v>
      </c>
      <c r="M1029" s="281" t="e">
        <f>IF('Tables 1-15'!#REF!="nap","nav",'Tables 1-15'!#REF!)</f>
        <v>#REF!</v>
      </c>
      <c r="O1029" s="30"/>
    </row>
    <row r="1030" spans="1:15">
      <c r="A1030" s="370" t="s">
        <v>8</v>
      </c>
      <c r="F1030" s="518"/>
      <c r="G1030" s="303">
        <f>IF('Tables 1-15'!B1026="nap","nav",'Tables 1-15'!B1026)</f>
        <v>4390.7325142268601</v>
      </c>
      <c r="H1030" s="303">
        <f>IF('Tables 1-15'!C1026="nap","nav",'Tables 1-15'!C1026)</f>
        <v>4425.9606515696105</v>
      </c>
      <c r="I1030" s="303">
        <f>IF('Tables 1-15'!D1026="nap","nav",'Tables 1-15'!D1026)</f>
        <v>4542.6579504086531</v>
      </c>
      <c r="J1030" s="303">
        <f>IF('Tables 1-15'!E1026="nap","nav",'Tables 1-15'!E1026)</f>
        <v>5001.574588481958</v>
      </c>
      <c r="K1030" s="303">
        <f>IF('Tables 1-15'!F1026="nap","nav",'Tables 1-15'!F1026)</f>
        <v>4482.6392182680065</v>
      </c>
      <c r="M1030" s="281" t="e">
        <f>IF('Tables 1-15'!#REF!="nap","nav",'Tables 1-15'!#REF!)</f>
        <v>#REF!</v>
      </c>
      <c r="O1030" s="30"/>
    </row>
    <row r="1031" spans="1:15">
      <c r="A1031" s="33" t="s">
        <v>816</v>
      </c>
      <c r="F1031" s="518"/>
      <c r="G1031" s="303">
        <f>IF('Tables 1-15'!B1027="nap","nav",'Tables 1-15'!B1027)</f>
        <v>583.2569629009763</v>
      </c>
      <c r="H1031" s="303">
        <f>IF('Tables 1-15'!C1027="nap","nav",'Tables 1-15'!C1027)</f>
        <v>3391.6031415347397</v>
      </c>
      <c r="I1031" s="303">
        <f>IF('Tables 1-15'!D1027="nap","nav",'Tables 1-15'!D1027)</f>
        <v>3424.7575515334343</v>
      </c>
      <c r="J1031" s="303">
        <f>IF('Tables 1-15'!E1027="nap","nav",'Tables 1-15'!E1027)</f>
        <v>3151.3874930147058</v>
      </c>
      <c r="K1031" s="303">
        <f>IF('Tables 1-15'!F1027="nap","nav",'Tables 1-15'!F1027)</f>
        <v>4083.4701942872275</v>
      </c>
      <c r="M1031" s="281" t="e">
        <f>IF('Tables 1-15'!#REF!="nap","nav",'Tables 1-15'!#REF!)</f>
        <v>#REF!</v>
      </c>
      <c r="O1031" s="537"/>
    </row>
    <row r="1032" spans="1:15">
      <c r="A1032" s="370" t="s">
        <v>9</v>
      </c>
      <c r="F1032" s="518"/>
      <c r="G1032" s="303">
        <f>IF('Tables 1-15'!B1028="nap","nav",'Tables 1-15'!B1028)</f>
        <v>122771.15654733824</v>
      </c>
      <c r="H1032" s="303">
        <f>IF('Tables 1-15'!C1028="nap","nav",'Tables 1-15'!C1028)</f>
        <v>118734.20796716119</v>
      </c>
      <c r="I1032" s="303">
        <f>IF('Tables 1-15'!D1028="nap","nav",'Tables 1-15'!D1028)</f>
        <v>121813.70086187772</v>
      </c>
      <c r="J1032" s="303">
        <f>IF('Tables 1-15'!E1028="nap","nav",'Tables 1-15'!E1028)</f>
        <v>112877.84279346371</v>
      </c>
      <c r="K1032" s="303">
        <f>IF('Tables 1-15'!F1028="nap","nav",'Tables 1-15'!F1028)</f>
        <v>100532.78479345857</v>
      </c>
      <c r="M1032" s="281" t="e">
        <f>IF('Tables 1-15'!#REF!="nap","nav",'Tables 1-15'!#REF!)</f>
        <v>#REF!</v>
      </c>
      <c r="O1032" s="30"/>
    </row>
    <row r="1033" spans="1:15">
      <c r="A1033" s="370" t="s">
        <v>158</v>
      </c>
      <c r="F1033" s="518"/>
      <c r="G1033" s="303">
        <f>IF('Tables 1-15'!B1029="nap","nav",'Tables 1-15'!B1029)</f>
        <v>163442.15239999996</v>
      </c>
      <c r="H1033" s="303">
        <f>IF('Tables 1-15'!C1029="nap","nav",'Tables 1-15'!C1029)</f>
        <v>169947.9809</v>
      </c>
      <c r="I1033" s="303">
        <f>IF('Tables 1-15'!D1029="nap","nav",'Tables 1-15'!D1029)</f>
        <v>174066.82889999999</v>
      </c>
      <c r="J1033" s="303">
        <f>IF('Tables 1-15'!E1029="nap","nav",'Tables 1-15'!E1029)</f>
        <v>179732.4792</v>
      </c>
      <c r="K1033" s="303">
        <f>IF('Tables 1-15'!F1029="nap","nav",'Tables 1-15'!F1029)</f>
        <v>187867.93559999997</v>
      </c>
      <c r="M1033" s="281" t="s">
        <v>917</v>
      </c>
      <c r="O1033" s="30"/>
    </row>
    <row r="1034" spans="1:15">
      <c r="A1034" s="296" t="s">
        <v>243</v>
      </c>
      <c r="B1034" s="353"/>
      <c r="C1034" s="353"/>
      <c r="D1034" s="353"/>
      <c r="E1034" s="353"/>
      <c r="F1034" s="355"/>
      <c r="G1034" s="406" t="e">
        <f>SUMIF(G1011:G1033,"&lt;&gt;nav",M1011:M1033)</f>
        <v>#REF!</v>
      </c>
      <c r="H1034" s="406">
        <f>SUMIF(H1011:H1033,"&lt;&gt;nav",G1011:G1033)</f>
        <v>782728.16444519162</v>
      </c>
      <c r="I1034" s="406">
        <f>SUMIF(I1011:I1033,"&lt;&gt;nav",H1011:H1033)</f>
        <v>850092.03797264502</v>
      </c>
      <c r="J1034" s="406">
        <f>SUMIF(J1011:J1033,"&lt;&gt;nav",I1011:I1033)</f>
        <v>867984.3779046206</v>
      </c>
      <c r="K1034" s="406">
        <f>SUMIF(K1011:K1033,"&lt;&gt;nav",J1011:J1033)</f>
        <v>1032456.7278340373</v>
      </c>
    </row>
    <row r="1035" spans="1:15">
      <c r="A1035" s="403" t="s">
        <v>244</v>
      </c>
      <c r="B1035" s="341"/>
      <c r="C1035" s="341"/>
      <c r="D1035" s="341"/>
      <c r="E1035" s="341"/>
      <c r="F1035" s="341"/>
      <c r="G1035" s="301">
        <f>SUMIF(M1011:M1033,"&lt;&gt;nav",G1011:G1033)</f>
        <v>619286.0120451916</v>
      </c>
      <c r="H1035" s="301">
        <f>SUMIF(G1011:G1033,"&lt;&gt;nav",H1011:H1033)</f>
        <v>850092.03797264502</v>
      </c>
      <c r="I1035" s="520">
        <f>SUMIF(H1011:H1033,"&lt;&gt;nav",I1011:I1033)</f>
        <v>867984.3779046206</v>
      </c>
      <c r="J1035" s="520">
        <f>SUMIF(I1011:I1033,"&lt;&gt;nav",J1011:J1033)</f>
        <v>1032456.7278340373</v>
      </c>
      <c r="K1035" s="341">
        <f>SUMIF(J1011:J1033,"&lt;&gt;nav",K1011:K1033)</f>
        <v>1008657.2377370264</v>
      </c>
    </row>
    <row r="1036" spans="1:15">
      <c r="A1036" s="403"/>
      <c r="B1036" s="341"/>
      <c r="C1036" s="341"/>
      <c r="D1036" s="341"/>
      <c r="E1036" s="341"/>
      <c r="F1036" s="341"/>
      <c r="G1036" s="292"/>
      <c r="H1036" s="404"/>
      <c r="I1036" s="404"/>
      <c r="J1036" s="404"/>
      <c r="K1036" s="342"/>
    </row>
    <row r="1037" spans="1:15">
      <c r="A1037" s="315"/>
    </row>
    <row r="1038" spans="1:15">
      <c r="A1038" s="457"/>
      <c r="B1038" s="457"/>
      <c r="C1038" s="457"/>
      <c r="D1038" s="457"/>
      <c r="E1038" s="457"/>
      <c r="F1038" s="457"/>
      <c r="G1038" s="457"/>
      <c r="H1038" s="457"/>
      <c r="I1038" s="457"/>
      <c r="J1038" s="457"/>
      <c r="K1038" s="457"/>
    </row>
    <row r="1039" spans="1:15">
      <c r="A1039" s="315"/>
      <c r="B1039" s="367"/>
      <c r="C1039" s="367"/>
      <c r="D1039" s="367"/>
      <c r="E1039" s="367"/>
      <c r="F1039" s="367"/>
      <c r="G1039" s="367"/>
      <c r="H1039" s="367"/>
      <c r="I1039" s="367"/>
      <c r="J1039" s="367"/>
      <c r="K1039" s="371"/>
    </row>
    <row r="1040" spans="1:15">
      <c r="A1040" s="401"/>
      <c r="B1040" s="470" t="s">
        <v>992</v>
      </c>
      <c r="C1040" s="470"/>
      <c r="D1040" s="470"/>
      <c r="E1040" s="470"/>
      <c r="F1040" s="345"/>
      <c r="G1040" s="470" t="s">
        <v>993</v>
      </c>
      <c r="H1040" s="470"/>
      <c r="I1040" s="470"/>
      <c r="J1040" s="470"/>
      <c r="K1040" s="470"/>
    </row>
    <row r="1041" spans="1:15">
      <c r="A1041" s="402"/>
      <c r="B1041" s="287"/>
      <c r="C1041" s="287"/>
      <c r="D1041" s="287"/>
      <c r="E1041" s="287"/>
      <c r="F1041" s="288"/>
      <c r="G1041" s="287"/>
      <c r="H1041" s="287"/>
      <c r="I1041" s="287"/>
      <c r="J1041" s="287"/>
      <c r="K1041" s="287"/>
    </row>
    <row r="1042" spans="1:15">
      <c r="A1042" s="31" t="s">
        <v>31</v>
      </c>
      <c r="B1042" s="348">
        <f>IF(ISNUMBER('Tables 1-15'!B1007),'Tables 1-15'!B412,'Tables 1-15'!B1007)</f>
        <v>7706.5389999999998</v>
      </c>
      <c r="C1042" s="348">
        <f>IF(ISNUMBER('Tables 1-15'!C1007),'Tables 1-15'!C412,'Tables 1-15'!C1007)</f>
        <v>8395.6589999999997</v>
      </c>
      <c r="D1042" s="348">
        <f>IF(ISNUMBER('Tables 1-15'!D1007),'Tables 1-15'!D412,'Tables 1-15'!D1007)</f>
        <v>9060.4290000000001</v>
      </c>
      <c r="E1042" s="348">
        <f>IF(ISNUMBER('Tables 1-15'!E1007),'Tables 1-15'!E412,'Tables 1-15'!E1007)</f>
        <v>9936.2630000000008</v>
      </c>
      <c r="F1042" s="349">
        <f>IF(ISNUMBER('Tables 1-15'!F1007),'Tables 1-15'!F412,'Tables 1-15'!F1007)</f>
        <v>11003.026</v>
      </c>
      <c r="G1042" s="348">
        <f>IF(ISNUMBER('Tables 1-15'!B1007),'Tables 1-15'!G7,'Tables 1-15'!B1007)</f>
        <v>22.794507000000003</v>
      </c>
      <c r="H1042" s="348">
        <f>IF(ISNUMBER('Tables 1-15'!C1007),'Tables 1-15'!H7,'Tables 1-15'!C1007)</f>
        <v>23.191916250000002</v>
      </c>
      <c r="I1042" s="348">
        <f>IF(ISNUMBER('Tables 1-15'!D1007),'Tables 1-15'!I7,'Tables 1-15'!D1007)</f>
        <v>23.550599999999999</v>
      </c>
      <c r="J1042" s="348">
        <f>IF(ISNUMBER('Tables 1-15'!E1007),'Tables 1-15'!J7,'Tables 1-15'!E1007)</f>
        <v>23.894861500000005</v>
      </c>
      <c r="K1042" s="348">
        <f>IF(ISNUMBER('Tables 1-15'!F1007),'Tables 1-15'!K7,'Tables 1-15'!F1007)</f>
        <v>24.256595750000002</v>
      </c>
      <c r="O1042" s="537"/>
    </row>
    <row r="1043" spans="1:15">
      <c r="A1043" s="369" t="s">
        <v>456</v>
      </c>
      <c r="B1043" s="303">
        <f>IF(ISNUMBER('Tables 1-15'!B1008),'Tables 1-15'!B413,'Tables 1-15'!B1008)</f>
        <v>2510.913</v>
      </c>
      <c r="C1043" s="303">
        <f>IF(ISNUMBER('Tables 1-15'!C1008),'Tables 1-15'!C413,'Tables 1-15'!C1008)</f>
        <v>2701.799</v>
      </c>
      <c r="D1043" s="303">
        <f>IF(ISNUMBER('Tables 1-15'!D1008),'Tables 1-15'!D413,'Tables 1-15'!D1008)</f>
        <v>3442.36</v>
      </c>
      <c r="E1043" s="303">
        <f>IF(ISNUMBER('Tables 1-15'!E1008),'Tables 1-15'!E413,'Tables 1-15'!E1008)</f>
        <v>3269.259</v>
      </c>
      <c r="F1043" s="350">
        <f>IF(ISNUMBER('Tables 1-15'!F1008),'Tables 1-15'!F413,'Tables 1-15'!F1008)</f>
        <v>3444.5540000000001</v>
      </c>
      <c r="G1043" s="303">
        <f>IF(ISNUMBER('Tables 1-15'!B1008),'Tables 1-15'!G8,'Tables 1-15'!B1008)</f>
        <v>11.054</v>
      </c>
      <c r="H1043" s="303">
        <f>IF(ISNUMBER('Tables 1-15'!C1008),'Tables 1-15'!H8,'Tables 1-15'!C1008)</f>
        <v>11.105</v>
      </c>
      <c r="I1043" s="303">
        <f>IF(ISNUMBER('Tables 1-15'!D1008),'Tables 1-15'!I8,'Tables 1-15'!D1008)</f>
        <v>11.157</v>
      </c>
      <c r="J1043" s="303">
        <f>IF(ISNUMBER('Tables 1-15'!E1008),'Tables 1-15'!J8,'Tables 1-15'!E1008)</f>
        <v>11.268000000000001</v>
      </c>
      <c r="K1043" s="303">
        <f>IF(ISNUMBER('Tables 1-15'!F1008),'Tables 1-15'!K8,'Tables 1-15'!F1008)</f>
        <v>11.322000000000001</v>
      </c>
      <c r="O1043" s="30"/>
    </row>
    <row r="1044" spans="1:15">
      <c r="A1044" s="33" t="s">
        <v>458</v>
      </c>
      <c r="B1044" s="303">
        <f>IF(ISNUMBER('Tables 1-15'!B1009),'Tables 1-15'!B414,'Tables 1-15'!B1009)</f>
        <v>23508.682000000001</v>
      </c>
      <c r="C1044" s="303">
        <f>IF(ISNUMBER('Tables 1-15'!C1009),'Tables 1-15'!C414,'Tables 1-15'!C1009)</f>
        <v>25804.71</v>
      </c>
      <c r="D1044" s="303">
        <f>IF(ISNUMBER('Tables 1-15'!D1009),'Tables 1-15'!D414,'Tables 1-15'!D1009)</f>
        <v>27304.056</v>
      </c>
      <c r="E1044" s="303">
        <f>IF(ISNUMBER('Tables 1-15'!E1009),'Tables 1-15'!E414,'Tables 1-15'!E1009)</f>
        <v>28579.435000000001</v>
      </c>
      <c r="F1044" s="350">
        <f>IF(ISNUMBER('Tables 1-15'!F1009),'Tables 1-15'!F414,'Tables 1-15'!F1009)</f>
        <v>29132.764999999999</v>
      </c>
      <c r="G1044" s="303">
        <f>IF(ISNUMBER('Tables 1-15'!B1009),'Tables 1-15'!G9,'Tables 1-15'!B1009)</f>
        <v>199.49799999999999</v>
      </c>
      <c r="H1044" s="303">
        <f>IF(ISNUMBER('Tables 1-15'!C1009),'Tables 1-15'!H9,'Tables 1-15'!C1009)</f>
        <v>201.03300000000002</v>
      </c>
      <c r="I1044" s="303">
        <f>IF(ISNUMBER('Tables 1-15'!D1009),'Tables 1-15'!I9,'Tables 1-15'!D1009)</f>
        <v>202.76900000000001</v>
      </c>
      <c r="J1044" s="303">
        <f>IF(ISNUMBER('Tables 1-15'!E1009),'Tables 1-15'!J9,'Tables 1-15'!E1009)</f>
        <v>204.45099999999999</v>
      </c>
      <c r="K1044" s="303">
        <f>IF(ISNUMBER('Tables 1-15'!F1009),'Tables 1-15'!K9,'Tables 1-15'!F1009)</f>
        <v>206.08100000000002</v>
      </c>
      <c r="O1044" s="537"/>
    </row>
    <row r="1045" spans="1:15">
      <c r="A1045" s="370" t="s">
        <v>457</v>
      </c>
      <c r="B1045" s="303">
        <f>IF(ISNUMBER('Tables 1-15'!B1010),'Tables 1-15'!B415,'Tables 1-15'!B1010)</f>
        <v>10126.254999999999</v>
      </c>
      <c r="C1045" s="303">
        <f>IF(ISNUMBER('Tables 1-15'!C1010),'Tables 1-15'!C415,'Tables 1-15'!C1010)</f>
        <v>10814.823</v>
      </c>
      <c r="D1045" s="303">
        <f>IF(ISNUMBER('Tables 1-15'!D1010),'Tables 1-15'!D415,'Tables 1-15'!D1010)</f>
        <v>11530.915000000001</v>
      </c>
      <c r="E1045" s="303">
        <f>IF(ISNUMBER('Tables 1-15'!E1010),'Tables 1-15'!E415,'Tables 1-15'!E1010)</f>
        <v>11999.531080000001</v>
      </c>
      <c r="F1045" s="350">
        <f>IF(ISNUMBER('Tables 1-15'!F1010),'Tables 1-15'!F415,'Tables 1-15'!F1010)</f>
        <v>12610.1</v>
      </c>
      <c r="G1045" s="303">
        <f>IF(ISNUMBER('Tables 1-15'!B1010),'Tables 1-15'!G10,'Tables 1-15'!B1010)</f>
        <v>34.536389000000007</v>
      </c>
      <c r="H1045" s="303">
        <f>IF(ISNUMBER('Tables 1-15'!C1010),'Tables 1-15'!H10,'Tables 1-15'!C1010)</f>
        <v>34.936495000000001</v>
      </c>
      <c r="I1045" s="303">
        <f>IF(ISNUMBER('Tables 1-15'!D1010),'Tables 1-15'!I10,'Tables 1-15'!D1010)</f>
        <v>35.334385000000005</v>
      </c>
      <c r="J1045" s="303">
        <f>IF(ISNUMBER('Tables 1-15'!E1010),'Tables 1-15'!J10,'Tables 1-15'!E1010)</f>
        <v>35.689014</v>
      </c>
      <c r="K1045" s="303">
        <f>IF(ISNUMBER('Tables 1-15'!F1010),'Tables 1-15'!K10,'Tables 1-15'!F1010)</f>
        <v>36.017868999999997</v>
      </c>
      <c r="O1045" s="30"/>
    </row>
    <row r="1046" spans="1:15">
      <c r="A1046" s="33" t="s">
        <v>459</v>
      </c>
      <c r="B1046" s="303">
        <f>IF(ISNUMBER('Tables 1-15'!B1011),'Tables 1-15'!B416,'Tables 1-15'!B1011)</f>
        <v>11202.74</v>
      </c>
      <c r="C1046" s="303">
        <f>IF(ISNUMBER('Tables 1-15'!C1011),'Tables 1-15'!C416,'Tables 1-15'!C1011)</f>
        <v>15501.555</v>
      </c>
      <c r="D1046" s="303">
        <f>IF(ISNUMBER('Tables 1-15'!D1011),'Tables 1-15'!D416,'Tables 1-15'!D1011)</f>
        <v>22901.653999999999</v>
      </c>
      <c r="E1046" s="303">
        <f>IF(ISNUMBER('Tables 1-15'!E1011),'Tables 1-15'!E416,'Tables 1-15'!E1011)</f>
        <v>35789.716999999997</v>
      </c>
      <c r="F1046" s="350">
        <f>IF(ISNUMBER('Tables 1-15'!F1011),'Tables 1-15'!F416,'Tables 1-15'!F1011)</f>
        <v>46564.86</v>
      </c>
      <c r="G1046" s="303">
        <f>IF(ISNUMBER('Tables 1-15'!B1011),'Tables 1-15'!G11,'Tables 1-15'!B1011)</f>
        <v>1350.6949999999999</v>
      </c>
      <c r="H1046" s="303">
        <f>IF(ISNUMBER('Tables 1-15'!C1011),'Tables 1-15'!H11,'Tables 1-15'!C1011)</f>
        <v>1360.72</v>
      </c>
      <c r="I1046" s="303">
        <f>IF(ISNUMBER('Tables 1-15'!D1011),'Tables 1-15'!I11,'Tables 1-15'!D1011)</f>
        <v>1367.82</v>
      </c>
      <c r="J1046" s="303">
        <f>IF(ISNUMBER('Tables 1-15'!E1011),'Tables 1-15'!J11,'Tables 1-15'!E1011)</f>
        <v>1374.6200000000001</v>
      </c>
      <c r="K1046" s="303">
        <f>IF(ISNUMBER('Tables 1-15'!F1011),'Tables 1-15'!K11,'Tables 1-15'!F1011)</f>
        <v>1382.71</v>
      </c>
      <c r="O1046" s="537"/>
    </row>
    <row r="1047" spans="1:15">
      <c r="A1047" s="370" t="s">
        <v>140</v>
      </c>
      <c r="B1047" s="301">
        <f>IF(ISNUMBER('Tables 1-15'!B1012),'Tables 1-15'!B417,'Tables 1-15'!B1012)</f>
        <v>18068.319</v>
      </c>
      <c r="C1047" s="301">
        <f>IF(ISNUMBER('Tables 1-15'!C1012),'Tables 1-15'!C417,'Tables 1-15'!C1012)</f>
        <v>18086.102999999999</v>
      </c>
      <c r="D1047" s="301">
        <f>IF(ISNUMBER('Tables 1-15'!D1012),'Tables 1-15'!D417,'Tables 1-15'!D1012)</f>
        <v>18957.982</v>
      </c>
      <c r="E1047" s="301">
        <f>IF(ISNUMBER('Tables 1-15'!E1012),'Tables 1-15'!E417,'Tables 1-15'!E1012)</f>
        <v>20208.005000000001</v>
      </c>
      <c r="F1047" s="351">
        <f>IF(ISNUMBER('Tables 1-15'!F1012),'Tables 1-15'!F417,'Tables 1-15'!F1012)</f>
        <v>20907.944</v>
      </c>
      <c r="G1047" s="301">
        <f>IF(ISNUMBER('Tables 1-15'!B1012),'Tables 1-15'!G12,'Tables 1-15'!B1012)</f>
        <v>65.241241000000002</v>
      </c>
      <c r="H1047" s="301">
        <f>IF(ISNUMBER('Tables 1-15'!C1012),'Tables 1-15'!H12,'Tables 1-15'!C1012)</f>
        <v>65.564756000000017</v>
      </c>
      <c r="I1047" s="301">
        <f>IF(ISNUMBER('Tables 1-15'!D1012),'Tables 1-15'!I12,'Tables 1-15'!D1012)</f>
        <v>66.074330000000003</v>
      </c>
      <c r="J1047" s="301">
        <f>IF(ISNUMBER('Tables 1-15'!E1012),'Tables 1-15'!J12,'Tables 1-15'!E1012)</f>
        <v>66.380601999999996</v>
      </c>
      <c r="K1047" s="301">
        <f>IF(ISNUMBER('Tables 1-15'!F1012),'Tables 1-15'!K12,'Tables 1-15'!F1012)</f>
        <v>66.627601999999996</v>
      </c>
      <c r="O1047" s="30"/>
    </row>
    <row r="1048" spans="1:15">
      <c r="A1048" s="370" t="s">
        <v>936</v>
      </c>
      <c r="B1048" s="301">
        <f>IF(ISNUMBER('Tables 1-15'!B1013),'Tables 1-15'!B418,'Tables 1-15'!B1013)</f>
        <v>18210.689999999999</v>
      </c>
      <c r="C1048" s="301">
        <f>IF(ISNUMBER('Tables 1-15'!C1013),'Tables 1-15'!C418,'Tables 1-15'!C1013)</f>
        <v>19589.725999999999</v>
      </c>
      <c r="D1048" s="301">
        <f>IF(ISNUMBER('Tables 1-15'!D1013),'Tables 1-15'!D418,'Tables 1-15'!D1013)</f>
        <v>17940.03</v>
      </c>
      <c r="E1048" s="301">
        <f>IF(ISNUMBER('Tables 1-15'!E1013),'Tables 1-15'!E418,'Tables 1-15'!E1013)</f>
        <v>19822.98</v>
      </c>
      <c r="F1048" s="351">
        <f>IF(ISNUMBER('Tables 1-15'!F1013),'Tables 1-15'!F418,'Tables 1-15'!F1013)</f>
        <v>21422.527999999998</v>
      </c>
      <c r="G1048" s="301">
        <f>IF(ISNUMBER('Tables 1-15'!B1013),'Tables 1-15'!G13,'Tables 1-15'!B1013)</f>
        <v>80.426000000000002</v>
      </c>
      <c r="H1048" s="301">
        <f>IF(ISNUMBER('Tables 1-15'!C1013),'Tables 1-15'!H13,'Tables 1-15'!C1013)</f>
        <v>80.646000000000001</v>
      </c>
      <c r="I1048" s="301">
        <f>IF(ISNUMBER('Tables 1-15'!D1013),'Tables 1-15'!I13,'Tables 1-15'!D1013)</f>
        <v>80.983000000000004</v>
      </c>
      <c r="J1048" s="301">
        <f>IF(ISNUMBER('Tables 1-15'!E1013),'Tables 1-15'!J13,'Tables 1-15'!E1013)</f>
        <v>81.686999999999998</v>
      </c>
      <c r="K1048" s="301">
        <f>IF(ISNUMBER('Tables 1-15'!F1013),'Tables 1-15'!K13,'Tables 1-15'!F1013)</f>
        <v>82.491</v>
      </c>
      <c r="O1048" s="30"/>
    </row>
    <row r="1049" spans="1:15">
      <c r="A1049" s="370" t="s">
        <v>641</v>
      </c>
      <c r="B1049" s="301" t="str">
        <f>IF(ISNUMBER('Tables 1-15'!B1014),'Tables 1-15'!B419,'Tables 1-15'!B1014)</f>
        <v>nav</v>
      </c>
      <c r="C1049" s="301" t="str">
        <f>IF(ISNUMBER('Tables 1-15'!C1014),'Tables 1-15'!C419,'Tables 1-15'!C1014)</f>
        <v>nav</v>
      </c>
      <c r="D1049" s="301" t="str">
        <f>IF(ISNUMBER('Tables 1-15'!D1014),'Tables 1-15'!D419,'Tables 1-15'!D1014)</f>
        <v>nav</v>
      </c>
      <c r="E1049" s="301" t="str">
        <f>IF(ISNUMBER('Tables 1-15'!E1014),'Tables 1-15'!E419,'Tables 1-15'!E1014)</f>
        <v>nav</v>
      </c>
      <c r="F1049" s="351" t="str">
        <f>IF(ISNUMBER('Tables 1-15'!F1014),'Tables 1-15'!F419,'Tables 1-15'!F1014)</f>
        <v>nav</v>
      </c>
      <c r="G1049" s="301" t="str">
        <f>IF(ISNUMBER('Tables 1-15'!B1014),'Tables 1-15'!G14,'Tables 1-15'!B1014)</f>
        <v>nav</v>
      </c>
      <c r="H1049" s="301" t="str">
        <f>IF(ISNUMBER('Tables 1-15'!C1014),'Tables 1-15'!H14,'Tables 1-15'!C1014)</f>
        <v>nav</v>
      </c>
      <c r="I1049" s="301" t="str">
        <f>IF(ISNUMBER('Tables 1-15'!D1014),'Tables 1-15'!I14,'Tables 1-15'!D1014)</f>
        <v>nav</v>
      </c>
      <c r="J1049" s="301" t="str">
        <f>IF(ISNUMBER('Tables 1-15'!E1014),'Tables 1-15'!J14,'Tables 1-15'!E1014)</f>
        <v>nav</v>
      </c>
      <c r="K1049" s="301" t="str">
        <f>IF(ISNUMBER('Tables 1-15'!F1014),'Tables 1-15'!K14,'Tables 1-15'!F1014)</f>
        <v>nav</v>
      </c>
      <c r="O1049" s="30"/>
    </row>
    <row r="1050" spans="1:15">
      <c r="A1050" s="33" t="s">
        <v>860</v>
      </c>
      <c r="B1050" s="301">
        <f>IF(ISNUMBER('Tables 1-15'!B1015),'Tables 1-15'!B420,'Tables 1-15'!B1015)</f>
        <v>8556.6</v>
      </c>
      <c r="C1050" s="301">
        <f>IF(ISNUMBER('Tables 1-15'!C1015),'Tables 1-15'!C420,'Tables 1-15'!C1015)</f>
        <v>9806.6</v>
      </c>
      <c r="D1050" s="301">
        <f>IF(ISNUMBER('Tables 1-15'!D1015),'Tables 1-15'!D420,'Tables 1-15'!D1015)</f>
        <v>11722.62</v>
      </c>
      <c r="E1050" s="301">
        <f>IF(ISNUMBER('Tables 1-15'!E1015),'Tables 1-15'!E420,'Tables 1-15'!E1015)</f>
        <v>14952.14</v>
      </c>
      <c r="F1050" s="351">
        <f>IF(ISNUMBER('Tables 1-15'!F1015),'Tables 1-15'!F420,'Tables 1-15'!F1015)</f>
        <v>19061.638999999999</v>
      </c>
      <c r="G1050" s="301">
        <f>IF(ISNUMBER('Tables 1-15'!B1015),'Tables 1-15'!G15,'Tables 1-15'!B1015)</f>
        <v>1217</v>
      </c>
      <c r="H1050" s="301">
        <f>IF(ISNUMBER('Tables 1-15'!C1015),'Tables 1-15'!H15,'Tables 1-15'!C1015)</f>
        <v>1233</v>
      </c>
      <c r="I1050" s="301">
        <f>IF(ISNUMBER('Tables 1-15'!D1015),'Tables 1-15'!I15,'Tables 1-15'!D1015)</f>
        <v>1267</v>
      </c>
      <c r="J1050" s="301">
        <f>IF(ISNUMBER('Tables 1-15'!E1015),'Tables 1-15'!J15,'Tables 1-15'!E1015)</f>
        <v>1283</v>
      </c>
      <c r="K1050" s="301">
        <f>IF(ISNUMBER('Tables 1-15'!F1015),'Tables 1-15'!K15,'Tables 1-15'!F1015)</f>
        <v>1299</v>
      </c>
      <c r="O1050" s="537"/>
    </row>
    <row r="1051" spans="1:15">
      <c r="A1051" s="370" t="s">
        <v>106</v>
      </c>
      <c r="B1051" s="301">
        <f>IF(ISNUMBER('Tables 1-15'!B1016),'Tables 1-15'!B421,'Tables 1-15'!B1016)</f>
        <v>4263.0200000000004</v>
      </c>
      <c r="C1051" s="301">
        <f>IF(ISNUMBER('Tables 1-15'!C1016),'Tables 1-15'!C421,'Tables 1-15'!C1016)</f>
        <v>4487.12</v>
      </c>
      <c r="D1051" s="301">
        <f>IF(ISNUMBER('Tables 1-15'!D1016),'Tables 1-15'!D421,'Tables 1-15'!D1016)</f>
        <v>4792.7640000000001</v>
      </c>
      <c r="E1051" s="301">
        <f>IF(ISNUMBER('Tables 1-15'!E1016),'Tables 1-15'!E421,'Tables 1-15'!E1016)</f>
        <v>5288.125</v>
      </c>
      <c r="F1051" s="351">
        <f>IF(ISNUMBER('Tables 1-15'!F1016),'Tables 1-15'!F421,'Tables 1-15'!F1016)</f>
        <v>5746.2</v>
      </c>
      <c r="G1051" s="301">
        <f>IF(ISNUMBER('Tables 1-15'!B1016),'Tables 1-15'!G16,'Tables 1-15'!B1016)</f>
        <v>59.898000000000003</v>
      </c>
      <c r="H1051" s="301">
        <f>IF(ISNUMBER('Tables 1-15'!C1016),'Tables 1-15'!H16,'Tables 1-15'!C1016)</f>
        <v>60.22475</v>
      </c>
      <c r="I1051" s="301">
        <f>IF(ISNUMBER('Tables 1-15'!D1016),'Tables 1-15'!I16,'Tables 1-15'!D1016)</f>
        <v>60.448</v>
      </c>
      <c r="J1051" s="301">
        <f>IF(ISNUMBER('Tables 1-15'!E1016),'Tables 1-15'!J16,'Tables 1-15'!E1016)</f>
        <v>60.441000000000003</v>
      </c>
      <c r="K1051" s="301">
        <f>IF(ISNUMBER('Tables 1-15'!F1016),'Tables 1-15'!K16,'Tables 1-15'!F1016)</f>
        <v>60.326000000000001</v>
      </c>
      <c r="O1051" s="30"/>
    </row>
    <row r="1052" spans="1:15">
      <c r="A1052" s="293" t="s">
        <v>552</v>
      </c>
      <c r="B1052" s="301">
        <f>IF(ISNUMBER('Tables 1-15'!B1017),'Tables 1-15'!B422,'Tables 1-15'!B1017)</f>
        <v>11118.686</v>
      </c>
      <c r="C1052" s="301" t="str">
        <f>IF(ISNUMBER('Tables 1-15'!C1017),'Tables 1-15'!C422,'Tables 1-15'!C1017)</f>
        <v>nav</v>
      </c>
      <c r="D1052" s="301" t="str">
        <f>IF(ISNUMBER('Tables 1-15'!D1017),'Tables 1-15'!D422,'Tables 1-15'!D1017)</f>
        <v>nav</v>
      </c>
      <c r="E1052" s="301" t="str">
        <f>IF(ISNUMBER('Tables 1-15'!E1017),'Tables 1-15'!E422,'Tables 1-15'!E1017)</f>
        <v>nav</v>
      </c>
      <c r="F1052" s="351" t="str">
        <f>IF(ISNUMBER('Tables 1-15'!F1017),'Tables 1-15'!F422,'Tables 1-15'!F1017)</f>
        <v>nav</v>
      </c>
      <c r="G1052" s="301">
        <f>IF(ISNUMBER('Tables 1-15'!B1017),'Tables 1-15'!G17,'Tables 1-15'!B1017)</f>
        <v>127.593</v>
      </c>
      <c r="H1052" s="301">
        <f>IF(ISNUMBER('Tables 1-15'!C1017),'Tables 1-15'!H17,'Tables 1-15'!C1017)</f>
        <v>127.414</v>
      </c>
      <c r="I1052" s="301">
        <f>IF(ISNUMBER('Tables 1-15'!D1017),'Tables 1-15'!I17,'Tables 1-15'!D1017)</f>
        <v>127.23700000000001</v>
      </c>
      <c r="J1052" s="301">
        <f>IF(ISNUMBER('Tables 1-15'!E1017),'Tables 1-15'!J17,'Tables 1-15'!E1017)</f>
        <v>127.095</v>
      </c>
      <c r="K1052" s="301">
        <f>IF(ISNUMBER('Tables 1-15'!F1017),'Tables 1-15'!K17,'Tables 1-15'!F1017)</f>
        <v>126.93300000000001</v>
      </c>
      <c r="O1052" s="30"/>
    </row>
    <row r="1053" spans="1:15">
      <c r="A1053" s="33" t="s">
        <v>811</v>
      </c>
      <c r="B1053" s="301">
        <f>IF(ISNUMBER('Tables 1-15'!B1018),'Tables 1-15'!B423,'Tables 1-15'!B1018)</f>
        <v>15241.882</v>
      </c>
      <c r="C1053" s="301">
        <f>IF(ISNUMBER('Tables 1-15'!C1018),'Tables 1-15'!C423,'Tables 1-15'!C1018)</f>
        <v>17027.148000000001</v>
      </c>
      <c r="D1053" s="301">
        <f>IF(ISNUMBER('Tables 1-15'!D1018),'Tables 1-15'!D423,'Tables 1-15'!D1018)</f>
        <v>18896</v>
      </c>
      <c r="E1053" s="301">
        <f>IF(ISNUMBER('Tables 1-15'!E1018),'Tables 1-15'!E423,'Tables 1-15'!E1018)</f>
        <v>21131.47</v>
      </c>
      <c r="F1053" s="351">
        <f>IF(ISNUMBER('Tables 1-15'!F1018),'Tables 1-15'!F423,'Tables 1-15'!F1018)</f>
        <v>23215.48</v>
      </c>
      <c r="G1053" s="301">
        <f>IF(ISNUMBER('Tables 1-15'!B1018),'Tables 1-15'!G18,'Tables 1-15'!B1018)</f>
        <v>50.004440000000002</v>
      </c>
      <c r="H1053" s="301">
        <f>IF(ISNUMBER('Tables 1-15'!C1018),'Tables 1-15'!H18,'Tables 1-15'!C1018)</f>
        <v>50.219670000000001</v>
      </c>
      <c r="I1053" s="301">
        <f>IF(ISNUMBER('Tables 1-15'!D1018),'Tables 1-15'!I18,'Tables 1-15'!D1018)</f>
        <v>50.423960000000001</v>
      </c>
      <c r="J1053" s="301">
        <f>IF(ISNUMBER('Tables 1-15'!E1018),'Tables 1-15'!J18,'Tables 1-15'!E1018)</f>
        <v>50.617050000000006</v>
      </c>
      <c r="K1053" s="301">
        <f>IF(ISNUMBER('Tables 1-15'!F1018),'Tables 1-15'!K18,'Tables 1-15'!F1018)</f>
        <v>50.801410000000004</v>
      </c>
      <c r="O1053" s="537"/>
    </row>
    <row r="1054" spans="1:15">
      <c r="A1054" s="33" t="s">
        <v>812</v>
      </c>
      <c r="B1054" s="301">
        <f>IF(ISNUMBER('Tables 1-15'!B1019),'Tables 1-15'!B424,'Tables 1-15'!B1019)</f>
        <v>2943.5</v>
      </c>
      <c r="C1054" s="301">
        <f>IF(ISNUMBER('Tables 1-15'!C1019),'Tables 1-15'!C424,'Tables 1-15'!C1019)</f>
        <v>3226.72</v>
      </c>
      <c r="D1054" s="301">
        <f>IF(ISNUMBER('Tables 1-15'!D1019),'Tables 1-15'!D424,'Tables 1-15'!D1019)</f>
        <v>3464.51</v>
      </c>
      <c r="E1054" s="301">
        <f>IF(ISNUMBER('Tables 1-15'!E1019),'Tables 1-15'!E424,'Tables 1-15'!E1019)</f>
        <v>3807.67</v>
      </c>
      <c r="F1054" s="351">
        <f>IF(ISNUMBER('Tables 1-15'!F1019),'Tables 1-15'!F424,'Tables 1-15'!F1019)</f>
        <v>4123.62</v>
      </c>
      <c r="G1054" s="301">
        <f>IF(ISNUMBER('Tables 1-15'!B1019),'Tables 1-15'!G19,'Tables 1-15'!B1019)</f>
        <v>116.28439999999999</v>
      </c>
      <c r="H1054" s="301">
        <f>IF(ISNUMBER('Tables 1-15'!C1019),'Tables 1-15'!H19,'Tables 1-15'!C1019)</f>
        <v>117.6448</v>
      </c>
      <c r="I1054" s="301">
        <f>IF(ISNUMBER('Tables 1-15'!D1019),'Tables 1-15'!I19,'Tables 1-15'!D1019)</f>
        <v>118.97800000000001</v>
      </c>
      <c r="J1054" s="301">
        <f>IF(ISNUMBER('Tables 1-15'!E1019),'Tables 1-15'!J19,'Tables 1-15'!E1019)</f>
        <v>120.28509</v>
      </c>
      <c r="K1054" s="301">
        <f>IF(ISNUMBER('Tables 1-15'!F1019),'Tables 1-15'!K19,'Tables 1-15'!F1019)</f>
        <v>121.56700000000001</v>
      </c>
      <c r="O1054" s="537"/>
    </row>
    <row r="1055" spans="1:15">
      <c r="A1055" s="369" t="s">
        <v>5</v>
      </c>
      <c r="B1055" s="303">
        <f>IF(ISNUMBER('Tables 1-15'!B1020),'Tables 1-15'!B425,'Tables 1-15'!B1020)</f>
        <v>5783.2790000000005</v>
      </c>
      <c r="C1055" s="303">
        <f>IF(ISNUMBER('Tables 1-15'!C1020),'Tables 1-15'!C425,'Tables 1-15'!C1020)</f>
        <v>6350.9660000000003</v>
      </c>
      <c r="D1055" s="303">
        <f>IF(ISNUMBER('Tables 1-15'!D1020),'Tables 1-15'!D425,'Tables 1-15'!D1020)</f>
        <v>6451.5749999999998</v>
      </c>
      <c r="E1055" s="303">
        <f>IF(ISNUMBER('Tables 1-15'!E1020),'Tables 1-15'!E425,'Tables 1-15'!E1020)</f>
        <v>9173.7289999999994</v>
      </c>
      <c r="F1055" s="350">
        <f>IF(ISNUMBER('Tables 1-15'!F1020),'Tables 1-15'!F425,'Tables 1-15'!F1020)</f>
        <v>7565.4160000000002</v>
      </c>
      <c r="G1055" s="303">
        <f>IF(ISNUMBER('Tables 1-15'!B1020),'Tables 1-15'!G20,'Tables 1-15'!B1020)</f>
        <v>16.754249999999999</v>
      </c>
      <c r="H1055" s="303">
        <f>IF(ISNUMBER('Tables 1-15'!C1020),'Tables 1-15'!H20,'Tables 1-15'!C1020)</f>
        <v>16.801833333333331</v>
      </c>
      <c r="I1055" s="303">
        <f>IF(ISNUMBER('Tables 1-15'!D1020),'Tables 1-15'!I20,'Tables 1-15'!D1020)</f>
        <v>16.86675</v>
      </c>
      <c r="J1055" s="303">
        <f>IF(ISNUMBER('Tables 1-15'!E1020),'Tables 1-15'!J20,'Tables 1-15'!E1020)</f>
        <v>16.934249999999999</v>
      </c>
      <c r="K1055" s="303">
        <f>IF(ISNUMBER('Tables 1-15'!F1020),'Tables 1-15'!K20,'Tables 1-15'!F1020)</f>
        <v>17.030750000000001</v>
      </c>
      <c r="O1055" s="30"/>
    </row>
    <row r="1056" spans="1:15">
      <c r="A1056" s="33" t="s">
        <v>813</v>
      </c>
      <c r="B1056" s="303">
        <f>IF(ISNUMBER('Tables 1-15'!B1021),'Tables 1-15'!B426,'Tables 1-15'!B1021)</f>
        <v>7309.3239999999996</v>
      </c>
      <c r="C1056" s="303">
        <f>IF(ISNUMBER('Tables 1-15'!C1021),'Tables 1-15'!C426,'Tables 1-15'!C1021)</f>
        <v>9778.5529999999999</v>
      </c>
      <c r="D1056" s="303">
        <f>IF(ISNUMBER('Tables 1-15'!D1021),'Tables 1-15'!D426,'Tables 1-15'!D1021)</f>
        <v>12645.22</v>
      </c>
      <c r="E1056" s="303">
        <f>IF(ISNUMBER('Tables 1-15'!E1021),'Tables 1-15'!E426,'Tables 1-15'!E1021)</f>
        <v>15549.165999999999</v>
      </c>
      <c r="F1056" s="350">
        <f>IF(ISNUMBER('Tables 1-15'!F1021),'Tables 1-15'!F426,'Tables 1-15'!F1021)</f>
        <v>20292.349999999999</v>
      </c>
      <c r="G1056" s="303">
        <f>IF(ISNUMBER('Tables 1-15'!B1021),'Tables 1-15'!G21,'Tables 1-15'!B1021)</f>
        <v>143.20172099999999</v>
      </c>
      <c r="H1056" s="303">
        <f>IF(ISNUMBER('Tables 1-15'!C1021),'Tables 1-15'!H21,'Tables 1-15'!C1021)</f>
        <v>143.50699499999999</v>
      </c>
      <c r="I1056" s="303">
        <f>IF(ISNUMBER('Tables 1-15'!D1021),'Tables 1-15'!I21,'Tables 1-15'!D1021)</f>
        <v>143.82</v>
      </c>
      <c r="J1056" s="303">
        <f>IF(ISNUMBER('Tables 1-15'!E1021),'Tables 1-15'!J21,'Tables 1-15'!E1021)</f>
        <v>146.40599900000001</v>
      </c>
      <c r="K1056" s="303">
        <f>IF(ISNUMBER('Tables 1-15'!F1021),'Tables 1-15'!K21,'Tables 1-15'!F1021)</f>
        <v>146.67500000000001</v>
      </c>
      <c r="O1056" s="537"/>
    </row>
    <row r="1057" spans="1:15">
      <c r="A1057" s="33" t="s">
        <v>814</v>
      </c>
      <c r="B1057" s="303">
        <f>IF(ISNUMBER('Tables 1-15'!B1022),'Tables 1-15'!B427,'Tables 1-15'!B1022)</f>
        <v>1715.395</v>
      </c>
      <c r="C1057" s="303">
        <f>IF(ISNUMBER('Tables 1-15'!C1022),'Tables 1-15'!C427,'Tables 1-15'!C1022)</f>
        <v>1755.0740000000001</v>
      </c>
      <c r="D1057" s="303">
        <f>IF(ISNUMBER('Tables 1-15'!D1022),'Tables 1-15'!D427,'Tables 1-15'!D1022)</f>
        <v>2017.4269999999999</v>
      </c>
      <c r="E1057" s="303">
        <f>IF(ISNUMBER('Tables 1-15'!E1022),'Tables 1-15'!E427,'Tables 1-15'!E1022)</f>
        <v>2369.4609999999998</v>
      </c>
      <c r="F1057" s="350">
        <f>IF(ISNUMBER('Tables 1-15'!F1022),'Tables 1-15'!F427,'Tables 1-15'!F1022)</f>
        <v>2642.8249999999998</v>
      </c>
      <c r="G1057" s="303">
        <f>IF(ISNUMBER('Tables 1-15'!B1022),'Tables 1-15'!G22,'Tables 1-15'!B1022)</f>
        <v>29.195895</v>
      </c>
      <c r="H1057" s="303">
        <f>IF(ISNUMBER('Tables 1-15'!C1022),'Tables 1-15'!H22,'Tables 1-15'!C1022)</f>
        <v>29.380130000000001</v>
      </c>
      <c r="I1057" s="303">
        <f>IF(ISNUMBER('Tables 1-15'!D1022),'Tables 1-15'!I22,'Tables 1-15'!D1022)</f>
        <v>29.997101000000004</v>
      </c>
      <c r="J1057" s="303">
        <f>IF(ISNUMBER('Tables 1-15'!E1022),'Tables 1-15'!J22,'Tables 1-15'!E1022)</f>
        <v>30.890736</v>
      </c>
      <c r="K1057" s="303">
        <f>IF(ISNUMBER('Tables 1-15'!F1022),'Tables 1-15'!K22,'Tables 1-15'!F1022)</f>
        <v>31.787580000000002</v>
      </c>
      <c r="O1057" s="537"/>
    </row>
    <row r="1058" spans="1:15">
      <c r="A1058" s="370" t="s">
        <v>6</v>
      </c>
      <c r="B1058" s="303">
        <f>IF(ISNUMBER('Tables 1-15'!B1023),'Tables 1-15'!B428,'Tables 1-15'!B1023)</f>
        <v>3421.317</v>
      </c>
      <c r="C1058" s="303">
        <f>IF(ISNUMBER('Tables 1-15'!C1023),'Tables 1-15'!C428,'Tables 1-15'!C1023)</f>
        <v>3766.645</v>
      </c>
      <c r="D1058" s="303">
        <f>IF(ISNUMBER('Tables 1-15'!D1023),'Tables 1-15'!D428,'Tables 1-15'!D1023)</f>
        <v>3886.3519999999999</v>
      </c>
      <c r="E1058" s="303">
        <f>IF(ISNUMBER('Tables 1-15'!E1023),'Tables 1-15'!E428,'Tables 1-15'!E1023)</f>
        <v>4029.1590000000001</v>
      </c>
      <c r="F1058" s="350">
        <f>IF(ISNUMBER('Tables 1-15'!F1023),'Tables 1-15'!F428,'Tables 1-15'!F1023)</f>
        <v>4255.7290000000003</v>
      </c>
      <c r="G1058" s="303">
        <f>IF(ISNUMBER('Tables 1-15'!B1023),'Tables 1-15'!G23,'Tables 1-15'!B1023)</f>
        <v>5.3120000000000003</v>
      </c>
      <c r="H1058" s="303">
        <f>IF(ISNUMBER('Tables 1-15'!C1023),'Tables 1-15'!H23,'Tables 1-15'!C1023)</f>
        <v>5.399</v>
      </c>
      <c r="I1058" s="303">
        <f>IF(ISNUMBER('Tables 1-15'!D1023),'Tables 1-15'!I23,'Tables 1-15'!D1023)</f>
        <v>5.47</v>
      </c>
      <c r="J1058" s="303">
        <f>IF(ISNUMBER('Tables 1-15'!E1023),'Tables 1-15'!J23,'Tables 1-15'!E1023)</f>
        <v>5.5350000000000001</v>
      </c>
      <c r="K1058" s="303">
        <f>IF(ISNUMBER('Tables 1-15'!F1023),'Tables 1-15'!K23,'Tables 1-15'!F1023)</f>
        <v>5.6070000000000002</v>
      </c>
      <c r="O1058" s="30"/>
    </row>
    <row r="1059" spans="1:15">
      <c r="A1059" s="33" t="s">
        <v>815</v>
      </c>
      <c r="B1059" s="303">
        <f>IF(ISNUMBER('Tables 1-15'!B1024),'Tables 1-15'!B429,'Tables 1-15'!B1024)</f>
        <v>2768.1289999999999</v>
      </c>
      <c r="C1059" s="303">
        <f>IF(ISNUMBER('Tables 1-15'!C1024),'Tables 1-15'!C429,'Tables 1-15'!C1024)</f>
        <v>3077.616</v>
      </c>
      <c r="D1059" s="303">
        <f>IF(ISNUMBER('Tables 1-15'!D1024),'Tables 1-15'!D429,'Tables 1-15'!D1024)</f>
        <v>3432.0590000000002</v>
      </c>
      <c r="E1059" s="303">
        <f>IF(ISNUMBER('Tables 1-15'!E1024),'Tables 1-15'!E429,'Tables 1-15'!E1024)</f>
        <v>3798.4210000000003</v>
      </c>
      <c r="F1059" s="350">
        <f>IF(ISNUMBER('Tables 1-15'!F1024),'Tables 1-15'!F429,'Tables 1-15'!F1024)</f>
        <v>4370.817</v>
      </c>
      <c r="G1059" s="303">
        <f>IF(ISNUMBER('Tables 1-15'!B1024),'Tables 1-15'!G24,'Tables 1-15'!B1024)</f>
        <v>52.231000000000002</v>
      </c>
      <c r="H1059" s="303">
        <f>IF(ISNUMBER('Tables 1-15'!C1024),'Tables 1-15'!H24,'Tables 1-15'!C1024)</f>
        <v>52.872999999999998</v>
      </c>
      <c r="I1059" s="303">
        <f>IF(ISNUMBER('Tables 1-15'!D1024),'Tables 1-15'!I24,'Tables 1-15'!D1024)</f>
        <v>53.548000000000002</v>
      </c>
      <c r="J1059" s="303">
        <f>IF(ISNUMBER('Tables 1-15'!E1024),'Tables 1-15'!J24,'Tables 1-15'!E1024)</f>
        <v>54.262999999999998</v>
      </c>
      <c r="K1059" s="303">
        <f>IF(ISNUMBER('Tables 1-15'!F1024),'Tables 1-15'!K24,'Tables 1-15'!F1024)</f>
        <v>55.021250000000002</v>
      </c>
      <c r="O1059" s="537"/>
    </row>
    <row r="1060" spans="1:15">
      <c r="A1060" s="370" t="s">
        <v>7</v>
      </c>
      <c r="B1060" s="303">
        <f>IF(ISNUMBER('Tables 1-15'!B1025),'Tables 1-15'!B430,'Tables 1-15'!B1025)</f>
        <v>3346.2</v>
      </c>
      <c r="C1060" s="303">
        <f>IF(ISNUMBER('Tables 1-15'!C1025),'Tables 1-15'!C430,'Tables 1-15'!C1025)</f>
        <v>3604.1460000000002</v>
      </c>
      <c r="D1060" s="303">
        <f>IF(ISNUMBER('Tables 1-15'!D1025),'Tables 1-15'!D430,'Tables 1-15'!D1025)</f>
        <v>3899.9650000000001</v>
      </c>
      <c r="E1060" s="303">
        <f>IF(ISNUMBER('Tables 1-15'!E1025),'Tables 1-15'!E430,'Tables 1-15'!E1025)</f>
        <v>4202.1000000000004</v>
      </c>
      <c r="F1060" s="350">
        <f>IF(ISNUMBER('Tables 1-15'!F1025),'Tables 1-15'!F430,'Tables 1-15'!F1025)</f>
        <v>4776.66</v>
      </c>
      <c r="G1060" s="303">
        <f>IF(ISNUMBER('Tables 1-15'!B1025),'Tables 1-15'!G25,'Tables 1-15'!B1025)</f>
        <v>9.5210000000000008</v>
      </c>
      <c r="H1060" s="303">
        <f>IF(ISNUMBER('Tables 1-15'!C1025),'Tables 1-15'!H25,'Tables 1-15'!C1025)</f>
        <v>9.6029999999999998</v>
      </c>
      <c r="I1060" s="303">
        <f>IF(ISNUMBER('Tables 1-15'!D1025),'Tables 1-15'!I25,'Tables 1-15'!D1025)</f>
        <v>9.702</v>
      </c>
      <c r="J1060" s="303">
        <f>IF(ISNUMBER('Tables 1-15'!E1025),'Tables 1-15'!J25,'Tables 1-15'!E1025)</f>
        <v>9.8510170000000006</v>
      </c>
      <c r="K1060" s="303">
        <f>IF(ISNUMBER('Tables 1-15'!F1025),'Tables 1-15'!K25,'Tables 1-15'!F1025)</f>
        <v>9.9951530000000002</v>
      </c>
      <c r="O1060" s="30"/>
    </row>
    <row r="1061" spans="1:15">
      <c r="A1061" s="370" t="s">
        <v>8</v>
      </c>
      <c r="B1061" s="303">
        <f>IF(ISNUMBER('Tables 1-15'!B1026),'Tables 1-15'!B431,'Tables 1-15'!B1026)</f>
        <v>1637.77</v>
      </c>
      <c r="C1061" s="303">
        <f>IF(ISNUMBER('Tables 1-15'!C1026),'Tables 1-15'!C431,'Tables 1-15'!C1026)</f>
        <v>1709.76</v>
      </c>
      <c r="D1061" s="303">
        <f>IF(ISNUMBER('Tables 1-15'!D1026),'Tables 1-15'!D431,'Tables 1-15'!D1026)</f>
        <v>1797.45</v>
      </c>
      <c r="E1061" s="303">
        <f>IF(ISNUMBER('Tables 1-15'!E1026),'Tables 1-15'!E431,'Tables 1-15'!E1026)</f>
        <v>2022.38</v>
      </c>
      <c r="F1061" s="350">
        <f>IF(ISNUMBER('Tables 1-15'!F1026),'Tables 1-15'!F431,'Tables 1-15'!F1026)</f>
        <v>2146.0500000000002</v>
      </c>
      <c r="G1061" s="303">
        <f>IF(ISNUMBER('Tables 1-15'!B1026),'Tables 1-15'!G26,'Tables 1-15'!B1026)</f>
        <v>7.9968599999999999</v>
      </c>
      <c r="H1061" s="303">
        <f>IF(ISNUMBER('Tables 1-15'!C1026),'Tables 1-15'!H26,'Tables 1-15'!C1026)</f>
        <v>8.0893500000000014</v>
      </c>
      <c r="I1061" s="303">
        <f>IF(ISNUMBER('Tables 1-15'!D1026),'Tables 1-15'!I26,'Tables 1-15'!D1026)</f>
        <v>8.1886499999999991</v>
      </c>
      <c r="J1061" s="303">
        <f>IF(ISNUMBER('Tables 1-15'!E1026),'Tables 1-15'!J26,'Tables 1-15'!E1026)</f>
        <v>8.2823999999999991</v>
      </c>
      <c r="K1061" s="303">
        <f>IF(ISNUMBER('Tables 1-15'!F1026),'Tables 1-15'!K26,'Tables 1-15'!F1026)</f>
        <v>8.3733400000000007</v>
      </c>
      <c r="O1061" s="30"/>
    </row>
    <row r="1062" spans="1:15">
      <c r="A1062" s="33" t="s">
        <v>816</v>
      </c>
      <c r="B1062" s="303">
        <f>IF(ISNUMBER('Tables 1-15'!B1027),'Tables 1-15'!B432,'Tables 1-15'!B1027)</f>
        <v>2898.02</v>
      </c>
      <c r="C1062" s="303">
        <f>IF(ISNUMBER('Tables 1-15'!C1027),'Tables 1-15'!C432,'Tables 1-15'!C1027)</f>
        <v>3460.9670000000001</v>
      </c>
      <c r="D1062" s="303">
        <f>IF(ISNUMBER('Tables 1-15'!D1027),'Tables 1-15'!D432,'Tables 1-15'!D1027)</f>
        <v>3743.1010000000001</v>
      </c>
      <c r="E1062" s="303">
        <f>IF(ISNUMBER('Tables 1-15'!E1027),'Tables 1-15'!E432,'Tables 1-15'!E1027)</f>
        <v>4159.893</v>
      </c>
      <c r="F1062" s="350">
        <f>IF(ISNUMBER('Tables 1-15'!F1027),'Tables 1-15'!F432,'Tables 1-15'!F1027)</f>
        <v>4614.8360000000002</v>
      </c>
      <c r="G1062" s="303">
        <f>IF(ISNUMBER('Tables 1-15'!B1027),'Tables 1-15'!G27,'Tables 1-15'!B1027)</f>
        <v>75.627384000000006</v>
      </c>
      <c r="H1062" s="303">
        <f>IF(ISNUMBER('Tables 1-15'!C1027),'Tables 1-15'!H27,'Tables 1-15'!C1027)</f>
        <v>76.667864000000009</v>
      </c>
      <c r="I1062" s="303">
        <f>IF(ISNUMBER('Tables 1-15'!D1027),'Tables 1-15'!I27,'Tables 1-15'!D1027)</f>
        <v>77.695903999999999</v>
      </c>
      <c r="J1062" s="303">
        <f>IF(ISNUMBER('Tables 1-15'!E1027),'Tables 1-15'!J27,'Tables 1-15'!E1027)</f>
        <v>78.741053000000008</v>
      </c>
      <c r="K1062" s="303">
        <f>IF(ISNUMBER('Tables 1-15'!F1027),'Tables 1-15'!K27,'Tables 1-15'!F1027)</f>
        <v>79.814870999999997</v>
      </c>
      <c r="O1062" s="537"/>
    </row>
    <row r="1063" spans="1:15">
      <c r="A1063" s="370" t="s">
        <v>9</v>
      </c>
      <c r="B1063" s="303">
        <f>IF(ISNUMBER('Tables 1-15'!B1028),'Tables 1-15'!B433,'Tables 1-15'!B1028)</f>
        <v>18503.751</v>
      </c>
      <c r="C1063" s="303">
        <f>IF(ISNUMBER('Tables 1-15'!C1028),'Tables 1-15'!C433,'Tables 1-15'!C1028)</f>
        <v>19722.005000000001</v>
      </c>
      <c r="D1063" s="303">
        <f>IF(ISNUMBER('Tables 1-15'!D1028),'Tables 1-15'!D433,'Tables 1-15'!D1028)</f>
        <v>21265.695</v>
      </c>
      <c r="E1063" s="303">
        <f>IF(ISNUMBER('Tables 1-15'!E1028),'Tables 1-15'!E433,'Tables 1-15'!E1028)</f>
        <v>23119.146000000001</v>
      </c>
      <c r="F1063" s="350">
        <f>IF(ISNUMBER('Tables 1-15'!F1028),'Tables 1-15'!F433,'Tables 1-15'!F1028)</f>
        <v>25154</v>
      </c>
      <c r="G1063" s="303">
        <f>IF(ISNUMBER('Tables 1-15'!B1028),'Tables 1-15'!G28,'Tables 1-15'!B1028)</f>
        <v>63.704999999999998</v>
      </c>
      <c r="H1063" s="303">
        <f>IF(ISNUMBER('Tables 1-15'!C1028),'Tables 1-15'!H28,'Tables 1-15'!C1028)</f>
        <v>64.105999999999995</v>
      </c>
      <c r="I1063" s="303">
        <f>IF(ISNUMBER('Tables 1-15'!D1028),'Tables 1-15'!I28,'Tables 1-15'!D1028)</f>
        <v>64.597000000000008</v>
      </c>
      <c r="J1063" s="303">
        <f>IF(ISNUMBER('Tables 1-15'!E1028),'Tables 1-15'!J28,'Tables 1-15'!E1028)</f>
        <v>65.11</v>
      </c>
      <c r="K1063" s="303">
        <f>IF(ISNUMBER('Tables 1-15'!F1028),'Tables 1-15'!K28,'Tables 1-15'!F1028)</f>
        <v>65.647999999999996</v>
      </c>
      <c r="O1063" s="30"/>
    </row>
    <row r="1064" spans="1:15">
      <c r="A1064" s="370" t="s">
        <v>158</v>
      </c>
      <c r="B1064" s="303">
        <f>IF(ISNUMBER('Tables 1-15'!B1029),'Tables 1-15'!B434,'Tables 1-15'!B1029)</f>
        <v>118999.5</v>
      </c>
      <c r="C1064" s="303">
        <f>IF(ISNUMBER('Tables 1-15'!C1029),'Tables 1-15'!C434,'Tables 1-15'!C1029)</f>
        <v>125765.1</v>
      </c>
      <c r="D1064" s="303">
        <f>IF(ISNUMBER('Tables 1-15'!D1029),'Tables 1-15'!D434,'Tables 1-15'!D1029)</f>
        <v>132141.79999999999</v>
      </c>
      <c r="E1064" s="303">
        <f>IF(ISNUMBER('Tables 1-15'!E1029),'Tables 1-15'!E434,'Tables 1-15'!E1029)</f>
        <v>140459.20000000001</v>
      </c>
      <c r="F1064" s="350">
        <f>IF(ISNUMBER('Tables 1-15'!F1029),'Tables 1-15'!F434,'Tables 1-15'!F1029)</f>
        <v>148516.5</v>
      </c>
      <c r="G1064" s="303">
        <f>IF(ISNUMBER('Tables 1-15'!B1029),'Tables 1-15'!G29,'Tables 1-15'!B1029)</f>
        <v>313.9984</v>
      </c>
      <c r="H1064" s="303">
        <f>IF(ISNUMBER('Tables 1-15'!C1029),'Tables 1-15'!H29,'Tables 1-15'!C1029)</f>
        <v>316.20490000000001</v>
      </c>
      <c r="I1064" s="303">
        <f>IF(ISNUMBER('Tables 1-15'!D1029),'Tables 1-15'!I29,'Tables 1-15'!D1029)</f>
        <v>318.56350000000003</v>
      </c>
      <c r="J1064" s="303">
        <f>IF(ISNUMBER('Tables 1-15'!E1029),'Tables 1-15'!J29,'Tables 1-15'!E1029)</f>
        <v>320.89659999999998</v>
      </c>
      <c r="K1064" s="303">
        <f>IF(ISNUMBER('Tables 1-15'!F1029),'Tables 1-15'!K29,'Tables 1-15'!F1029)</f>
        <v>323.1275</v>
      </c>
      <c r="O1064" s="30"/>
    </row>
    <row r="1065" spans="1:15">
      <c r="A1065" s="296" t="s">
        <v>273</v>
      </c>
      <c r="B1065" s="353">
        <f t="shared" ref="B1065:K1065" si="8">SUM(B1042:B1064)</f>
        <v>299840.51099999994</v>
      </c>
      <c r="C1065" s="353">
        <f t="shared" si="8"/>
        <v>314432.79500000004</v>
      </c>
      <c r="D1065" s="353">
        <f t="shared" si="8"/>
        <v>341293.96400000004</v>
      </c>
      <c r="E1065" s="353">
        <f t="shared" si="8"/>
        <v>383667.25008000003</v>
      </c>
      <c r="F1065" s="405">
        <f t="shared" si="8"/>
        <v>421567.89900000003</v>
      </c>
      <c r="G1065" s="406">
        <f t="shared" si="8"/>
        <v>4052.568487</v>
      </c>
      <c r="H1065" s="406">
        <f t="shared" si="8"/>
        <v>4088.3324595833342</v>
      </c>
      <c r="I1065" s="406">
        <f t="shared" si="8"/>
        <v>4140.2241800000002</v>
      </c>
      <c r="J1065" s="406">
        <f t="shared" si="8"/>
        <v>4176.3386724999991</v>
      </c>
      <c r="K1065" s="406">
        <f t="shared" si="8"/>
        <v>4211.2139207500004</v>
      </c>
    </row>
    <row r="1066" spans="1:15">
      <c r="A1066" s="403"/>
      <c r="B1066" s="341"/>
      <c r="C1066" s="341"/>
      <c r="D1066" s="341"/>
      <c r="E1066" s="341"/>
      <c r="F1066" s="341"/>
      <c r="G1066" s="341"/>
      <c r="H1066" s="341"/>
      <c r="I1066" s="341"/>
      <c r="J1066" s="341"/>
      <c r="K1066" s="341"/>
    </row>
    <row r="1067" spans="1:15">
      <c r="A1067" s="403"/>
      <c r="B1067" s="341"/>
      <c r="C1067" s="341"/>
      <c r="D1067" s="341"/>
      <c r="E1067" s="341"/>
      <c r="F1067" s="341"/>
      <c r="G1067" s="341"/>
      <c r="H1067" s="341"/>
      <c r="I1067" s="341"/>
      <c r="J1067" s="341"/>
      <c r="K1067" s="341"/>
    </row>
    <row r="1068" spans="1:15">
      <c r="A1068" s="403"/>
      <c r="B1068" s="341"/>
      <c r="C1068" s="341"/>
      <c r="D1068" s="341"/>
      <c r="E1068" s="341"/>
      <c r="F1068" s="341"/>
      <c r="G1068" s="341"/>
      <c r="H1068" s="341"/>
      <c r="I1068" s="341"/>
      <c r="J1068" s="341"/>
      <c r="K1068" s="341"/>
    </row>
    <row r="1069" spans="1:15">
      <c r="A1069" s="315"/>
    </row>
    <row r="1070" spans="1:15">
      <c r="A1070" s="457"/>
      <c r="B1070" s="457"/>
      <c r="C1070" s="457"/>
      <c r="D1070" s="457"/>
      <c r="E1070" s="457"/>
      <c r="F1070" s="457"/>
      <c r="G1070" s="457"/>
      <c r="H1070" s="457"/>
      <c r="I1070" s="457"/>
      <c r="J1070" s="457"/>
      <c r="K1070" s="457"/>
    </row>
    <row r="1071" spans="1:15">
      <c r="A1071" s="315"/>
      <c r="B1071" s="367"/>
      <c r="C1071" s="367"/>
      <c r="D1071" s="367"/>
      <c r="E1071" s="367"/>
      <c r="F1071" s="367"/>
      <c r="G1071" s="367"/>
      <c r="H1071" s="367"/>
      <c r="I1071" s="367"/>
      <c r="J1071" s="367"/>
      <c r="K1071" s="371"/>
    </row>
    <row r="1072" spans="1:15">
      <c r="A1072" s="407"/>
      <c r="B1072" s="459" t="s">
        <v>410</v>
      </c>
      <c r="C1072" s="459"/>
      <c r="D1072" s="459"/>
      <c r="E1072" s="459"/>
      <c r="F1072" s="460"/>
      <c r="G1072" s="459"/>
      <c r="H1072" s="459"/>
      <c r="I1072" s="459"/>
      <c r="J1072" s="459"/>
      <c r="K1072" s="460"/>
    </row>
    <row r="1073" spans="1:18">
      <c r="A1073" s="286"/>
      <c r="B1073" s="287"/>
      <c r="C1073" s="287"/>
      <c r="D1073" s="287"/>
      <c r="E1073" s="287"/>
      <c r="F1073" s="288"/>
      <c r="G1073" s="287"/>
      <c r="H1073" s="287"/>
      <c r="I1073" s="287"/>
      <c r="J1073" s="287"/>
      <c r="K1073" s="288"/>
    </row>
    <row r="1074" spans="1:18">
      <c r="A1074" s="31" t="s">
        <v>31</v>
      </c>
      <c r="B1074" s="364">
        <f>IF(ISNUMBER('Tables 1-15'!B1007),'Tables 1-15'!B7,'Tables 1-15'!B1007)</f>
        <v>1566.6316774059446</v>
      </c>
      <c r="C1074" s="364">
        <f>IF(ISNUMBER('Tables 1-15'!C1007),'Tables 1-15'!C7,'Tables 1-15'!C1007)</f>
        <v>1497.4327956989248</v>
      </c>
      <c r="D1074" s="364">
        <f>IF(ISNUMBER('Tables 1-15'!D1007),'Tables 1-15'!D7,'Tables 1-15'!D1007)</f>
        <v>1443.4271329677244</v>
      </c>
      <c r="E1074" s="364">
        <f>IF(ISNUMBER('Tables 1-15'!E1007),'Tables 1-15'!E7,'Tables 1-15'!E1007)</f>
        <v>1219.7133472678413</v>
      </c>
      <c r="F1074" s="374">
        <f>IF(ISNUMBER('Tables 1-15'!F1007),'Tables 1-15'!F7,'Tables 1-15'!F1007)</f>
        <v>1261.0957478441867</v>
      </c>
      <c r="G1074" s="364">
        <f>IF(ISNUMBER('Tables 1-15'!B344),'Tables 1-15'!B1007,'Tables 1-15'!B344)</f>
        <v>15452.879783828725</v>
      </c>
      <c r="H1074" s="364">
        <f>IF(ISNUMBER('Tables 1-15'!C344),'Tables 1-15'!C1007,'Tables 1-15'!C344)</f>
        <v>14971.25374423963</v>
      </c>
      <c r="I1074" s="364">
        <f>IF(ISNUMBER('Tables 1-15'!D344),'Tables 1-15'!D1007,'Tables 1-15'!D344)</f>
        <v>13990.34360334442</v>
      </c>
      <c r="J1074" s="364">
        <f>IF(ISNUMBER('Tables 1-15'!E344),'Tables 1-15'!E1007,'Tables 1-15'!E344)</f>
        <v>12045.515838309944</v>
      </c>
      <c r="K1074" s="374">
        <f>IF(ISNUMBER('Tables 1-15'!F344),'Tables 1-15'!F1007,'Tables 1-15'!F344)</f>
        <v>12194.104823818019</v>
      </c>
      <c r="L1074" s="281">
        <f>IF(ISNUMBER('Tables 1-15'!B1007),'Tables 1-15'!B344,'Tables 1-15'!B1007)</f>
        <v>1918.6677050882661</v>
      </c>
      <c r="M1074" s="281">
        <f>IF(ISNUMBER('Tables 1-15'!C1007),'Tables 1-15'!C344,'Tables 1-15'!C1007)</f>
        <v>1821.2151037938443</v>
      </c>
      <c r="N1074" s="281">
        <f>IF(ISNUMBER('Tables 1-15'!D1007),'Tables 1-15'!D344,'Tables 1-15'!D1007)</f>
        <v>1840.715223097113</v>
      </c>
      <c r="O1074" s="281">
        <f>IF(ISNUMBER('Tables 1-15'!E1007),'Tables 1-15'!E344,'Tables 1-15'!E1007)</f>
        <v>1735.2158982976548</v>
      </c>
      <c r="P1074" s="281">
        <f>IF(ISNUMBER('Tables 1-15'!F1007),'Tables 1-15'!F344,'Tables 1-15'!F1007)</f>
        <v>1831.0824891461652</v>
      </c>
    </row>
    <row r="1075" spans="1:18">
      <c r="A1075" s="369" t="s">
        <v>456</v>
      </c>
      <c r="B1075" s="356">
        <f>IF(ISNUMBER('Tables 1-15'!B1008),'Tables 1-15'!B8,'Tables 1-15'!B1008)</f>
        <v>497.5298196152475</v>
      </c>
      <c r="C1075" s="356">
        <f>IF(ISNUMBER('Tables 1-15'!C1008),'Tables 1-15'!C8,'Tables 1-15'!C1008)</f>
        <v>520.87516167145088</v>
      </c>
      <c r="D1075" s="356">
        <f>IF(ISNUMBER('Tables 1-15'!D1008),'Tables 1-15'!D8,'Tables 1-15'!D1008)</f>
        <v>530.92780118863186</v>
      </c>
      <c r="E1075" s="356">
        <f>IF(ISNUMBER('Tables 1-15'!E1008),'Tables 1-15'!E8,'Tables 1-15'!E1008)</f>
        <v>455.08118108481455</v>
      </c>
      <c r="F1075" s="375">
        <f>IF(ISNUMBER('Tables 1-15'!F1008),'Tables 1-15'!F8,'Tables 1-15'!F1008)</f>
        <v>468.0304160328248</v>
      </c>
      <c r="G1075" s="356">
        <f>IF(ISNUMBER('Tables 1-15'!B345),'Tables 1-15'!B1008,'Tables 1-15'!B345)</f>
        <v>4919.8667875944984</v>
      </c>
      <c r="H1075" s="356">
        <f>IF(ISNUMBER('Tables 1-15'!C345),'Tables 1-15'!C1008,'Tables 1-15'!C345)</f>
        <v>5521.8095400088223</v>
      </c>
      <c r="I1075" s="356">
        <f>IF(ISNUMBER('Tables 1-15'!D345),'Tables 1-15'!D1008,'Tables 1-15'!D345)</f>
        <v>9150.1055953124232</v>
      </c>
      <c r="J1075" s="356">
        <f>IF(ISNUMBER('Tables 1-15'!E345),'Tables 1-15'!E1008,'Tables 1-15'!E345)</f>
        <v>7005.4517836062359</v>
      </c>
      <c r="K1075" s="375">
        <f>IF(ISNUMBER('Tables 1-15'!F345),'Tables 1-15'!F1008,'Tables 1-15'!F345)</f>
        <v>7276.2977410825379</v>
      </c>
      <c r="L1075" s="281">
        <f>IF(ISNUMBER('Tables 1-15'!B1008),'Tables 1-15'!B345,'Tables 1-15'!B1008)</f>
        <v>205.94257969178804</v>
      </c>
      <c r="M1075" s="281">
        <f>IF(ISNUMBER('Tables 1-15'!C1008),'Tables 1-15'!C345,'Tables 1-15'!C1008)</f>
        <v>230.65572029661669</v>
      </c>
      <c r="N1075" s="281">
        <f>IF(ISNUMBER('Tables 1-15'!D1008),'Tables 1-15'!D345,'Tables 1-15'!D1008)</f>
        <v>229.67747418518675</v>
      </c>
      <c r="O1075" s="281">
        <f>IF(ISNUMBER('Tables 1-15'!E1008),'Tables 1-15'!E345,'Tables 1-15'!E1008)</f>
        <v>223.03100507660636</v>
      </c>
      <c r="P1075" s="281">
        <f>IF(ISNUMBER('Tables 1-15'!F1008),'Tables 1-15'!F345,'Tables 1-15'!F1008)</f>
        <v>236.80662649141911</v>
      </c>
      <c r="R1075" s="30"/>
    </row>
    <row r="1076" spans="1:18">
      <c r="A1076" s="33" t="s">
        <v>458</v>
      </c>
      <c r="B1076" s="356">
        <f>IF(ISNUMBER('Tables 1-15'!B1009),'Tables 1-15'!B9,'Tables 1-15'!B1009)</f>
        <v>2462.7928388746805</v>
      </c>
      <c r="C1076" s="356">
        <f>IF(ISNUMBER('Tables 1-15'!C1009),'Tables 1-15'!C9,'Tables 1-15'!C1009)</f>
        <v>2467.7708863688963</v>
      </c>
      <c r="D1076" s="356">
        <f>IF(ISNUMBER('Tables 1-15'!D1009),'Tables 1-15'!D9,'Tables 1-15'!D1009)</f>
        <v>2454.2204951798535</v>
      </c>
      <c r="E1076" s="356">
        <f>IF(ISNUMBER('Tables 1-15'!E1009),'Tables 1-15'!E9,'Tables 1-15'!E1009)</f>
        <v>1795.84478988828</v>
      </c>
      <c r="F1076" s="375">
        <f>IF(ISNUMBER('Tables 1-15'!F1009),'Tables 1-15'!F9,'Tables 1-15'!F1009)</f>
        <v>1796.924755260816</v>
      </c>
      <c r="G1076" s="356">
        <f>IF(ISNUMBER('Tables 1-15'!B346),'Tables 1-15'!B1009,'Tables 1-15'!B346)</f>
        <v>16668.497742710999</v>
      </c>
      <c r="H1076" s="356">
        <f>IF(ISNUMBER('Tables 1-15'!C346),'Tables 1-15'!C1009,'Tables 1-15'!C346)</f>
        <v>18307.088353158993</v>
      </c>
      <c r="I1076" s="356">
        <f>IF(ISNUMBER('Tables 1-15'!D346),'Tables 1-15'!D1009,'Tables 1-15'!D346)</f>
        <v>17373.958837219179</v>
      </c>
      <c r="J1076" s="356">
        <f>IF(ISNUMBER('Tables 1-15'!E346),'Tables 1-15'!E1009,'Tables 1-15'!E346)</f>
        <v>12602.008286458802</v>
      </c>
      <c r="K1076" s="375">
        <f>IF(ISNUMBER('Tables 1-15'!F346),'Tables 1-15'!F1009,'Tables 1-15'!F346)</f>
        <v>12818.408760370912</v>
      </c>
      <c r="L1076" s="281">
        <f>IF(ISNUMBER('Tables 1-15'!B1009),'Tables 1-15'!B346,'Tables 1-15'!B1009)</f>
        <v>89.991680939564475</v>
      </c>
      <c r="M1076" s="281">
        <f>IF(ISNUMBER('Tables 1-15'!C1009),'Tables 1-15'!C346,'Tables 1-15'!C1009)</f>
        <v>81.473715102877151</v>
      </c>
      <c r="N1076" s="281">
        <f>IF(ISNUMBER('Tables 1-15'!D1009),'Tables 1-15'!D346,'Tables 1-15'!D1009)</f>
        <v>69.729686770574517</v>
      </c>
      <c r="O1076" s="281">
        <f>IF(ISNUMBER('Tables 1-15'!E1009),'Tables 1-15'!E346,'Tables 1-15'!E1009)</f>
        <v>41.491231817250565</v>
      </c>
      <c r="P1076" s="281">
        <f>IF(ISNUMBER('Tables 1-15'!F1009),'Tables 1-15'!F346,'Tables 1-15'!F1009)</f>
        <v>52.490517320732714</v>
      </c>
      <c r="R1076" s="537"/>
    </row>
    <row r="1077" spans="1:18">
      <c r="A1077" s="370" t="s">
        <v>457</v>
      </c>
      <c r="B1077" s="356">
        <f>IF(ISNUMBER('Tables 1-15'!B1010),'Tables 1-15'!B10,'Tables 1-15'!B1010)</f>
        <v>1840.3688082565354</v>
      </c>
      <c r="C1077" s="356">
        <f>IF(ISNUMBER('Tables 1-15'!C1010),'Tables 1-15'!C10,'Tables 1-15'!C1010)</f>
        <v>1872.3607040116317</v>
      </c>
      <c r="D1077" s="356">
        <f>IF(ISNUMBER('Tables 1-15'!D1010),'Tables 1-15'!D10,'Tables 1-15'!D1010)</f>
        <v>1819.2604138976076</v>
      </c>
      <c r="E1077" s="356">
        <f>IF(ISNUMBER('Tables 1-15'!E1010),'Tables 1-15'!E10,'Tables 1-15'!E1010)</f>
        <v>1564.2630061465034</v>
      </c>
      <c r="F1077" s="375">
        <f>IF(ISNUMBER('Tables 1-15'!F1010),'Tables 1-15'!F10,'Tables 1-15'!F1010)</f>
        <v>1569.3419712820833</v>
      </c>
      <c r="G1077" s="356">
        <f>IF(ISNUMBER('Tables 1-15'!B347),'Tables 1-15'!B1010,'Tables 1-15'!B347)</f>
        <v>6159.2928682243482</v>
      </c>
      <c r="H1077" s="356">
        <f>IF(ISNUMBER('Tables 1-15'!C347),'Tables 1-15'!C1010,'Tables 1-15'!C347)</f>
        <v>6175.8650433997018</v>
      </c>
      <c r="I1077" s="356">
        <f>IF(ISNUMBER('Tables 1-15'!D347),'Tables 1-15'!D1010,'Tables 1-15'!D347)</f>
        <v>6026.6213748104992</v>
      </c>
      <c r="J1077" s="356">
        <f>IF(ISNUMBER('Tables 1-15'!E347),'Tables 1-15'!E1010,'Tables 1-15'!E347)</f>
        <v>5379.1771352834439</v>
      </c>
      <c r="K1077" s="375">
        <f>IF(ISNUMBER('Tables 1-15'!F347),'Tables 1-15'!F1010,'Tables 1-15'!F347)</f>
        <v>4944.3444429253605</v>
      </c>
      <c r="L1077" s="281">
        <f>IF(ISNUMBER('Tables 1-15'!B1010),'Tables 1-15'!B347,'Tables 1-15'!B1010)</f>
        <v>635.30340737762583</v>
      </c>
      <c r="M1077" s="281">
        <f>IF(ISNUMBER('Tables 1-15'!C1010),'Tables 1-15'!C347,'Tables 1-15'!C1010)</f>
        <v>645.01847499059795</v>
      </c>
      <c r="N1077" s="281">
        <f>IF(ISNUMBER('Tables 1-15'!D1010),'Tables 1-15'!D347,'Tables 1-15'!D1010)</f>
        <v>616.09872769588833</v>
      </c>
      <c r="O1077" s="281">
        <f>IF(ISNUMBER('Tables 1-15'!E1010),'Tables 1-15'!E347,'Tables 1-15'!E1010)</f>
        <v>559.38872832369941</v>
      </c>
      <c r="P1077" s="281">
        <f>IF(ISNUMBER('Tables 1-15'!F1010),'Tables 1-15'!F347,'Tables 1-15'!F1010)</f>
        <v>634.61421017353098</v>
      </c>
      <c r="R1077" s="30"/>
    </row>
    <row r="1078" spans="1:18">
      <c r="A1078" s="33" t="s">
        <v>459</v>
      </c>
      <c r="B1078" s="356">
        <f>IF(ISNUMBER('Tables 1-15'!B1011),'Tables 1-15'!B11,'Tables 1-15'!B1011)</f>
        <v>8226.2315856169807</v>
      </c>
      <c r="C1078" s="356">
        <f>IF(ISNUMBER('Tables 1-15'!C1011),'Tables 1-15'!C11,'Tables 1-15'!C1011)</f>
        <v>9185.2898433715491</v>
      </c>
      <c r="D1078" s="356">
        <f>IF(ISNUMBER('Tables 1-15'!D1011),'Tables 1-15'!D11,'Tables 1-15'!D1011)</f>
        <v>10360.784632915515</v>
      </c>
      <c r="E1078" s="356">
        <f>IF(ISNUMBER('Tables 1-15'!E1011),'Tables 1-15'!E11,'Tables 1-15'!E1011)</f>
        <v>10865.574823378292</v>
      </c>
      <c r="F1078" s="375">
        <f>IF(ISNUMBER('Tables 1-15'!F1011),'Tables 1-15'!F11,'Tables 1-15'!F1011)</f>
        <v>11236.297801866907</v>
      </c>
      <c r="G1078" s="356" t="str">
        <f>IF(ISNUMBER('Tables 1-15'!B348),'Tables 1-15'!B1011,'Tables 1-15'!B348)</f>
        <v>nav</v>
      </c>
      <c r="H1078" s="356" t="str">
        <f>IF(ISNUMBER('Tables 1-15'!C348),'Tables 1-15'!C1011,'Tables 1-15'!C348)</f>
        <v>nav</v>
      </c>
      <c r="I1078" s="356" t="str">
        <f>IF(ISNUMBER('Tables 1-15'!D348),'Tables 1-15'!D1011,'Tables 1-15'!D348)</f>
        <v>nav</v>
      </c>
      <c r="J1078" s="356" t="str">
        <f>IF(ISNUMBER('Tables 1-15'!E348),'Tables 1-15'!E1011,'Tables 1-15'!E348)</f>
        <v>nav</v>
      </c>
      <c r="K1078" s="375" t="str">
        <f>IF(ISNUMBER('Tables 1-15'!F348),'Tables 1-15'!F1011,'Tables 1-15'!F348)</f>
        <v>nav</v>
      </c>
      <c r="L1078" s="281" t="str">
        <f>IF(ISNUMBER('Tables 1-15'!B1011),'Tables 1-15'!B348,'Tables 1-15'!B1011)</f>
        <v>nav</v>
      </c>
      <c r="M1078" s="281" t="str">
        <f>IF(ISNUMBER('Tables 1-15'!C1011),'Tables 1-15'!C348,'Tables 1-15'!C1011)</f>
        <v>nav</v>
      </c>
      <c r="N1078" s="281" t="str">
        <f>IF(ISNUMBER('Tables 1-15'!D1011),'Tables 1-15'!D348,'Tables 1-15'!D1011)</f>
        <v>nav</v>
      </c>
      <c r="O1078" s="281" t="str">
        <f>IF(ISNUMBER('Tables 1-15'!E1011),'Tables 1-15'!E348,'Tables 1-15'!E1011)</f>
        <v>nav</v>
      </c>
      <c r="P1078" s="281" t="str">
        <f>IF(ISNUMBER('Tables 1-15'!F1011),'Tables 1-15'!F348,'Tables 1-15'!F1011)</f>
        <v>nav</v>
      </c>
      <c r="R1078" s="537"/>
    </row>
    <row r="1079" spans="1:18">
      <c r="A1079" s="370" t="s">
        <v>140</v>
      </c>
      <c r="B1079" s="356">
        <f>IF(ISNUMBER('Tables 1-15'!B1012),'Tables 1-15'!B12,'Tables 1-15'!B1012)</f>
        <v>2679.6673615934478</v>
      </c>
      <c r="C1079" s="356">
        <f>IF(ISNUMBER('Tables 1-15'!C1012),'Tables 1-15'!C12,'Tables 1-15'!C1012)</f>
        <v>2809.1036265843354</v>
      </c>
      <c r="D1079" s="356">
        <f>IF(ISNUMBER('Tables 1-15'!D1012),'Tables 1-15'!D12,'Tables 1-15'!D1012)</f>
        <v>2850.7154730111588</v>
      </c>
      <c r="E1079" s="356">
        <f>IF(ISNUMBER('Tables 1-15'!E1012),'Tables 1-15'!E12,'Tables 1-15'!E1012)</f>
        <v>2432.6956199411002</v>
      </c>
      <c r="F1079" s="375">
        <f>IF(ISNUMBER('Tables 1-15'!F1012),'Tables 1-15'!F12,'Tables 1-15'!F1012)</f>
        <v>2463.9116121546117</v>
      </c>
      <c r="G1079" s="356">
        <f>IF(ISNUMBER('Tables 1-15'!B349),'Tables 1-15'!B1012,'Tables 1-15'!B349)</f>
        <v>35735.159598387909</v>
      </c>
      <c r="H1079" s="356">
        <f>IF(ISNUMBER('Tables 1-15'!C349),'Tables 1-15'!C1012,'Tables 1-15'!C349)</f>
        <v>35429.323167257055</v>
      </c>
      <c r="I1079" s="356">
        <f>IF(ISNUMBER('Tables 1-15'!D349),'Tables 1-15'!D1012,'Tables 1-15'!D349)</f>
        <v>36105.631284597934</v>
      </c>
      <c r="J1079" s="356">
        <f>IF(ISNUMBER('Tables 1-15'!E349),'Tables 1-15'!E1012,'Tables 1-15'!E349)</f>
        <v>29740.677069061006</v>
      </c>
      <c r="K1079" s="375">
        <f>IF(ISNUMBER('Tables 1-15'!F349),'Tables 1-15'!F1012,'Tables 1-15'!F349)</f>
        <v>29605.075043826022</v>
      </c>
      <c r="L1079" s="281">
        <f>IF(ISNUMBER('Tables 1-15'!B1012),'Tables 1-15'!B349,'Tables 1-15'!B1012)</f>
        <v>840.98585602702121</v>
      </c>
      <c r="M1079" s="281">
        <f>IF(ISNUMBER('Tables 1-15'!C1012),'Tables 1-15'!C349,'Tables 1-15'!C1012)</f>
        <v>919.44129933210229</v>
      </c>
      <c r="N1079" s="281">
        <f>IF(ISNUMBER('Tables 1-15'!D1012),'Tables 1-15'!D349,'Tables 1-15'!D1012)</f>
        <v>857.27883640601942</v>
      </c>
      <c r="O1079" s="281">
        <f>IF(ISNUMBER('Tables 1-15'!E1012),'Tables 1-15'!E349,'Tables 1-15'!E1012)</f>
        <v>863.36710842468437</v>
      </c>
      <c r="P1079" s="281">
        <f>IF(ISNUMBER('Tables 1-15'!F1012),'Tables 1-15'!F349,'Tables 1-15'!F1012)</f>
        <v>921.45271783757812</v>
      </c>
      <c r="R1079" s="30"/>
    </row>
    <row r="1080" spans="1:18">
      <c r="A1080" s="370" t="s">
        <v>936</v>
      </c>
      <c r="B1080" s="356">
        <f>IF(ISNUMBER('Tables 1-15'!B1013),'Tables 1-15'!B13,'Tables 1-15'!B1013)</f>
        <v>3541.4621941985874</v>
      </c>
      <c r="C1080" s="356">
        <f>IF(ISNUMBER('Tables 1-15'!C1013),'Tables 1-15'!C13,'Tables 1-15'!C1013)</f>
        <v>3752.1396359858422</v>
      </c>
      <c r="D1080" s="356">
        <f>IF(ISNUMBER('Tables 1-15'!D1013),'Tables 1-15'!D13,'Tables 1-15'!D1013)</f>
        <v>3889.524165479922</v>
      </c>
      <c r="E1080" s="356">
        <f>IF(ISNUMBER('Tables 1-15'!E1013),'Tables 1-15'!E13,'Tables 1-15'!E1013)</f>
        <v>3374.7230671987732</v>
      </c>
      <c r="F1080" s="375">
        <f>IF(ISNUMBER('Tables 1-15'!F1013),'Tables 1-15'!F13,'Tables 1-15'!F1013)</f>
        <v>3478.354771865138</v>
      </c>
      <c r="G1080" s="356">
        <f>IF(ISNUMBER('Tables 1-15'!B350),'Tables 1-15'!B1013,'Tables 1-15'!B350)</f>
        <v>92049.450491855867</v>
      </c>
      <c r="H1080" s="356">
        <f>IF(ISNUMBER('Tables 1-15'!C350),'Tables 1-15'!C1013,'Tables 1-15'!C350)</f>
        <v>93936.98191258141</v>
      </c>
      <c r="I1080" s="356">
        <f>IF(ISNUMBER('Tables 1-15'!D350),'Tables 1-15'!D1013,'Tables 1-15'!D350)</f>
        <v>70368.291610040673</v>
      </c>
      <c r="J1080" s="356">
        <f>IF(ISNUMBER('Tables 1-15'!E350),'Tables 1-15'!E1013,'Tables 1-15'!E350)</f>
        <v>60997.903667565268</v>
      </c>
      <c r="K1080" s="375">
        <f>IF(ISNUMBER('Tables 1-15'!F350),'Tables 1-15'!F1013,'Tables 1-15'!F350)</f>
        <v>60239.981500821646</v>
      </c>
      <c r="L1080" s="281">
        <f>IF(ISNUMBER('Tables 1-15'!B1013),'Tables 1-15'!B350,'Tables 1-15'!B1013)</f>
        <v>1918.8093730208993</v>
      </c>
      <c r="M1080" s="281">
        <f>IF(ISNUMBER('Tables 1-15'!C1013),'Tables 1-15'!C350,'Tables 1-15'!C1013)</f>
        <v>2122.3440273282299</v>
      </c>
      <c r="N1080" s="281">
        <f>IF(ISNUMBER('Tables 1-15'!D1013),'Tables 1-15'!D350,'Tables 1-15'!D1013)</f>
        <v>1992.1435552506812</v>
      </c>
      <c r="O1080" s="281">
        <f>IF(ISNUMBER('Tables 1-15'!E1013),'Tables 1-15'!E350,'Tables 1-15'!E1013)</f>
        <v>2015.022966118579</v>
      </c>
      <c r="P1080" s="281">
        <f>IF(ISNUMBER('Tables 1-15'!F1013),'Tables 1-15'!F350,'Tables 1-15'!F1013)</f>
        <v>2125.802565045848</v>
      </c>
      <c r="R1080" s="30"/>
    </row>
    <row r="1081" spans="1:18">
      <c r="A1081" s="370" t="s">
        <v>641</v>
      </c>
      <c r="B1081" s="356" t="str">
        <f>IF(ISNUMBER('Tables 1-15'!B1014),'Tables 1-15'!B14,'Tables 1-15'!B1014)</f>
        <v>nav</v>
      </c>
      <c r="C1081" s="356" t="str">
        <f>IF(ISNUMBER('Tables 1-15'!C1014),'Tables 1-15'!C14,'Tables 1-15'!C1014)</f>
        <v>nav</v>
      </c>
      <c r="D1081" s="356" t="str">
        <f>IF(ISNUMBER('Tables 1-15'!D1014),'Tables 1-15'!D14,'Tables 1-15'!D1014)</f>
        <v>nav</v>
      </c>
      <c r="E1081" s="356" t="str">
        <f>IF(ISNUMBER('Tables 1-15'!E1014),'Tables 1-15'!E14,'Tables 1-15'!E1014)</f>
        <v>nav</v>
      </c>
      <c r="F1081" s="375" t="str">
        <f>IF(ISNUMBER('Tables 1-15'!F1014),'Tables 1-15'!F14,'Tables 1-15'!F1014)</f>
        <v>nav</v>
      </c>
      <c r="G1081" s="356" t="str">
        <f>IF(ISNUMBER('Tables 1-15'!B351),'Tables 1-15'!B1014,'Tables 1-15'!B351)</f>
        <v>nav</v>
      </c>
      <c r="H1081" s="356" t="str">
        <f>IF(ISNUMBER('Tables 1-15'!C351),'Tables 1-15'!C1014,'Tables 1-15'!C351)</f>
        <v>nav</v>
      </c>
      <c r="I1081" s="356" t="str">
        <f>IF(ISNUMBER('Tables 1-15'!D351),'Tables 1-15'!D1014,'Tables 1-15'!D351)</f>
        <v>nav</v>
      </c>
      <c r="J1081" s="356" t="str">
        <f>IF(ISNUMBER('Tables 1-15'!E351),'Tables 1-15'!E1014,'Tables 1-15'!E351)</f>
        <v>nav</v>
      </c>
      <c r="K1081" s="375" t="str">
        <f>IF(ISNUMBER('Tables 1-15'!F351),'Tables 1-15'!F1014,'Tables 1-15'!F351)</f>
        <v>nav</v>
      </c>
      <c r="L1081" s="281" t="str">
        <f>IF(ISNUMBER('Tables 1-15'!B1014),'Tables 1-15'!B351,'Tables 1-15'!B1014)</f>
        <v>nav</v>
      </c>
      <c r="M1081" s="281" t="str">
        <f>IF(ISNUMBER('Tables 1-15'!C1014),'Tables 1-15'!C351,'Tables 1-15'!C1014)</f>
        <v>nav</v>
      </c>
      <c r="N1081" s="281" t="str">
        <f>IF(ISNUMBER('Tables 1-15'!D1014),'Tables 1-15'!D351,'Tables 1-15'!D1014)</f>
        <v>nav</v>
      </c>
      <c r="O1081" s="281" t="str">
        <f>IF(ISNUMBER('Tables 1-15'!E1014),'Tables 1-15'!E351,'Tables 1-15'!E1014)</f>
        <v>nav</v>
      </c>
      <c r="P1081" s="281" t="str">
        <f>IF(ISNUMBER('Tables 1-15'!F1014),'Tables 1-15'!F351,'Tables 1-15'!F1014)</f>
        <v>nav</v>
      </c>
      <c r="R1081" s="30"/>
    </row>
    <row r="1082" spans="1:18">
      <c r="A1082" s="33" t="s">
        <v>860</v>
      </c>
      <c r="B1082" s="356">
        <f>IF(ISNUMBER('Tables 1-15'!B1015),'Tables 1-15'!B15,'Tables 1-15'!B1015)</f>
        <v>1858.8867323367172</v>
      </c>
      <c r="C1082" s="356">
        <f>IF(ISNUMBER('Tables 1-15'!C1015),'Tables 1-15'!C15,'Tables 1-15'!C1015)</f>
        <v>1915.4568088148685</v>
      </c>
      <c r="D1082" s="356">
        <f>IF(ISNUMBER('Tables 1-15'!D1015),'Tables 1-15'!D15,'Tables 1-15'!D1015)</f>
        <v>2039.4083045296752</v>
      </c>
      <c r="E1082" s="356">
        <f>IF(ISNUMBER('Tables 1-15'!E1015),'Tables 1-15'!E15,'Tables 1-15'!E1015)</f>
        <v>2133.3959499927569</v>
      </c>
      <c r="F1082" s="375">
        <f>IF(ISNUMBER('Tables 1-15'!F1015),'Tables 1-15'!F15,'Tables 1-15'!F1015)</f>
        <v>2259.0377084132733</v>
      </c>
      <c r="G1082" s="356">
        <f>IF(ISNUMBER('Tables 1-15'!B352),'Tables 1-15'!B1015,'Tables 1-15'!B352)</f>
        <v>15473.452929455525</v>
      </c>
      <c r="H1082" s="356">
        <f>IF(ISNUMBER('Tables 1-15'!C352),'Tables 1-15'!C1015,'Tables 1-15'!C352)</f>
        <v>15307.565907620699</v>
      </c>
      <c r="I1082" s="356">
        <f>IF(ISNUMBER('Tables 1-15'!D352),'Tables 1-15'!D1015,'Tables 1-15'!D352)</f>
        <v>15223.449848355362</v>
      </c>
      <c r="J1082" s="356">
        <f>IF(ISNUMBER('Tables 1-15'!E352),'Tables 1-15'!E1015,'Tables 1-15'!E352)</f>
        <v>16006.010897190545</v>
      </c>
      <c r="K1082" s="375">
        <f>IF(ISNUMBER('Tables 1-15'!F352),'Tables 1-15'!F1015,'Tables 1-15'!F352)</f>
        <v>18186.617424182408</v>
      </c>
      <c r="L1082" s="281">
        <f>IF(ISNUMBER('Tables 1-15'!B1015),'Tables 1-15'!B352,'Tables 1-15'!B1015)</f>
        <v>1481.7203259379344</v>
      </c>
      <c r="M1082" s="281">
        <f>IF(ISNUMBER('Tables 1-15'!C1015),'Tables 1-15'!C352,'Tables 1-15'!C1015)</f>
        <v>1505.134147373863</v>
      </c>
      <c r="N1082" s="281">
        <f>IF(ISNUMBER('Tables 1-15'!D1015),'Tables 1-15'!D352,'Tables 1-15'!D1015)</f>
        <v>1661.2348676409053</v>
      </c>
      <c r="O1082" s="281">
        <f>IF(ISNUMBER('Tables 1-15'!E1015),'Tables 1-15'!E352,'Tables 1-15'!E1015)</f>
        <v>1702.0728218194979</v>
      </c>
      <c r="P1082" s="281">
        <f>IF(ISNUMBER('Tables 1-15'!F1015),'Tables 1-15'!F352,'Tables 1-15'!F1015)</f>
        <v>1833.612891382053</v>
      </c>
      <c r="R1082" s="537"/>
    </row>
    <row r="1083" spans="1:18">
      <c r="A1083" s="370" t="s">
        <v>106</v>
      </c>
      <c r="B1083" s="356">
        <f>IF(ISNUMBER('Tables 1-15'!B1016),'Tables 1-15'!B16,'Tables 1-15'!B1016)</f>
        <v>2071.3483721150301</v>
      </c>
      <c r="C1083" s="356">
        <f>IF(ISNUMBER('Tables 1-15'!C1016),'Tables 1-15'!C16,'Tables 1-15'!C1016)</f>
        <v>2130.2787918044055</v>
      </c>
      <c r="D1083" s="356">
        <f>IF(ISNUMBER('Tables 1-15'!D1016),'Tables 1-15'!D16,'Tables 1-15'!D1016)</f>
        <v>2151.1343217620206</v>
      </c>
      <c r="E1083" s="356">
        <f>IF(ISNUMBER('Tables 1-15'!E1016),'Tables 1-15'!E16,'Tables 1-15'!E1016)</f>
        <v>1831.865519935744</v>
      </c>
      <c r="F1083" s="375">
        <f>IF(ISNUMBER('Tables 1-15'!F1016),'Tables 1-15'!F16,'Tables 1-15'!F1016)</f>
        <v>1859.2129027205074</v>
      </c>
      <c r="G1083" s="356">
        <f>IF(ISNUMBER('Tables 1-15'!B353),'Tables 1-15'!B1016,'Tables 1-15'!B353)</f>
        <v>12536.137531766803</v>
      </c>
      <c r="H1083" s="356">
        <f>IF(ISNUMBER('Tables 1-15'!C353),'Tables 1-15'!C1016,'Tables 1-15'!C353)</f>
        <v>12962.780559033248</v>
      </c>
      <c r="I1083" s="356">
        <f>IF(ISNUMBER('Tables 1-15'!D353),'Tables 1-15'!D1016,'Tables 1-15'!D353)</f>
        <v>11822.643130453087</v>
      </c>
      <c r="J1083" s="356">
        <f>IF(ISNUMBER('Tables 1-15'!E353),'Tables 1-15'!E1016,'Tables 1-15'!E353)</f>
        <v>9519.7404614099632</v>
      </c>
      <c r="K1083" s="375" t="str">
        <f>IF(ISNUMBER('Tables 1-15'!F353),'Tables 1-15'!F1016,'Tables 1-15'!F353)</f>
        <v>nav</v>
      </c>
      <c r="L1083" s="281">
        <f>IF(ISNUMBER('Tables 1-15'!B1016),'Tables 1-15'!B353,'Tables 1-15'!B1016)</f>
        <v>1002.7074097530082</v>
      </c>
      <c r="M1083" s="281">
        <f>IF(ISNUMBER('Tables 1-15'!C1016),'Tables 1-15'!C353,'Tables 1-15'!C1016)</f>
        <v>1078.2498955332358</v>
      </c>
      <c r="N1083" s="281">
        <f>IF(ISNUMBER('Tables 1-15'!D1016),'Tables 1-15'!D353,'Tables 1-15'!D1016)</f>
        <v>1032.1663803412837</v>
      </c>
      <c r="O1083" s="281">
        <f>IF(ISNUMBER('Tables 1-15'!E1016),'Tables 1-15'!E353,'Tables 1-15'!E1016)</f>
        <v>1004.85233422643</v>
      </c>
      <c r="P1083" s="281" t="str">
        <f>IF(ISNUMBER('Tables 1-15'!F1016),'Tables 1-15'!F353,'Tables 1-15'!F1016)</f>
        <v>nav</v>
      </c>
      <c r="R1083" s="30"/>
    </row>
    <row r="1084" spans="1:18">
      <c r="A1084" s="293" t="s">
        <v>4</v>
      </c>
      <c r="B1084" s="356">
        <f>IF(ISNUMBER('Tables 1-15'!B1017),'Tables 1-15'!B17,'Tables 1-15'!B1017)</f>
        <v>6206.1410059990076</v>
      </c>
      <c r="C1084" s="356">
        <f>IF(ISNUMBER('Tables 1-15'!C1017),'Tables 1-15'!C17,'Tables 1-15'!C1017)</f>
        <v>5154.531907260829</v>
      </c>
      <c r="D1084" s="356">
        <f>IF(ISNUMBER('Tables 1-15'!D1017),'Tables 1-15'!D17,'Tables 1-15'!D1017)</f>
        <v>4854.5552989380185</v>
      </c>
      <c r="E1084" s="356">
        <f>IF(ISNUMBER('Tables 1-15'!E1017),'Tables 1-15'!E17,'Tables 1-15'!E1017)</f>
        <v>4378.5826017691743</v>
      </c>
      <c r="F1084" s="375">
        <f>IF(ISNUMBER('Tables 1-15'!F1017),'Tables 1-15'!F17,'Tables 1-15'!F1017)</f>
        <v>4942.4793011969496</v>
      </c>
      <c r="G1084" s="356">
        <f>IF(ISNUMBER('Tables 1-15'!B354),'Tables 1-15'!B1017,'Tables 1-15'!B354)</f>
        <v>38861.670075898597</v>
      </c>
      <c r="H1084" s="356">
        <f>IF(ISNUMBER('Tables 1-15'!C354),'Tables 1-15'!C1017,'Tables 1-15'!C354)</f>
        <v>33827.592471219366</v>
      </c>
      <c r="I1084" s="356">
        <f>IF(ISNUMBER('Tables 1-15'!D354),'Tables 1-15'!D1017,'Tables 1-15'!D354)</f>
        <v>31353.598460282428</v>
      </c>
      <c r="J1084" s="356">
        <f>IF(ISNUMBER('Tables 1-15'!E354),'Tables 1-15'!E1017,'Tables 1-15'!E354)</f>
        <v>27840.199616664784</v>
      </c>
      <c r="K1084" s="375">
        <f>IF(ISNUMBER('Tables 1-15'!F354),'Tables 1-15'!F1017,'Tables 1-15'!F354)</f>
        <v>31514.851303559044</v>
      </c>
      <c r="L1084" s="281">
        <f>IF(ISNUMBER('Tables 1-15'!B1017),'Tables 1-15'!B354,'Tables 1-15'!B1017)</f>
        <v>5230.3993896525772</v>
      </c>
      <c r="M1084" s="281">
        <f>IF(ISNUMBER('Tables 1-15'!C1017),'Tables 1-15'!C354,'Tables 1-15'!C1017)</f>
        <v>4566.7600694685307</v>
      </c>
      <c r="N1084" s="281">
        <f>IF(ISNUMBER('Tables 1-15'!D1017),'Tables 1-15'!D354,'Tables 1-15'!D1017)</f>
        <v>4381.6039024900292</v>
      </c>
      <c r="O1084" s="281">
        <f>IF(ISNUMBER('Tables 1-15'!E1017),'Tables 1-15'!E354,'Tables 1-15'!E1017)</f>
        <v>4224.1169857243731</v>
      </c>
      <c r="P1084" s="281">
        <f>IF(ISNUMBER('Tables 1-15'!F1017),'Tables 1-15'!F354,'Tables 1-15'!F1017)</f>
        <v>5132.6510645947592</v>
      </c>
      <c r="R1084" s="30"/>
    </row>
    <row r="1085" spans="1:18">
      <c r="A1085" s="33" t="s">
        <v>811</v>
      </c>
      <c r="B1085" s="356">
        <f>IF(ISNUMBER('Tables 1-15'!B1018),'Tables 1-15'!B18,'Tables 1-15'!B1018)</f>
        <v>1222.3635169672013</v>
      </c>
      <c r="C1085" s="356">
        <f>IF(ISNUMBER('Tables 1-15'!C1018),'Tables 1-15'!C18,'Tables 1-15'!C1018)</f>
        <v>1305.3815385739333</v>
      </c>
      <c r="D1085" s="356">
        <f>IF(ISNUMBER('Tables 1-15'!D1018),'Tables 1-15'!D18,'Tables 1-15'!D1018)</f>
        <v>1410.9863086534626</v>
      </c>
      <c r="E1085" s="356">
        <f>IF(ISNUMBER('Tables 1-15'!E1018),'Tables 1-15'!E18,'Tables 1-15'!E1018)</f>
        <v>1382.3577760298367</v>
      </c>
      <c r="F1085" s="375">
        <f>IF(ISNUMBER('Tables 1-15'!F1018),'Tables 1-15'!F18,'Tables 1-15'!F1018)</f>
        <v>1410.9616544592848</v>
      </c>
      <c r="G1085" s="356">
        <f>IF(ISNUMBER('Tables 1-15'!B355),'Tables 1-15'!B1018,'Tables 1-15'!B355)</f>
        <v>18803.832044228311</v>
      </c>
      <c r="H1085" s="356">
        <f>IF(ISNUMBER('Tables 1-15'!C355),'Tables 1-15'!C1018,'Tables 1-15'!C355)</f>
        <v>19263.382351612727</v>
      </c>
      <c r="I1085" s="356">
        <f>IF(ISNUMBER('Tables 1-15'!D355),'Tables 1-15'!D1018,'Tables 1-15'!D355)</f>
        <v>20989.174723780408</v>
      </c>
      <c r="J1085" s="356">
        <f>IF(ISNUMBER('Tables 1-15'!E355),'Tables 1-15'!E1018,'Tables 1-15'!E355)</f>
        <v>21393.801790435624</v>
      </c>
      <c r="K1085" s="375">
        <f>IF(ISNUMBER('Tables 1-15'!F355),'Tables 1-15'!F1018,'Tables 1-15'!F355)</f>
        <v>21214.371386747094</v>
      </c>
      <c r="L1085" s="281">
        <f>IF(ISNUMBER('Tables 1-15'!B1018),'Tables 1-15'!B355,'Tables 1-15'!B1018)</f>
        <v>96.286061058724684</v>
      </c>
      <c r="M1085" s="281">
        <f>IF(ISNUMBER('Tables 1-15'!C1018),'Tables 1-15'!C355,'Tables 1-15'!C1018)</f>
        <v>108.16431346536531</v>
      </c>
      <c r="N1085" s="281">
        <f>IF(ISNUMBER('Tables 1-15'!D1018),'Tables 1-15'!D355,'Tables 1-15'!D1018)</f>
        <v>114.52056040756914</v>
      </c>
      <c r="O1085" s="281">
        <f>IF(ISNUMBER('Tables 1-15'!E1018),'Tables 1-15'!E355,'Tables 1-15'!E1018)</f>
        <v>136.68907849829353</v>
      </c>
      <c r="P1085" s="281">
        <f>IF(ISNUMBER('Tables 1-15'!F1018),'Tables 1-15'!F355,'Tables 1-15'!F1018)</f>
        <v>153.61357054199422</v>
      </c>
      <c r="R1085" s="537"/>
    </row>
    <row r="1086" spans="1:18">
      <c r="A1086" s="33" t="s">
        <v>812</v>
      </c>
      <c r="B1086" s="356">
        <f>IF(ISNUMBER('Tables 1-15'!B1019),'Tables 1-15'!B19,'Tables 1-15'!B1019)</f>
        <v>1186.6955234081331</v>
      </c>
      <c r="C1086" s="356">
        <f>IF(ISNUMBER('Tables 1-15'!C1019),'Tables 1-15'!C19,'Tables 1-15'!C1019)</f>
        <v>1262.4241237517133</v>
      </c>
      <c r="D1086" s="356">
        <f>IF(ISNUMBER('Tables 1-15'!D1019),'Tables 1-15'!D19,'Tables 1-15'!D1019)</f>
        <v>1297.910259206064</v>
      </c>
      <c r="E1086" s="356">
        <f>IF(ISNUMBER('Tables 1-15'!E1019),'Tables 1-15'!E19,'Tables 1-15'!E1019)</f>
        <v>1152.1135646687696</v>
      </c>
      <c r="F1086" s="375">
        <f>IF(ISNUMBER('Tables 1-15'!F1019),'Tables 1-15'!F19,'Tables 1-15'!F1019)</f>
        <v>1047.1596998928189</v>
      </c>
      <c r="G1086" s="356">
        <f>IF(ISNUMBER('Tables 1-15'!B356),'Tables 1-15'!B1019,'Tables 1-15'!B356)</f>
        <v>19603.465832099329</v>
      </c>
      <c r="H1086" s="356">
        <f>IF(ISNUMBER('Tables 1-15'!C356),'Tables 1-15'!C1019,'Tables 1-15'!C356)</f>
        <v>20466.796086939496</v>
      </c>
      <c r="I1086" s="356">
        <f>IF(ISNUMBER('Tables 1-15'!D356),'Tables 1-15'!D1019,'Tables 1-15'!D356)</f>
        <v>20293.80707759639</v>
      </c>
      <c r="J1086" s="356">
        <f>IF(ISNUMBER('Tables 1-15'!E356),'Tables 1-15'!E1019,'Tables 1-15'!E356)</f>
        <v>17631.172420189276</v>
      </c>
      <c r="K1086" s="375">
        <f>IF(ISNUMBER('Tables 1-15'!F356),'Tables 1-15'!F1019,'Tables 1-15'!F356)</f>
        <v>15617.950232583064</v>
      </c>
      <c r="L1086" s="281">
        <f>IF(ISNUMBER('Tables 1-15'!B1019),'Tables 1-15'!B356,'Tables 1-15'!B1019)</f>
        <v>153.187446676044</v>
      </c>
      <c r="M1086" s="281">
        <f>IF(ISNUMBER('Tables 1-15'!C1019),'Tables 1-15'!C356,'Tables 1-15'!C1019)</f>
        <v>179.55729744197609</v>
      </c>
      <c r="N1086" s="281">
        <f>IF(ISNUMBER('Tables 1-15'!D1019),'Tables 1-15'!D356,'Tables 1-15'!D1019)</f>
        <v>179.30506862345428</v>
      </c>
      <c r="O1086" s="281">
        <f>IF(ISNUMBER('Tables 1-15'!E1019),'Tables 1-15'!E356,'Tables 1-15'!E1019)</f>
        <v>174.9915746658919</v>
      </c>
      <c r="P1086" s="281">
        <f>IF(ISNUMBER('Tables 1-15'!F1019),'Tables 1-15'!F356,'Tables 1-15'!F1019)</f>
        <v>164.5004840271055</v>
      </c>
      <c r="R1086" s="537"/>
    </row>
    <row r="1087" spans="1:18">
      <c r="A1087" s="369" t="s">
        <v>5</v>
      </c>
      <c r="B1087" s="356">
        <f>IF(ISNUMBER('Tables 1-15'!B1020),'Tables 1-15'!B20,'Tables 1-15'!B1020)</f>
        <v>828.35697688322978</v>
      </c>
      <c r="C1087" s="356">
        <f>IF(ISNUMBER('Tables 1-15'!C1020),'Tables 1-15'!C20,'Tables 1-15'!C1020)</f>
        <v>866.59365202901631</v>
      </c>
      <c r="D1087" s="356">
        <f>IF(ISNUMBER('Tables 1-15'!D1020),'Tables 1-15'!D20,'Tables 1-15'!D1020)</f>
        <v>879.3902880188075</v>
      </c>
      <c r="E1087" s="356">
        <f>IF(ISNUMBER('Tables 1-15'!E1020),'Tables 1-15'!E20,'Tables 1-15'!E1020)</f>
        <v>757.80004380874016</v>
      </c>
      <c r="F1087" s="375">
        <f>IF(ISNUMBER('Tables 1-15'!F1020),'Tables 1-15'!F20,'Tables 1-15'!F1020)</f>
        <v>777.35235611968392</v>
      </c>
      <c r="G1087" s="356">
        <f>IF(ISNUMBER('Tables 1-15'!B357),'Tables 1-15'!B1020,'Tables 1-15'!B357)</f>
        <v>7482.0634170566673</v>
      </c>
      <c r="H1087" s="356">
        <f>IF(ISNUMBER('Tables 1-15'!C357),'Tables 1-15'!C1020,'Tables 1-15'!C357)</f>
        <v>23326.190658460797</v>
      </c>
      <c r="I1087" s="356">
        <f>IF(ISNUMBER('Tables 1-15'!D357),'Tables 1-15'!D1020,'Tables 1-15'!D357)</f>
        <v>23482.342514849865</v>
      </c>
      <c r="J1087" s="356">
        <f>IF(ISNUMBER('Tables 1-15'!E357),'Tables 1-15'!E1020,'Tables 1-15'!E357)</f>
        <v>21244.899984812379</v>
      </c>
      <c r="K1087" s="375">
        <f>IF(ISNUMBER('Tables 1-15'!F357),'Tables 1-15'!F1020,'Tables 1-15'!F357)</f>
        <v>21556.058742911195</v>
      </c>
      <c r="L1087" s="281">
        <f>IF(ISNUMBER('Tables 1-15'!B1020),'Tables 1-15'!B357,'Tables 1-15'!B1020)</f>
        <v>470.03377665188935</v>
      </c>
      <c r="M1087" s="281">
        <f>IF(ISNUMBER('Tables 1-15'!C1020),'Tables 1-15'!C357,'Tables 1-15'!C1020)</f>
        <v>486.08695772095587</v>
      </c>
      <c r="N1087" s="281">
        <f>IF(ISNUMBER('Tables 1-15'!D1020),'Tables 1-15'!D357,'Tables 1-15'!D1020)</f>
        <v>607.28460338369825</v>
      </c>
      <c r="O1087" s="281">
        <f>IF(ISNUMBER('Tables 1-15'!E1020),'Tables 1-15'!E357,'Tables 1-15'!E1020)</f>
        <v>536.05500981462717</v>
      </c>
      <c r="P1087" s="281">
        <f>IF(ISNUMBER('Tables 1-15'!F1020),'Tables 1-15'!F357,'Tables 1-15'!F1020)</f>
        <v>540.53592529385662</v>
      </c>
      <c r="R1087" s="30"/>
    </row>
    <row r="1088" spans="1:18">
      <c r="A1088" s="33" t="s">
        <v>813</v>
      </c>
      <c r="B1088" s="356">
        <f>IF(ISNUMBER('Tables 1-15'!B1021),'Tables 1-15'!B21,'Tables 1-15'!B1021)</f>
        <v>2154.2623731781428</v>
      </c>
      <c r="C1088" s="356">
        <f>IF(ISNUMBER('Tables 1-15'!C1021),'Tables 1-15'!C21,'Tables 1-15'!C1021)</f>
        <v>2231.7206919849787</v>
      </c>
      <c r="D1088" s="356">
        <f>IF(ISNUMBER('Tables 1-15'!D1021),'Tables 1-15'!D21,'Tables 1-15'!D1021)</f>
        <v>2085.997687483703</v>
      </c>
      <c r="E1088" s="356">
        <f>IF(ISNUMBER('Tables 1-15'!E1021),'Tables 1-15'!E21,'Tables 1-15'!E1021)</f>
        <v>1372.1031443803722</v>
      </c>
      <c r="F1088" s="375">
        <f>IF(ISNUMBER('Tables 1-15'!F1021),'Tables 1-15'!F21,'Tables 1-15'!F1021)</f>
        <v>1286.2428302137819</v>
      </c>
      <c r="G1088" s="356">
        <f>IF(ISNUMBER('Tables 1-15'!B358),'Tables 1-15'!B1021,'Tables 1-15'!B358)</f>
        <v>16065.986958496422</v>
      </c>
      <c r="H1088" s="356">
        <f>IF(ISNUMBER('Tables 1-15'!C358),'Tables 1-15'!C1021,'Tables 1-15'!C358)</f>
        <v>18010.556042864104</v>
      </c>
      <c r="I1088" s="356">
        <f>IF(ISNUMBER('Tables 1-15'!D358),'Tables 1-15'!D1021,'Tables 1-15'!D358)</f>
        <v>17439.464249498913</v>
      </c>
      <c r="J1088" s="356">
        <f>IF(ISNUMBER('Tables 1-15'!E358),'Tables 1-15'!E1021,'Tables 1-15'!E358)</f>
        <v>12465.903733230467</v>
      </c>
      <c r="K1088" s="375">
        <f>IF(ISNUMBER('Tables 1-15'!F358),'Tables 1-15'!F1021,'Tables 1-15'!F358)</f>
        <v>10307.110541398273</v>
      </c>
      <c r="L1088" s="281">
        <f>IF(ISNUMBER('Tables 1-15'!B1021),'Tables 1-15'!B358,'Tables 1-15'!B1021)</f>
        <v>333.9138530654173</v>
      </c>
      <c r="M1088" s="281">
        <f>IF(ISNUMBER('Tables 1-15'!C1021),'Tables 1-15'!C358,'Tables 1-15'!C1021)</f>
        <v>336.21305540618164</v>
      </c>
      <c r="N1088" s="281">
        <f>IF(ISNUMBER('Tables 1-15'!D1021),'Tables 1-15'!D358,'Tables 1-15'!D1021)</f>
        <v>188.31731794718655</v>
      </c>
      <c r="O1088" s="281">
        <f>IF(ISNUMBER('Tables 1-15'!E1021),'Tables 1-15'!E358,'Tables 1-15'!E1021)</f>
        <v>159.25596883759798</v>
      </c>
      <c r="P1088" s="281">
        <f>IF(ISNUMBER('Tables 1-15'!F1021),'Tables 1-15'!F358,'Tables 1-15'!F1021)</f>
        <v>212.63378115268009</v>
      </c>
      <c r="R1088" s="537"/>
    </row>
    <row r="1089" spans="1:18">
      <c r="A1089" s="33" t="s">
        <v>814</v>
      </c>
      <c r="B1089" s="356">
        <f>IF(ISNUMBER('Tables 1-15'!B1022),'Tables 1-15'!B22,'Tables 1-15'!B1022)</f>
        <v>735.97484320000001</v>
      </c>
      <c r="C1089" s="356">
        <f>IF(ISNUMBER('Tables 1-15'!C1022),'Tables 1-15'!C22,'Tables 1-15'!C1022)</f>
        <v>746.6471272</v>
      </c>
      <c r="D1089" s="356">
        <f>IF(ISNUMBER('Tables 1-15'!D1022),'Tables 1-15'!D22,'Tables 1-15'!D1022)</f>
        <v>756.35034719999999</v>
      </c>
      <c r="E1089" s="356">
        <f>IF(ISNUMBER('Tables 1-15'!E1022),'Tables 1-15'!E22,'Tables 1-15'!E1022)</f>
        <v>654.26990266666667</v>
      </c>
      <c r="F1089" s="375">
        <f>IF(ISNUMBER('Tables 1-15'!F1022),'Tables 1-15'!F22,'Tables 1-15'!F1022)</f>
        <v>646.43838053333332</v>
      </c>
      <c r="G1089" s="356" t="str">
        <f>IF(ISNUMBER('Tables 1-15'!B359),'Tables 1-15'!B1022,'Tables 1-15'!B359)</f>
        <v>nap</v>
      </c>
      <c r="H1089" s="356" t="str">
        <f>IF(ISNUMBER('Tables 1-15'!C359),'Tables 1-15'!C1022,'Tables 1-15'!C359)</f>
        <v>nap</v>
      </c>
      <c r="I1089" s="356" t="str">
        <f>IF(ISNUMBER('Tables 1-15'!D359),'Tables 1-15'!D1022,'Tables 1-15'!D359)</f>
        <v>nap</v>
      </c>
      <c r="J1089" s="356" t="str">
        <f>IF(ISNUMBER('Tables 1-15'!E359),'Tables 1-15'!E1022,'Tables 1-15'!E359)</f>
        <v>nap</v>
      </c>
      <c r="K1089" s="375" t="str">
        <f>IF(ISNUMBER('Tables 1-15'!F359),'Tables 1-15'!F1022,'Tables 1-15'!F359)</f>
        <v>nap</v>
      </c>
      <c r="L1089" s="281" t="str">
        <f>IF(ISNUMBER('Tables 1-15'!B1022),'Tables 1-15'!B359,'Tables 1-15'!B1022)</f>
        <v>nap</v>
      </c>
      <c r="M1089" s="281" t="str">
        <f>IF(ISNUMBER('Tables 1-15'!C1022),'Tables 1-15'!C359,'Tables 1-15'!C1022)</f>
        <v>nap</v>
      </c>
      <c r="N1089" s="281" t="str">
        <f>IF(ISNUMBER('Tables 1-15'!D1022),'Tables 1-15'!D359,'Tables 1-15'!D1022)</f>
        <v>nap</v>
      </c>
      <c r="O1089" s="281" t="str">
        <f>IF(ISNUMBER('Tables 1-15'!E1022),'Tables 1-15'!E359,'Tables 1-15'!E1022)</f>
        <v>nap</v>
      </c>
      <c r="P1089" s="281" t="str">
        <f>IF(ISNUMBER('Tables 1-15'!F1022),'Tables 1-15'!F359,'Tables 1-15'!F1022)</f>
        <v>nap</v>
      </c>
      <c r="R1089" s="537"/>
    </row>
    <row r="1090" spans="1:18">
      <c r="A1090" s="370" t="s">
        <v>6</v>
      </c>
      <c r="B1090" s="356">
        <f>IF(ISNUMBER('Tables 1-15'!B1023),'Tables 1-15'!B23,'Tables 1-15'!B1023)</f>
        <v>286.86884852364568</v>
      </c>
      <c r="C1090" s="356">
        <f>IF(ISNUMBER('Tables 1-15'!C1023),'Tables 1-15'!C23,'Tables 1-15'!C1023)</f>
        <v>302.24566450891069</v>
      </c>
      <c r="D1090" s="356">
        <f>IF(ISNUMBER('Tables 1-15'!D1023),'Tables 1-15'!D23,'Tables 1-15'!D1023)</f>
        <v>306.36887380632942</v>
      </c>
      <c r="E1090" s="356">
        <f>IF(ISNUMBER('Tables 1-15'!E1023),'Tables 1-15'!E23,'Tables 1-15'!E1023)</f>
        <v>292.74856353189324</v>
      </c>
      <c r="F1090" s="375">
        <f>IF(ISNUMBER('Tables 1-15'!F1023),'Tables 1-15'!F23,'Tables 1-15'!F1023)</f>
        <v>297.06168995728046</v>
      </c>
      <c r="G1090" s="356">
        <f>IF(ISNUMBER('Tables 1-15'!B360),'Tables 1-15'!B1023,'Tables 1-15'!B360)</f>
        <v>844.9188557253741</v>
      </c>
      <c r="H1090" s="356">
        <f>IF(ISNUMBER('Tables 1-15'!C360),'Tables 1-15'!C1023,'Tables 1-15'!C360)</f>
        <v>892.89760808758899</v>
      </c>
      <c r="I1090" s="356">
        <f>IF(ISNUMBER('Tables 1-15'!D360),'Tables 1-15'!D1023,'Tables 1-15'!D360)</f>
        <v>880.6457682897958</v>
      </c>
      <c r="J1090" s="356">
        <f>IF(ISNUMBER('Tables 1-15'!E360),'Tables 1-15'!E1023,'Tables 1-15'!E360)</f>
        <v>836.12248818095861</v>
      </c>
      <c r="K1090" s="375">
        <f>IF(ISNUMBER('Tables 1-15'!F360),'Tables 1-15'!F1023,'Tables 1-15'!F360)</f>
        <v>832.70931576279781</v>
      </c>
      <c r="L1090" s="281">
        <f>IF(ISNUMBER('Tables 1-15'!B1023),'Tables 1-15'!B360,'Tables 1-15'!B1023)</f>
        <v>434.65346534653469</v>
      </c>
      <c r="M1090" s="281">
        <f>IF(ISNUMBER('Tables 1-15'!C1023),'Tables 1-15'!C360,'Tables 1-15'!C1023)</f>
        <v>434.6637161147554</v>
      </c>
      <c r="N1090" s="281">
        <f>IF(ISNUMBER('Tables 1-15'!D1023),'Tables 1-15'!D360,'Tables 1-15'!D1023)</f>
        <v>426.59502005600547</v>
      </c>
      <c r="O1090" s="281">
        <f>IF(ISNUMBER('Tables 1-15'!E1023),'Tables 1-15'!E360,'Tables 1-15'!E1023)</f>
        <v>406.45024400594099</v>
      </c>
      <c r="P1090" s="281">
        <f>IF(ISNUMBER('Tables 1-15'!F1023),'Tables 1-15'!F360,'Tables 1-15'!F1023)</f>
        <v>421.9179976491738</v>
      </c>
      <c r="R1090" s="30"/>
    </row>
    <row r="1091" spans="1:18">
      <c r="A1091" s="33" t="s">
        <v>815</v>
      </c>
      <c r="B1091" s="356">
        <f>IF(ISNUMBER('Tables 1-15'!B1024),'Tables 1-15'!B24,'Tables 1-15'!B1024)</f>
        <v>396.32777101096224</v>
      </c>
      <c r="C1091" s="356">
        <f>IF(ISNUMBER('Tables 1-15'!C1024),'Tables 1-15'!C24,'Tables 1-15'!C1024)</f>
        <v>366.81761658031087</v>
      </c>
      <c r="D1091" s="356">
        <f>IF(ISNUMBER('Tables 1-15'!D1024),'Tables 1-15'!D24,'Tables 1-15'!D1024)</f>
        <v>351.13205459240135</v>
      </c>
      <c r="E1091" s="356">
        <f>IF(ISNUMBER('Tables 1-15'!E1024),'Tables 1-15'!E24,'Tables 1-15'!E1024)</f>
        <v>317.60324680417222</v>
      </c>
      <c r="F1091" s="375">
        <f>IF(ISNUMBER('Tables 1-15'!F1024),'Tables 1-15'!F24,'Tables 1-15'!F1024)</f>
        <v>294.97980828064453</v>
      </c>
      <c r="G1091" s="356">
        <f>IF(ISNUMBER('Tables 1-15'!B361),'Tables 1-15'!B1024,'Tables 1-15'!B361)</f>
        <v>19823.601872699997</v>
      </c>
      <c r="H1091" s="356">
        <f>IF(ISNUMBER('Tables 1-15'!C361),'Tables 1-15'!C1024,'Tables 1-15'!C361)</f>
        <v>22782.1853773</v>
      </c>
      <c r="I1091" s="356">
        <f>IF(ISNUMBER('Tables 1-15'!D361),'Tables 1-15'!D1024,'Tables 1-15'!D361)</f>
        <v>24418.864350199998</v>
      </c>
      <c r="J1091" s="356">
        <f>IF(ISNUMBER('Tables 1-15'!E361),'Tables 1-15'!E1024,'Tables 1-15'!E361)</f>
        <v>26319.4686544</v>
      </c>
      <c r="K1091" s="375">
        <f>IF(ISNUMBER('Tables 1-15'!F361),'Tables 1-15'!F1024,'Tables 1-15'!F361)</f>
        <v>1921.8762320348089</v>
      </c>
      <c r="L1091" s="281">
        <f>IF(ISNUMBER('Tables 1-15'!B1024),'Tables 1-15'!B361,'Tables 1-15'!B1024)</f>
        <v>305.75794304542251</v>
      </c>
      <c r="M1091" s="281">
        <f>IF(ISNUMBER('Tables 1-15'!C1024),'Tables 1-15'!C361,'Tables 1-15'!C1024)</f>
        <v>265.36866666666668</v>
      </c>
      <c r="N1091" s="281">
        <f>IF(ISNUMBER('Tables 1-15'!D1024),'Tables 1-15'!D361,'Tables 1-15'!D1024)</f>
        <v>259.27066240607996</v>
      </c>
      <c r="O1091" s="281">
        <f>IF(ISNUMBER('Tables 1-15'!E1024),'Tables 1-15'!E361,'Tables 1-15'!E1024)</f>
        <v>211.74868370360858</v>
      </c>
      <c r="P1091" s="281">
        <f>IF(ISNUMBER('Tables 1-15'!F1024),'Tables 1-15'!F361,'Tables 1-15'!F1024)</f>
        <v>255.03611111111113</v>
      </c>
      <c r="R1091" s="537"/>
    </row>
    <row r="1092" spans="1:18">
      <c r="A1092" s="370" t="s">
        <v>7</v>
      </c>
      <c r="B1092" s="356">
        <f>IF(ISNUMBER('Tables 1-15'!B1025),'Tables 1-15'!B25,'Tables 1-15'!B1025)</f>
        <v>543.70342208917361</v>
      </c>
      <c r="C1092" s="356">
        <f>IF(ISNUMBER('Tables 1-15'!C1025),'Tables 1-15'!C25,'Tables 1-15'!C1025)</f>
        <v>578.65890732764717</v>
      </c>
      <c r="D1092" s="356">
        <f>IF(ISNUMBER('Tables 1-15'!D1025),'Tables 1-15'!D25,'Tables 1-15'!D1025)</f>
        <v>573.58129511965126</v>
      </c>
      <c r="E1092" s="356">
        <f>IF(ISNUMBER('Tables 1-15'!E1025),'Tables 1-15'!E25,'Tables 1-15'!E1025)</f>
        <v>497.92506246616091</v>
      </c>
      <c r="F1092" s="375">
        <f>IF(ISNUMBER('Tables 1-15'!F1025),'Tables 1-15'!F25,'Tables 1-15'!F1025)</f>
        <v>514.51547306385896</v>
      </c>
      <c r="G1092" s="356">
        <f>IF(ISNUMBER('Tables 1-15'!B362),'Tables 1-15'!B1025,'Tables 1-15'!B362)</f>
        <v>2225.1440284768141</v>
      </c>
      <c r="H1092" s="356">
        <f>IF(ISNUMBER('Tables 1-15'!C362),'Tables 1-15'!C1025,'Tables 1-15'!C362)</f>
        <v>2400.7387762833864</v>
      </c>
      <c r="I1092" s="356">
        <f>IF(ISNUMBER('Tables 1-15'!D362),'Tables 1-15'!D1025,'Tables 1-15'!D362)</f>
        <v>2376.8812635293598</v>
      </c>
      <c r="J1092" s="356" t="str">
        <f>IF(ISNUMBER('Tables 1-15'!E362),'Tables 1-15'!E1025,'Tables 1-15'!E362)</f>
        <v>nav</v>
      </c>
      <c r="K1092" s="375">
        <f>IF(ISNUMBER('Tables 1-15'!F362),'Tables 1-15'!F1025,'Tables 1-15'!F362)</f>
        <v>1877.8163337377687</v>
      </c>
      <c r="L1092" s="281">
        <f>IF(ISNUMBER('Tables 1-15'!B1025),'Tables 1-15'!B362,'Tables 1-15'!B1025)</f>
        <v>453.5126450918595</v>
      </c>
      <c r="M1092" s="281">
        <f>IF(ISNUMBER('Tables 1-15'!C1025),'Tables 1-15'!C362,'Tables 1-15'!C1025)</f>
        <v>491.10542046763595</v>
      </c>
      <c r="N1092" s="281">
        <f>IF(ISNUMBER('Tables 1-15'!D1025),'Tables 1-15'!D362,'Tables 1-15'!D1025)</f>
        <v>445.97458832045089</v>
      </c>
      <c r="O1092" s="281" t="str">
        <f>IF(ISNUMBER('Tables 1-15'!E1025),'Tables 1-15'!E362,'Tables 1-15'!E1025)</f>
        <v>nav</v>
      </c>
      <c r="P1092" s="281">
        <f>IF(ISNUMBER('Tables 1-15'!F1025),'Tables 1-15'!F362,'Tables 1-15'!F1025)</f>
        <v>433.33848292909005</v>
      </c>
      <c r="R1092" s="30"/>
    </row>
    <row r="1093" spans="1:18">
      <c r="A1093" s="370" t="s">
        <v>8</v>
      </c>
      <c r="B1093" s="356">
        <f>IF(ISNUMBER('Tables 1-15'!B1026),'Tables 1-15'!B26,'Tables 1-15'!B1026)</f>
        <v>667.33395316320059</v>
      </c>
      <c r="C1093" s="356">
        <f>IF(ISNUMBER('Tables 1-15'!C1026),'Tables 1-15'!C26,'Tables 1-15'!C1026)</f>
        <v>688.22378496781857</v>
      </c>
      <c r="D1093" s="356">
        <f>IF(ISNUMBER('Tables 1-15'!D1026),'Tables 1-15'!D26,'Tables 1-15'!D1026)</f>
        <v>709.65162513208725</v>
      </c>
      <c r="E1093" s="356">
        <f>IF(ISNUMBER('Tables 1-15'!E1026),'Tables 1-15'!E26,'Tables 1-15'!E1026)</f>
        <v>678.95796807819238</v>
      </c>
      <c r="F1093" s="375">
        <f>IF(ISNUMBER('Tables 1-15'!F1026),'Tables 1-15'!F26,'Tables 1-15'!F1026)</f>
        <v>668.8357594009135</v>
      </c>
      <c r="G1093" s="356">
        <f>IF(ISNUMBER('Tables 1-15'!B363),'Tables 1-15'!B1026,'Tables 1-15'!B363)</f>
        <v>4390.7325142268601</v>
      </c>
      <c r="H1093" s="356">
        <f>IF(ISNUMBER('Tables 1-15'!C363),'Tables 1-15'!C1026,'Tables 1-15'!C363)</f>
        <v>4425.9606515696105</v>
      </c>
      <c r="I1093" s="356">
        <f>IF(ISNUMBER('Tables 1-15'!D363),'Tables 1-15'!D1026,'Tables 1-15'!D363)</f>
        <v>4542.6579504086531</v>
      </c>
      <c r="J1093" s="356">
        <f>IF(ISNUMBER('Tables 1-15'!E363),'Tables 1-15'!E1026,'Tables 1-15'!E363)</f>
        <v>5001.574588481958</v>
      </c>
      <c r="K1093" s="375">
        <f>IF(ISNUMBER('Tables 1-15'!F363),'Tables 1-15'!F1026,'Tables 1-15'!F363)</f>
        <v>4482.6392182680065</v>
      </c>
      <c r="L1093" s="281">
        <f>IF(ISNUMBER('Tables 1-15'!B1026),'Tables 1-15'!B363,'Tables 1-15'!B1026)</f>
        <v>799.85792349726773</v>
      </c>
      <c r="M1093" s="281">
        <f>IF(ISNUMBER('Tables 1-15'!C1026),'Tables 1-15'!C363,'Tables 1-15'!C1026)</f>
        <v>780.50780811144818</v>
      </c>
      <c r="N1093" s="281">
        <f>IF(ISNUMBER('Tables 1-15'!D1026),'Tables 1-15'!D363,'Tables 1-15'!D1026)</f>
        <v>714.44870759289188</v>
      </c>
      <c r="O1093" s="281">
        <f>IF(ISNUMBER('Tables 1-15'!E1026),'Tables 1-15'!E363,'Tables 1-15'!E1026)</f>
        <v>797.43770096463027</v>
      </c>
      <c r="P1093" s="281">
        <f>IF(ISNUMBER('Tables 1-15'!F1026),'Tables 1-15'!F363,'Tables 1-15'!F1026)</f>
        <v>882.64104829210839</v>
      </c>
      <c r="R1093" s="30"/>
    </row>
    <row r="1094" spans="1:18">
      <c r="A1094" s="33" t="s">
        <v>816</v>
      </c>
      <c r="B1094" s="356">
        <f>IF(ISNUMBER('Tables 1-15'!B1027),'Tables 1-15'!B27,'Tables 1-15'!B1027)</f>
        <v>875.68870292887027</v>
      </c>
      <c r="C1094" s="356">
        <f>IF(ISNUMBER('Tables 1-15'!C1027),'Tables 1-15'!C27,'Tables 1-15'!C1027)</f>
        <v>951.82927470677953</v>
      </c>
      <c r="D1094" s="356">
        <f>IF(ISNUMBER('Tables 1-15'!D1027),'Tables 1-15'!D27,'Tables 1-15'!D1027)</f>
        <v>934.44215914804147</v>
      </c>
      <c r="E1094" s="356">
        <f>IF(ISNUMBER('Tables 1-15'!E1027),'Tables 1-15'!E27,'Tables 1-15'!E1027)</f>
        <v>859.79669117647052</v>
      </c>
      <c r="F1094" s="375">
        <f>IF(ISNUMBER('Tables 1-15'!F1027),'Tables 1-15'!F27,'Tables 1-15'!F1027)</f>
        <v>863.37867805249391</v>
      </c>
      <c r="G1094" s="356">
        <f>IF(ISNUMBER('Tables 1-15'!B364),'Tables 1-15'!B1027,'Tables 1-15'!B364)</f>
        <v>583.2569629009763</v>
      </c>
      <c r="H1094" s="356">
        <f>IF(ISNUMBER('Tables 1-15'!C364),'Tables 1-15'!C1027,'Tables 1-15'!C364)</f>
        <v>3391.6031415347397</v>
      </c>
      <c r="I1094" s="356">
        <f>IF(ISNUMBER('Tables 1-15'!D364),'Tables 1-15'!D1027,'Tables 1-15'!D364)</f>
        <v>3424.7575515334343</v>
      </c>
      <c r="J1094" s="356">
        <f>IF(ISNUMBER('Tables 1-15'!E364),'Tables 1-15'!E1027,'Tables 1-15'!E364)</f>
        <v>3151.3874930147058</v>
      </c>
      <c r="K1094" s="375">
        <f>IF(ISNUMBER('Tables 1-15'!F364),'Tables 1-15'!F1027,'Tables 1-15'!F364)</f>
        <v>4083.4701942872275</v>
      </c>
      <c r="L1094" s="281">
        <f>IF(ISNUMBER('Tables 1-15'!B1027),'Tables 1-15'!B364,'Tables 1-15'!B1027)</f>
        <v>463.65991360933469</v>
      </c>
      <c r="M1094" s="281">
        <f>IF(ISNUMBER('Tables 1-15'!C1027),'Tables 1-15'!C364,'Tables 1-15'!C1027)</f>
        <v>478.52081197582351</v>
      </c>
      <c r="N1094" s="281">
        <f>IF(ISNUMBER('Tables 1-15'!D1027),'Tables 1-15'!D364,'Tables 1-15'!D1027)</f>
        <v>491.09230583466302</v>
      </c>
      <c r="O1094" s="281">
        <f>IF(ISNUMBER('Tables 1-15'!E1027),'Tables 1-15'!E364,'Tables 1-15'!E1027)</f>
        <v>464.42715676159037</v>
      </c>
      <c r="P1094" s="281">
        <f>IF(ISNUMBER('Tables 1-15'!F1027),'Tables 1-15'!F364,'Tables 1-15'!F1027)</f>
        <v>442.65952375559203</v>
      </c>
      <c r="R1094" s="537"/>
    </row>
    <row r="1095" spans="1:18">
      <c r="A1095" s="370" t="s">
        <v>9</v>
      </c>
      <c r="B1095" s="356">
        <f>IF(ISNUMBER('Tables 1-15'!B1028),'Tables 1-15'!B28,'Tables 1-15'!B1028)</f>
        <v>2669.5641690943075</v>
      </c>
      <c r="C1095" s="356">
        <f>IF(ISNUMBER('Tables 1-15'!C1028),'Tables 1-15'!C28,'Tables 1-15'!C1028)</f>
        <v>2739.4858227328223</v>
      </c>
      <c r="D1095" s="356">
        <f>IF(ISNUMBER('Tables 1-15'!D1028),'Tables 1-15'!D28,'Tables 1-15'!D1028)</f>
        <v>3024.6768678416461</v>
      </c>
      <c r="E1095" s="356">
        <f>IF(ISNUMBER('Tables 1-15'!E1028),'Tables 1-15'!E28,'Tables 1-15'!E1028)</f>
        <v>2886.5566657318082</v>
      </c>
      <c r="F1095" s="375">
        <f>IF(ISNUMBER('Tables 1-15'!F1028),'Tables 1-15'!F28,'Tables 1-15'!F1028)</f>
        <v>2631.8584455220066</v>
      </c>
      <c r="G1095" s="356">
        <f>IF(ISNUMBER('Tables 1-15'!B365),'Tables 1-15'!B1028,'Tables 1-15'!B365)</f>
        <v>122771.15654733824</v>
      </c>
      <c r="H1095" s="356">
        <f>IF(ISNUMBER('Tables 1-15'!C365),'Tables 1-15'!C1028,'Tables 1-15'!C365)</f>
        <v>118734.20796716119</v>
      </c>
      <c r="I1095" s="356">
        <f>IF(ISNUMBER('Tables 1-15'!D365),'Tables 1-15'!D1028,'Tables 1-15'!D365)</f>
        <v>121813.70086187772</v>
      </c>
      <c r="J1095" s="356">
        <f>IF(ISNUMBER('Tables 1-15'!E365),'Tables 1-15'!E1028,'Tables 1-15'!E365)</f>
        <v>112877.84279346371</v>
      </c>
      <c r="K1095" s="375" t="str">
        <f>IF(ISNUMBER('Tables 1-15'!F365),'Tables 1-15'!F1028,'Tables 1-15'!F365)</f>
        <v>nav</v>
      </c>
      <c r="L1095" s="281">
        <f>IF(ISNUMBER('Tables 1-15'!B1028),'Tables 1-15'!B365,'Tables 1-15'!B1028)</f>
        <v>5304.2004759867004</v>
      </c>
      <c r="M1095" s="281">
        <f>IF(ISNUMBER('Tables 1-15'!C1028),'Tables 1-15'!C365,'Tables 1-15'!C1028)</f>
        <v>5556.1769912790005</v>
      </c>
      <c r="N1095" s="281">
        <f>IF(ISNUMBER('Tables 1-15'!D1028),'Tables 1-15'!D365,'Tables 1-15'!D1028)</f>
        <v>5304.3858025443997</v>
      </c>
      <c r="O1095" s="281">
        <f>IF(ISNUMBER('Tables 1-15'!E1028),'Tables 1-15'!E365,'Tables 1-15'!E1028)</f>
        <v>5057.2104856000005</v>
      </c>
      <c r="P1095" s="281" t="str">
        <f>IF(ISNUMBER('Tables 1-15'!F1028),'Tables 1-15'!F365,'Tables 1-15'!F1028)</f>
        <v>nav</v>
      </c>
      <c r="R1095" s="30"/>
    </row>
    <row r="1096" spans="1:18">
      <c r="A1096" s="370" t="s">
        <v>158</v>
      </c>
      <c r="B1096" s="356">
        <f>IF(ISNUMBER('Tables 1-15'!B1029),'Tables 1-15'!B29,'Tables 1-15'!B1029)</f>
        <v>16155.25</v>
      </c>
      <c r="C1096" s="356">
        <f>IF(ISNUMBER('Tables 1-15'!C1029),'Tables 1-15'!C29,'Tables 1-15'!C1029)</f>
        <v>16691.5</v>
      </c>
      <c r="D1096" s="356">
        <f>IF(ISNUMBER('Tables 1-15'!D1029),'Tables 1-15'!D29,'Tables 1-15'!D1029)</f>
        <v>17427.599999999999</v>
      </c>
      <c r="E1096" s="356">
        <f>IF(ISNUMBER('Tables 1-15'!E1029),'Tables 1-15'!E29,'Tables 1-15'!E1029)</f>
        <v>18120.7</v>
      </c>
      <c r="F1096" s="375">
        <f>IF(ISNUMBER('Tables 1-15'!F1029),'Tables 1-15'!F29,'Tables 1-15'!F1029)</f>
        <v>18624.449999999997</v>
      </c>
      <c r="G1096" s="356">
        <f>IF(ISNUMBER('Tables 1-15'!B366),'Tables 1-15'!B1029,'Tables 1-15'!B366)</f>
        <v>163442.15239999996</v>
      </c>
      <c r="H1096" s="356">
        <f>IF(ISNUMBER('Tables 1-15'!C366),'Tables 1-15'!C1029,'Tables 1-15'!C366)</f>
        <v>169947.9809</v>
      </c>
      <c r="I1096" s="356">
        <f>IF(ISNUMBER('Tables 1-15'!D366),'Tables 1-15'!D1029,'Tables 1-15'!D366)</f>
        <v>174066.82889999999</v>
      </c>
      <c r="J1096" s="356">
        <f>IF(ISNUMBER('Tables 1-15'!E366),'Tables 1-15'!E1029,'Tables 1-15'!E366)</f>
        <v>179732.4792</v>
      </c>
      <c r="K1096" s="375">
        <f>IF(ISNUMBER('Tables 1-15'!F366),'Tables 1-15'!F1029,'Tables 1-15'!F366)</f>
        <v>187867.93559999997</v>
      </c>
      <c r="L1096" s="281">
        <f>IF(ISNUMBER('Tables 1-15'!B1029),'Tables 1-15'!B366,'Tables 1-15'!B1029)</f>
        <v>1755.3969999999999</v>
      </c>
      <c r="M1096" s="281">
        <f>IF(ISNUMBER('Tables 1-15'!C1029),'Tables 1-15'!C366,'Tables 1-15'!C1029)</f>
        <v>1911.1110000000001</v>
      </c>
      <c r="N1096" s="281">
        <f>IF(ISNUMBER('Tables 1-15'!D1029),'Tables 1-15'!D366,'Tables 1-15'!D1029)</f>
        <v>2101.87</v>
      </c>
      <c r="O1096" s="281">
        <f>IF(ISNUMBER('Tables 1-15'!E1029),'Tables 1-15'!E366,'Tables 1-15'!E1029)</f>
        <v>2172.31</v>
      </c>
      <c r="P1096" s="281">
        <f>IF(ISNUMBER('Tables 1-15'!F1029),'Tables 1-15'!F366,'Tables 1-15'!F1029)</f>
        <v>2317.4810000000002</v>
      </c>
      <c r="R1096" s="30"/>
    </row>
    <row r="1097" spans="1:18">
      <c r="A1097" s="296" t="s">
        <v>273</v>
      </c>
      <c r="B1097" s="379">
        <f t="shared" ref="B1097:P1097" si="9">SUM(B1074:B1096)</f>
        <v>58673.450496459045</v>
      </c>
      <c r="C1097" s="379">
        <f t="shared" si="9"/>
        <v>60036.768365936667</v>
      </c>
      <c r="D1097" s="379">
        <f t="shared" si="9"/>
        <v>62152.045806072325</v>
      </c>
      <c r="E1097" s="379">
        <f t="shared" si="9"/>
        <v>59024.67253594636</v>
      </c>
      <c r="F1097" s="380">
        <f t="shared" si="9"/>
        <v>60397.921764133403</v>
      </c>
      <c r="G1097" s="299">
        <f t="shared" si="9"/>
        <v>613892.71924297232</v>
      </c>
      <c r="H1097" s="299">
        <f t="shared" si="9"/>
        <v>640082.76026033249</v>
      </c>
      <c r="I1097" s="299">
        <f t="shared" si="9"/>
        <v>625143.76895598054</v>
      </c>
      <c r="J1097" s="299">
        <f t="shared" si="9"/>
        <v>581791.33790175908</v>
      </c>
      <c r="K1097" s="521">
        <f t="shared" si="9"/>
        <v>446541.61883831618</v>
      </c>
      <c r="L1097" s="281">
        <f t="shared" si="9"/>
        <v>23894.988231517884</v>
      </c>
      <c r="M1097" s="281">
        <f t="shared" si="9"/>
        <v>23997.768491869712</v>
      </c>
      <c r="N1097" s="281">
        <f t="shared" si="9"/>
        <v>23513.713290994077</v>
      </c>
      <c r="O1097" s="281">
        <f t="shared" si="9"/>
        <v>22485.134982680956</v>
      </c>
      <c r="P1097" s="281">
        <f t="shared" si="9"/>
        <v>18592.871006744801</v>
      </c>
    </row>
    <row r="1098" spans="1:18" ht="14.25">
      <c r="A1098" s="471"/>
      <c r="B1098" s="472"/>
      <c r="C1098" s="472"/>
      <c r="D1098" s="472"/>
      <c r="E1098" s="472"/>
      <c r="F1098" s="472"/>
      <c r="G1098" s="472"/>
      <c r="H1098" s="472"/>
      <c r="I1098" s="472"/>
      <c r="J1098" s="472"/>
      <c r="K1098" s="472"/>
    </row>
    <row r="1099" spans="1:18" ht="14.25">
      <c r="A1099" s="473"/>
      <c r="B1099" s="473"/>
      <c r="C1099" s="473"/>
      <c r="D1099" s="473"/>
      <c r="E1099" s="473"/>
      <c r="F1099" s="473"/>
      <c r="G1099" s="473"/>
      <c r="H1099" s="473"/>
      <c r="I1099" s="473"/>
      <c r="J1099" s="473"/>
      <c r="K1099" s="473"/>
    </row>
    <row r="1100" spans="1:18" ht="14.25">
      <c r="A1100" s="408"/>
      <c r="B1100" s="408"/>
      <c r="C1100" s="408"/>
      <c r="D1100" s="408"/>
      <c r="E1100" s="408"/>
      <c r="F1100" s="408"/>
      <c r="G1100" s="408"/>
      <c r="H1100" s="408"/>
      <c r="I1100" s="408"/>
      <c r="J1100" s="408"/>
      <c r="K1100" s="408"/>
    </row>
    <row r="1101" spans="1:18">
      <c r="A1101" s="315"/>
    </row>
    <row r="1102" spans="1:18">
      <c r="A1102" s="315"/>
    </row>
    <row r="1103" spans="1:18">
      <c r="A1103" s="315"/>
    </row>
    <row r="1104" spans="1:18">
      <c r="A1104" s="457"/>
      <c r="B1104" s="457"/>
      <c r="C1104" s="457"/>
      <c r="D1104" s="457"/>
      <c r="E1104" s="457"/>
      <c r="F1104" s="457"/>
      <c r="G1104" s="457"/>
      <c r="H1104" s="457"/>
      <c r="I1104" s="457"/>
      <c r="J1104" s="457"/>
      <c r="K1104" s="457"/>
    </row>
    <row r="1105" spans="1:11" ht="15">
      <c r="A1105" s="488"/>
      <c r="B1105" s="315"/>
      <c r="C1105" s="315"/>
      <c r="D1105" s="315"/>
      <c r="E1105" s="315"/>
      <c r="F1105" s="315"/>
      <c r="G1105" s="315"/>
      <c r="H1105" s="315"/>
      <c r="I1105" s="315"/>
      <c r="J1105" s="315"/>
      <c r="K1105" s="315"/>
    </row>
    <row r="1106" spans="1:11">
      <c r="A1106" s="366" t="s">
        <v>734</v>
      </c>
    </row>
    <row r="1107" spans="1:11">
      <c r="A1107" s="368"/>
      <c r="C1107" s="282"/>
      <c r="D1107" s="282"/>
      <c r="E1107" s="282"/>
      <c r="F1107" s="282"/>
    </row>
    <row r="1108" spans="1:11">
      <c r="A1108" s="409"/>
      <c r="B1108" s="470"/>
      <c r="C1108" s="470"/>
      <c r="D1108" s="470"/>
      <c r="E1108" s="470"/>
      <c r="F1108" s="345"/>
      <c r="G1108" s="470"/>
      <c r="H1108" s="470"/>
      <c r="I1108" s="470"/>
      <c r="J1108" s="470"/>
      <c r="K1108" s="470"/>
    </row>
    <row r="1109" spans="1:11">
      <c r="A1109" s="402"/>
      <c r="B1109" s="287"/>
      <c r="C1109" s="287"/>
      <c r="D1109" s="287"/>
      <c r="E1109" s="287"/>
      <c r="F1109" s="288"/>
      <c r="G1109" s="287"/>
      <c r="H1109" s="287"/>
      <c r="I1109" s="287"/>
      <c r="J1109" s="287"/>
      <c r="K1109" s="287"/>
    </row>
    <row r="1110" spans="1:11">
      <c r="A1110" s="370"/>
      <c r="B1110" s="628"/>
      <c r="C1110" s="629"/>
      <c r="D1110" s="629"/>
      <c r="E1110" s="629"/>
      <c r="F1110" s="630"/>
      <c r="G1110" s="629"/>
      <c r="H1110" s="629"/>
      <c r="I1110" s="629"/>
      <c r="J1110" s="629"/>
      <c r="K1110" s="629"/>
    </row>
    <row r="1111" spans="1:11">
      <c r="A1111" s="369" t="s">
        <v>456</v>
      </c>
      <c r="B1111" s="303"/>
      <c r="C1111" s="303"/>
      <c r="D1111" s="303"/>
      <c r="E1111" s="303"/>
      <c r="F1111" s="350"/>
      <c r="G1111" s="303"/>
      <c r="H1111" s="303"/>
      <c r="I1111" s="303"/>
      <c r="J1111" s="303"/>
      <c r="K1111" s="303"/>
    </row>
    <row r="1112" spans="1:11">
      <c r="A1112" s="369"/>
      <c r="B1112" s="303"/>
      <c r="C1112" s="303"/>
      <c r="D1112" s="303"/>
      <c r="E1112" s="303"/>
      <c r="F1112" s="350"/>
      <c r="G1112" s="303"/>
      <c r="H1112" s="303"/>
      <c r="I1112" s="303"/>
      <c r="J1112" s="303"/>
      <c r="K1112" s="303"/>
    </row>
    <row r="1113" spans="1:11">
      <c r="A1113" s="370" t="s">
        <v>457</v>
      </c>
      <c r="B1113" s="303"/>
      <c r="C1113" s="303"/>
      <c r="D1113" s="303"/>
      <c r="E1113" s="303"/>
      <c r="F1113" s="350"/>
      <c r="G1113" s="303"/>
      <c r="H1113" s="303"/>
      <c r="I1113" s="303"/>
      <c r="J1113" s="303"/>
      <c r="K1113" s="303"/>
    </row>
    <row r="1114" spans="1:11">
      <c r="A1114" s="370"/>
      <c r="B1114" s="303"/>
      <c r="C1114" s="303"/>
      <c r="D1114" s="303"/>
      <c r="E1114" s="303"/>
      <c r="F1114" s="350"/>
      <c r="G1114" s="303"/>
      <c r="H1114" s="303"/>
      <c r="I1114" s="303"/>
      <c r="J1114" s="303"/>
      <c r="K1114" s="303"/>
    </row>
    <row r="1115" spans="1:11">
      <c r="A1115" s="370" t="s">
        <v>140</v>
      </c>
      <c r="B1115" s="303"/>
      <c r="C1115" s="303"/>
      <c r="D1115" s="303"/>
      <c r="E1115" s="303"/>
      <c r="F1115" s="350"/>
      <c r="G1115" s="303"/>
      <c r="H1115" s="303"/>
      <c r="I1115" s="303"/>
      <c r="J1115" s="303"/>
      <c r="K1115" s="303"/>
    </row>
    <row r="1116" spans="1:11">
      <c r="A1116" s="370" t="s">
        <v>551</v>
      </c>
      <c r="B1116" s="303"/>
      <c r="C1116" s="303"/>
      <c r="D1116" s="303"/>
      <c r="E1116" s="303"/>
      <c r="F1116" s="350"/>
      <c r="G1116" s="303"/>
      <c r="H1116" s="303"/>
      <c r="I1116" s="303"/>
      <c r="J1116" s="303"/>
      <c r="K1116" s="303"/>
    </row>
    <row r="1117" spans="1:11">
      <c r="A1117" s="370" t="s">
        <v>641</v>
      </c>
      <c r="B1117" s="301"/>
      <c r="C1117" s="301"/>
      <c r="D1117" s="301"/>
      <c r="E1117" s="301"/>
      <c r="F1117" s="351"/>
      <c r="G1117" s="301"/>
      <c r="H1117" s="301"/>
      <c r="I1117" s="301"/>
      <c r="J1117" s="301"/>
      <c r="K1117" s="301"/>
    </row>
    <row r="1118" spans="1:11">
      <c r="A1118" s="370"/>
      <c r="B1118" s="301"/>
      <c r="C1118" s="301"/>
      <c r="D1118" s="301"/>
      <c r="E1118" s="301"/>
      <c r="F1118" s="351"/>
      <c r="G1118" s="301"/>
      <c r="H1118" s="301"/>
      <c r="I1118" s="301"/>
      <c r="J1118" s="301"/>
      <c r="K1118" s="301"/>
    </row>
    <row r="1119" spans="1:11">
      <c r="A1119" s="370" t="s">
        <v>106</v>
      </c>
      <c r="B1119" s="303"/>
      <c r="C1119" s="303"/>
      <c r="D1119" s="303"/>
      <c r="E1119" s="303"/>
      <c r="F1119" s="350"/>
      <c r="G1119" s="303"/>
      <c r="H1119" s="303"/>
      <c r="I1119" s="303"/>
      <c r="J1119" s="303"/>
      <c r="K1119" s="303"/>
    </row>
    <row r="1120" spans="1:11">
      <c r="A1120" s="289" t="s">
        <v>735</v>
      </c>
      <c r="B1120" s="303"/>
      <c r="C1120" s="303"/>
      <c r="D1120" s="303"/>
      <c r="E1120" s="303"/>
      <c r="F1120" s="350"/>
      <c r="G1120" s="301"/>
      <c r="H1120" s="301"/>
      <c r="I1120" s="301"/>
      <c r="J1120" s="301"/>
      <c r="K1120" s="303"/>
    </row>
    <row r="1121" spans="1:11">
      <c r="A1121" s="289"/>
      <c r="B1121" s="303"/>
      <c r="C1121" s="303"/>
      <c r="D1121" s="303"/>
      <c r="E1121" s="303"/>
      <c r="F1121" s="350"/>
      <c r="G1121" s="301"/>
      <c r="H1121" s="301"/>
      <c r="I1121" s="301"/>
      <c r="J1121" s="301"/>
      <c r="K1121" s="303"/>
    </row>
    <row r="1122" spans="1:11">
      <c r="A1122" s="289"/>
      <c r="B1122" s="303"/>
      <c r="C1122" s="303"/>
      <c r="D1122" s="303"/>
      <c r="E1122" s="303"/>
      <c r="F1122" s="350"/>
      <c r="G1122" s="301"/>
      <c r="H1122" s="301"/>
      <c r="I1122" s="301"/>
      <c r="J1122" s="301"/>
      <c r="K1122" s="303"/>
    </row>
    <row r="1123" spans="1:11">
      <c r="A1123" s="369" t="s">
        <v>5</v>
      </c>
      <c r="B1123" s="303"/>
      <c r="C1123" s="303"/>
      <c r="D1123" s="303"/>
      <c r="E1123" s="303"/>
      <c r="F1123" s="350"/>
      <c r="G1123" s="303"/>
      <c r="H1123" s="303"/>
      <c r="I1123" s="303"/>
      <c r="J1123" s="303"/>
      <c r="K1123" s="303"/>
    </row>
    <row r="1124" spans="1:11">
      <c r="A1124" s="369"/>
      <c r="B1124" s="303"/>
      <c r="C1124" s="303"/>
      <c r="D1124" s="303"/>
      <c r="E1124" s="303"/>
      <c r="F1124" s="350"/>
      <c r="G1124" s="303"/>
      <c r="H1124" s="303"/>
      <c r="I1124" s="303"/>
      <c r="J1124" s="303"/>
      <c r="K1124" s="303"/>
    </row>
    <row r="1125" spans="1:11">
      <c r="A1125" s="369"/>
      <c r="B1125" s="303"/>
      <c r="C1125" s="303"/>
      <c r="D1125" s="303"/>
      <c r="E1125" s="303"/>
      <c r="F1125" s="350"/>
      <c r="G1125" s="303"/>
      <c r="H1125" s="303"/>
      <c r="I1125" s="303"/>
      <c r="J1125" s="303"/>
      <c r="K1125" s="303"/>
    </row>
    <row r="1126" spans="1:11">
      <c r="A1126" s="370" t="s">
        <v>6</v>
      </c>
      <c r="B1126" s="303"/>
      <c r="C1126" s="303"/>
      <c r="D1126" s="303"/>
      <c r="E1126" s="303"/>
      <c r="F1126" s="350"/>
      <c r="G1126" s="303"/>
      <c r="H1126" s="303"/>
      <c r="I1126" s="303"/>
      <c r="J1126" s="303"/>
      <c r="K1126" s="303"/>
    </row>
    <row r="1127" spans="1:11">
      <c r="A1127" s="370"/>
      <c r="B1127" s="303"/>
      <c r="C1127" s="303"/>
      <c r="D1127" s="303"/>
      <c r="E1127" s="303"/>
      <c r="F1127" s="350"/>
      <c r="G1127" s="303"/>
      <c r="H1127" s="303"/>
      <c r="I1127" s="303"/>
      <c r="J1127" s="303"/>
      <c r="K1127" s="303"/>
    </row>
    <row r="1128" spans="1:11">
      <c r="A1128" s="370" t="s">
        <v>7</v>
      </c>
      <c r="B1128" s="303"/>
      <c r="C1128" s="303"/>
      <c r="D1128" s="303"/>
      <c r="E1128" s="303"/>
      <c r="F1128" s="350"/>
      <c r="G1128" s="303"/>
      <c r="H1128" s="303"/>
      <c r="I1128" s="303"/>
      <c r="J1128" s="303"/>
      <c r="K1128" s="303"/>
    </row>
    <row r="1129" spans="1:11">
      <c r="A1129" s="370" t="s">
        <v>8</v>
      </c>
      <c r="B1129" s="303"/>
      <c r="C1129" s="303"/>
      <c r="D1129" s="303"/>
      <c r="E1129" s="303"/>
      <c r="F1129" s="350"/>
      <c r="G1129" s="303"/>
      <c r="H1129" s="303"/>
      <c r="I1129" s="303"/>
      <c r="J1129" s="303"/>
      <c r="K1129" s="303"/>
    </row>
    <row r="1130" spans="1:11">
      <c r="A1130" s="370"/>
      <c r="B1130" s="303"/>
      <c r="C1130" s="303"/>
      <c r="D1130" s="303"/>
      <c r="E1130" s="303"/>
      <c r="F1130" s="350"/>
      <c r="G1130" s="303"/>
      <c r="H1130" s="303"/>
      <c r="I1130" s="303"/>
      <c r="J1130" s="303"/>
      <c r="K1130" s="303"/>
    </row>
    <row r="1131" spans="1:11">
      <c r="A1131" s="370" t="s">
        <v>9</v>
      </c>
      <c r="B1131" s="303"/>
      <c r="C1131" s="303"/>
      <c r="D1131" s="303"/>
      <c r="E1131" s="303"/>
      <c r="F1131" s="350"/>
      <c r="G1131" s="303"/>
      <c r="H1131" s="303"/>
      <c r="I1131" s="303"/>
      <c r="J1131" s="303"/>
      <c r="K1131" s="303"/>
    </row>
    <row r="1132" spans="1:11">
      <c r="A1132" s="370" t="s">
        <v>158</v>
      </c>
      <c r="B1132" s="303"/>
      <c r="C1132" s="303"/>
      <c r="D1132" s="303"/>
      <c r="E1132" s="303"/>
      <c r="F1132" s="350"/>
      <c r="G1132" s="303"/>
      <c r="H1132" s="303"/>
      <c r="I1132" s="303"/>
      <c r="J1132" s="303"/>
      <c r="K1132" s="303"/>
    </row>
    <row r="1133" spans="1:11">
      <c r="A1133" s="296" t="s">
        <v>583</v>
      </c>
      <c r="B1133" s="353"/>
      <c r="C1133" s="353"/>
      <c r="D1133" s="353"/>
      <c r="E1133" s="353"/>
      <c r="F1133" s="405"/>
      <c r="G1133" s="406"/>
      <c r="H1133" s="406"/>
      <c r="I1133" s="406"/>
      <c r="J1133" s="406"/>
      <c r="K1133" s="406"/>
    </row>
    <row r="1134" spans="1:11">
      <c r="A1134" s="315"/>
    </row>
    <row r="1135" spans="1:11">
      <c r="A1135" s="315"/>
    </row>
    <row r="1136" spans="1:11">
      <c r="A1136" s="315"/>
    </row>
    <row r="1137" spans="1:11">
      <c r="A1137" s="457"/>
      <c r="B1137" s="457"/>
      <c r="C1137" s="457"/>
      <c r="D1137" s="457"/>
      <c r="E1137" s="457"/>
      <c r="F1137" s="457"/>
      <c r="G1137" s="457"/>
      <c r="H1137" s="457"/>
      <c r="I1137" s="457"/>
      <c r="J1137" s="457"/>
      <c r="K1137" s="457"/>
    </row>
    <row r="1138" spans="1:11">
      <c r="A1138" s="315"/>
    </row>
    <row r="1139" spans="1:11">
      <c r="A1139" s="409"/>
      <c r="B1139" s="470"/>
      <c r="C1139" s="470"/>
      <c r="D1139" s="470"/>
      <c r="E1139" s="470"/>
      <c r="F1139" s="345"/>
      <c r="G1139" s="470"/>
      <c r="H1139" s="470"/>
      <c r="I1139" s="470"/>
      <c r="J1139" s="470"/>
      <c r="K1139" s="470"/>
    </row>
    <row r="1140" spans="1:11">
      <c r="A1140" s="402"/>
      <c r="B1140" s="287"/>
      <c r="C1140" s="287"/>
      <c r="D1140" s="287"/>
      <c r="E1140" s="287"/>
      <c r="F1140" s="288"/>
      <c r="G1140" s="287"/>
      <c r="H1140" s="287"/>
      <c r="I1140" s="287"/>
      <c r="J1140" s="287"/>
      <c r="K1140" s="287"/>
    </row>
    <row r="1141" spans="1:11">
      <c r="A1141" s="370"/>
      <c r="B1141" s="628"/>
      <c r="C1141" s="629"/>
      <c r="D1141" s="629"/>
      <c r="E1141" s="629"/>
      <c r="F1141" s="630"/>
      <c r="G1141" s="629"/>
      <c r="H1141" s="629"/>
      <c r="I1141" s="629"/>
      <c r="J1141" s="629"/>
      <c r="K1141" s="629"/>
    </row>
    <row r="1142" spans="1:11">
      <c r="A1142" s="369" t="s">
        <v>456</v>
      </c>
      <c r="B1142" s="303"/>
      <c r="C1142" s="303"/>
      <c r="D1142" s="303"/>
      <c r="E1142" s="303"/>
      <c r="F1142" s="350"/>
      <c r="G1142" s="635"/>
      <c r="H1142" s="410"/>
      <c r="I1142" s="410"/>
      <c r="J1142" s="410"/>
      <c r="K1142" s="410"/>
    </row>
    <row r="1143" spans="1:11">
      <c r="A1143" s="369"/>
      <c r="B1143" s="303"/>
      <c r="C1143" s="303"/>
      <c r="D1143" s="303"/>
      <c r="E1143" s="303"/>
      <c r="F1143" s="350"/>
      <c r="G1143" s="410"/>
      <c r="H1143" s="410"/>
      <c r="I1143" s="410"/>
      <c r="J1143" s="410"/>
      <c r="K1143" s="410"/>
    </row>
    <row r="1144" spans="1:11">
      <c r="A1144" s="370" t="s">
        <v>457</v>
      </c>
      <c r="B1144" s="303"/>
      <c r="C1144" s="303"/>
      <c r="D1144" s="303"/>
      <c r="E1144" s="303"/>
      <c r="F1144" s="350"/>
      <c r="G1144" s="410"/>
      <c r="H1144" s="410"/>
      <c r="I1144" s="410"/>
      <c r="J1144" s="410"/>
      <c r="K1144" s="410"/>
    </row>
    <row r="1145" spans="1:11">
      <c r="A1145" s="370"/>
      <c r="B1145" s="303"/>
      <c r="C1145" s="303"/>
      <c r="D1145" s="303"/>
      <c r="E1145" s="303"/>
      <c r="F1145" s="350"/>
      <c r="G1145" s="410"/>
      <c r="H1145" s="410"/>
      <c r="I1145" s="410"/>
      <c r="J1145" s="410"/>
      <c r="K1145" s="410"/>
    </row>
    <row r="1146" spans="1:11">
      <c r="A1146" s="370" t="s">
        <v>140</v>
      </c>
      <c r="B1146" s="303"/>
      <c r="C1146" s="303"/>
      <c r="D1146" s="303"/>
      <c r="E1146" s="303"/>
      <c r="F1146" s="350"/>
      <c r="G1146" s="410"/>
      <c r="H1146" s="410"/>
      <c r="I1146" s="410"/>
      <c r="J1146" s="410"/>
      <c r="K1146" s="410"/>
    </row>
    <row r="1147" spans="1:11">
      <c r="A1147" s="370" t="s">
        <v>551</v>
      </c>
      <c r="B1147" s="303"/>
      <c r="C1147" s="303"/>
      <c r="D1147" s="303"/>
      <c r="E1147" s="303"/>
      <c r="F1147" s="350"/>
      <c r="G1147" s="410"/>
      <c r="H1147" s="410"/>
      <c r="I1147" s="410"/>
      <c r="J1147" s="410"/>
      <c r="K1147" s="410"/>
    </row>
    <row r="1148" spans="1:11">
      <c r="A1148" s="370" t="s">
        <v>641</v>
      </c>
      <c r="B1148" s="303"/>
      <c r="C1148" s="303"/>
      <c r="D1148" s="303"/>
      <c r="E1148" s="303"/>
      <c r="F1148" s="350"/>
      <c r="G1148" s="410"/>
      <c r="H1148" s="410"/>
      <c r="I1148" s="410"/>
      <c r="J1148" s="410"/>
      <c r="K1148" s="410"/>
    </row>
    <row r="1149" spans="1:11">
      <c r="A1149" s="370"/>
      <c r="B1149" s="303"/>
      <c r="C1149" s="303"/>
      <c r="D1149" s="303"/>
      <c r="E1149" s="303"/>
      <c r="F1149" s="350"/>
      <c r="G1149" s="410"/>
      <c r="H1149" s="410"/>
      <c r="I1149" s="410"/>
      <c r="J1149" s="410"/>
      <c r="K1149" s="410"/>
    </row>
    <row r="1150" spans="1:11">
      <c r="A1150" s="370" t="s">
        <v>106</v>
      </c>
      <c r="B1150" s="303"/>
      <c r="C1150" s="303"/>
      <c r="D1150" s="303"/>
      <c r="E1150" s="303"/>
      <c r="F1150" s="350"/>
      <c r="G1150" s="410"/>
      <c r="H1150" s="410"/>
      <c r="I1150" s="410"/>
      <c r="J1150" s="410"/>
      <c r="K1150" s="410"/>
    </row>
    <row r="1151" spans="1:11">
      <c r="A1151" s="370" t="s">
        <v>4</v>
      </c>
      <c r="B1151" s="303"/>
      <c r="C1151" s="303"/>
      <c r="D1151" s="303"/>
      <c r="E1151" s="303"/>
      <c r="F1151" s="350"/>
      <c r="G1151" s="410"/>
      <c r="H1151" s="410"/>
      <c r="I1151" s="410"/>
      <c r="J1151" s="410"/>
      <c r="K1151" s="410"/>
    </row>
    <row r="1152" spans="1:11">
      <c r="A1152" s="370"/>
      <c r="B1152" s="303"/>
      <c r="C1152" s="303"/>
      <c r="D1152" s="303"/>
      <c r="E1152" s="303"/>
      <c r="F1152" s="350"/>
      <c r="G1152" s="410"/>
      <c r="H1152" s="410"/>
      <c r="I1152" s="410"/>
      <c r="J1152" s="410"/>
      <c r="K1152" s="410"/>
    </row>
    <row r="1153" spans="1:11">
      <c r="A1153" s="370"/>
      <c r="B1153" s="303"/>
      <c r="C1153" s="303"/>
      <c r="D1153" s="303"/>
      <c r="E1153" s="303"/>
      <c r="F1153" s="350"/>
      <c r="G1153" s="410"/>
      <c r="H1153" s="410"/>
      <c r="I1153" s="410"/>
      <c r="J1153" s="410"/>
      <c r="K1153" s="410"/>
    </row>
    <row r="1154" spans="1:11">
      <c r="A1154" s="369" t="s">
        <v>5</v>
      </c>
      <c r="B1154" s="303"/>
      <c r="C1154" s="303"/>
      <c r="D1154" s="303"/>
      <c r="E1154" s="303"/>
      <c r="F1154" s="350"/>
      <c r="G1154" s="410"/>
      <c r="H1154" s="410"/>
      <c r="I1154" s="410"/>
      <c r="J1154" s="410"/>
      <c r="K1154" s="410"/>
    </row>
    <row r="1155" spans="1:11">
      <c r="A1155" s="369"/>
      <c r="B1155" s="303"/>
      <c r="C1155" s="303"/>
      <c r="D1155" s="303"/>
      <c r="E1155" s="303"/>
      <c r="F1155" s="350"/>
      <c r="G1155" s="410"/>
      <c r="H1155" s="410"/>
      <c r="I1155" s="410"/>
      <c r="J1155" s="410"/>
      <c r="K1155" s="410"/>
    </row>
    <row r="1156" spans="1:11">
      <c r="A1156" s="369"/>
      <c r="B1156" s="303"/>
      <c r="C1156" s="303"/>
      <c r="D1156" s="303"/>
      <c r="E1156" s="303"/>
      <c r="F1156" s="350"/>
      <c r="G1156" s="410"/>
      <c r="H1156" s="410"/>
      <c r="I1156" s="410"/>
      <c r="J1156" s="410"/>
      <c r="K1156" s="410"/>
    </row>
    <row r="1157" spans="1:11">
      <c r="A1157" s="370" t="s">
        <v>6</v>
      </c>
      <c r="B1157" s="303"/>
      <c r="C1157" s="303"/>
      <c r="D1157" s="303"/>
      <c r="E1157" s="303"/>
      <c r="F1157" s="350"/>
      <c r="G1157" s="410"/>
      <c r="H1157" s="410"/>
      <c r="I1157" s="410"/>
      <c r="J1157" s="410"/>
      <c r="K1157" s="410"/>
    </row>
    <row r="1158" spans="1:11">
      <c r="A1158" s="370"/>
      <c r="B1158" s="303"/>
      <c r="C1158" s="303"/>
      <c r="D1158" s="303"/>
      <c r="E1158" s="303"/>
      <c r="F1158" s="350"/>
      <c r="G1158" s="410"/>
      <c r="H1158" s="410"/>
      <c r="I1158" s="410"/>
      <c r="J1158" s="410"/>
      <c r="K1158" s="410"/>
    </row>
    <row r="1159" spans="1:11">
      <c r="A1159" s="370" t="s">
        <v>7</v>
      </c>
      <c r="B1159" s="303"/>
      <c r="C1159" s="303"/>
      <c r="D1159" s="303"/>
      <c r="E1159" s="303"/>
      <c r="F1159" s="350"/>
      <c r="G1159" s="410"/>
      <c r="H1159" s="410"/>
      <c r="I1159" s="410"/>
      <c r="J1159" s="410"/>
      <c r="K1159" s="410"/>
    </row>
    <row r="1160" spans="1:11">
      <c r="A1160" s="370" t="s">
        <v>8</v>
      </c>
      <c r="B1160" s="303"/>
      <c r="C1160" s="303"/>
      <c r="D1160" s="303"/>
      <c r="E1160" s="303"/>
      <c r="F1160" s="350"/>
      <c r="G1160" s="410"/>
      <c r="H1160" s="410"/>
      <c r="I1160" s="410"/>
      <c r="J1160" s="410"/>
      <c r="K1160" s="410"/>
    </row>
    <row r="1161" spans="1:11">
      <c r="A1161" s="370"/>
      <c r="B1161" s="303"/>
      <c r="C1161" s="303"/>
      <c r="D1161" s="303"/>
      <c r="E1161" s="303"/>
      <c r="F1161" s="350"/>
      <c r="G1161" s="410"/>
      <c r="H1161" s="410"/>
      <c r="I1161" s="410"/>
      <c r="J1161" s="410"/>
      <c r="K1161" s="410"/>
    </row>
    <row r="1162" spans="1:11">
      <c r="A1162" s="370" t="s">
        <v>9</v>
      </c>
      <c r="B1162" s="303"/>
      <c r="C1162" s="303"/>
      <c r="D1162" s="303"/>
      <c r="E1162" s="303"/>
      <c r="F1162" s="350"/>
      <c r="G1162" s="410"/>
      <c r="H1162" s="410"/>
      <c r="I1162" s="410"/>
      <c r="J1162" s="410"/>
      <c r="K1162" s="410"/>
    </row>
    <row r="1163" spans="1:11">
      <c r="A1163" s="370" t="s">
        <v>158</v>
      </c>
      <c r="B1163" s="303"/>
      <c r="C1163" s="303"/>
      <c r="D1163" s="303"/>
      <c r="E1163" s="303"/>
      <c r="F1163" s="350"/>
      <c r="G1163" s="410"/>
      <c r="H1163" s="410"/>
      <c r="I1163" s="410"/>
      <c r="J1163" s="410"/>
      <c r="K1163" s="410"/>
    </row>
    <row r="1164" spans="1:11">
      <c r="A1164" s="296" t="s">
        <v>583</v>
      </c>
      <c r="B1164" s="353"/>
      <c r="C1164" s="353"/>
      <c r="D1164" s="353"/>
      <c r="E1164" s="353"/>
      <c r="F1164" s="405"/>
      <c r="G1164" s="411"/>
      <c r="H1164" s="411"/>
      <c r="I1164" s="411"/>
      <c r="J1164" s="411"/>
      <c r="K1164" s="411"/>
    </row>
    <row r="1165" spans="1:11" ht="14.25">
      <c r="A1165" s="471"/>
      <c r="B1165" s="472"/>
      <c r="C1165" s="472"/>
      <c r="D1165" s="472"/>
      <c r="E1165" s="472"/>
      <c r="F1165" s="472"/>
      <c r="G1165" s="472"/>
      <c r="H1165" s="472"/>
      <c r="I1165" s="472"/>
      <c r="J1165" s="472"/>
      <c r="K1165" s="472"/>
    </row>
    <row r="1166" spans="1:11" ht="14.25">
      <c r="A1166" s="473"/>
      <c r="B1166" s="473"/>
      <c r="C1166" s="473"/>
      <c r="D1166" s="473"/>
      <c r="E1166" s="473"/>
      <c r="F1166" s="473"/>
      <c r="G1166" s="473"/>
      <c r="H1166" s="473"/>
      <c r="I1166" s="473"/>
      <c r="J1166" s="473"/>
      <c r="K1166" s="473"/>
    </row>
    <row r="1167" spans="1:11">
      <c r="A1167" s="315"/>
    </row>
    <row r="1168" spans="1:11">
      <c r="A1168" s="315"/>
    </row>
    <row r="1169" spans="1:11">
      <c r="A1169" s="315"/>
    </row>
    <row r="1170" spans="1:11">
      <c r="A1170" s="315"/>
    </row>
    <row r="1171" spans="1:11">
      <c r="A1171" s="457"/>
      <c r="B1171" s="457"/>
      <c r="C1171" s="457"/>
      <c r="D1171" s="457"/>
      <c r="E1171" s="457"/>
      <c r="F1171" s="457"/>
      <c r="G1171" s="457"/>
      <c r="H1171" s="457"/>
      <c r="I1171" s="457"/>
      <c r="J1171" s="457"/>
      <c r="K1171" s="457"/>
    </row>
    <row r="1172" spans="1:11">
      <c r="A1172" s="315"/>
    </row>
    <row r="1173" spans="1:11">
      <c r="A1173" s="409"/>
      <c r="B1173" s="470"/>
      <c r="C1173" s="470"/>
      <c r="D1173" s="470"/>
      <c r="E1173" s="470"/>
      <c r="F1173" s="345"/>
      <c r="G1173" s="484"/>
      <c r="H1173" s="484"/>
      <c r="I1173" s="484"/>
      <c r="J1173" s="484"/>
      <c r="K1173" s="484"/>
    </row>
    <row r="1174" spans="1:11">
      <c r="A1174" s="402"/>
      <c r="B1174" s="287"/>
      <c r="C1174" s="287"/>
      <c r="D1174" s="287"/>
      <c r="E1174" s="287"/>
      <c r="F1174" s="288"/>
      <c r="G1174" s="287"/>
      <c r="H1174" s="287"/>
      <c r="I1174" s="287"/>
      <c r="J1174" s="287"/>
      <c r="K1174" s="287"/>
    </row>
    <row r="1175" spans="1:11">
      <c r="A1175" s="370"/>
      <c r="B1175" s="628"/>
      <c r="C1175" s="629"/>
      <c r="D1175" s="629"/>
      <c r="E1175" s="629"/>
      <c r="F1175" s="630"/>
      <c r="G1175" s="629"/>
      <c r="H1175" s="629"/>
      <c r="I1175" s="629"/>
      <c r="J1175" s="629"/>
      <c r="K1175" s="629"/>
    </row>
    <row r="1176" spans="1:11">
      <c r="A1176" s="369" t="s">
        <v>456</v>
      </c>
      <c r="B1176" s="356"/>
      <c r="C1176" s="356"/>
      <c r="D1176" s="356"/>
      <c r="E1176" s="356"/>
      <c r="F1176" s="375"/>
      <c r="G1176" s="383"/>
      <c r="H1176" s="383"/>
      <c r="I1176" s="383"/>
      <c r="J1176" s="383"/>
      <c r="K1176" s="383"/>
    </row>
    <row r="1177" spans="1:11">
      <c r="A1177" s="369"/>
      <c r="B1177" s="356"/>
      <c r="C1177" s="356"/>
      <c r="D1177" s="356"/>
      <c r="E1177" s="356"/>
      <c r="F1177" s="375"/>
      <c r="G1177" s="383"/>
      <c r="H1177" s="383"/>
      <c r="I1177" s="383"/>
      <c r="J1177" s="383"/>
      <c r="K1177" s="383"/>
    </row>
    <row r="1178" spans="1:11">
      <c r="A1178" s="370" t="s">
        <v>457</v>
      </c>
      <c r="B1178" s="356"/>
      <c r="C1178" s="356"/>
      <c r="D1178" s="356"/>
      <c r="E1178" s="356"/>
      <c r="F1178" s="375"/>
      <c r="G1178" s="383"/>
      <c r="H1178" s="383"/>
      <c r="I1178" s="383"/>
      <c r="J1178" s="383"/>
      <c r="K1178" s="383"/>
    </row>
    <row r="1179" spans="1:11">
      <c r="A1179" s="370"/>
      <c r="B1179" s="356"/>
      <c r="C1179" s="356"/>
      <c r="D1179" s="356"/>
      <c r="E1179" s="356"/>
      <c r="F1179" s="375"/>
      <c r="G1179" s="383"/>
      <c r="H1179" s="383"/>
      <c r="I1179" s="383"/>
      <c r="J1179" s="383"/>
      <c r="K1179" s="383"/>
    </row>
    <row r="1180" spans="1:11">
      <c r="A1180" s="369" t="s">
        <v>140</v>
      </c>
      <c r="B1180" s="356"/>
      <c r="C1180" s="356"/>
      <c r="D1180" s="356"/>
      <c r="E1180" s="356"/>
      <c r="F1180" s="375"/>
      <c r="G1180" s="383"/>
      <c r="H1180" s="383"/>
      <c r="I1180" s="383"/>
      <c r="J1180" s="383"/>
      <c r="K1180" s="383"/>
    </row>
    <row r="1181" spans="1:11">
      <c r="A1181" s="370" t="s">
        <v>50</v>
      </c>
      <c r="B1181" s="356"/>
      <c r="C1181" s="356"/>
      <c r="D1181" s="356"/>
      <c r="E1181" s="356"/>
      <c r="F1181" s="375"/>
      <c r="G1181" s="383"/>
      <c r="H1181" s="383"/>
      <c r="I1181" s="383"/>
      <c r="J1181" s="383"/>
      <c r="K1181" s="383"/>
    </row>
    <row r="1182" spans="1:11">
      <c r="A1182" s="370" t="s">
        <v>641</v>
      </c>
      <c r="B1182" s="356"/>
      <c r="C1182" s="356"/>
      <c r="D1182" s="356"/>
      <c r="E1182" s="356"/>
      <c r="F1182" s="375"/>
      <c r="G1182" s="383"/>
      <c r="H1182" s="383"/>
      <c r="I1182" s="383"/>
      <c r="J1182" s="383"/>
      <c r="K1182" s="383"/>
    </row>
    <row r="1183" spans="1:11">
      <c r="A1183" s="370"/>
      <c r="B1183" s="356"/>
      <c r="C1183" s="356"/>
      <c r="D1183" s="356"/>
      <c r="E1183" s="356"/>
      <c r="F1183" s="375"/>
      <c r="G1183" s="383"/>
      <c r="H1183" s="383"/>
      <c r="I1183" s="383"/>
      <c r="J1183" s="383"/>
      <c r="K1183" s="383"/>
    </row>
    <row r="1184" spans="1:11">
      <c r="A1184" s="370" t="s">
        <v>106</v>
      </c>
      <c r="B1184" s="356"/>
      <c r="C1184" s="356"/>
      <c r="D1184" s="356"/>
      <c r="E1184" s="356"/>
      <c r="F1184" s="375"/>
      <c r="G1184" s="383"/>
      <c r="H1184" s="383"/>
      <c r="I1184" s="383"/>
      <c r="J1184" s="383"/>
      <c r="K1184" s="383"/>
    </row>
    <row r="1185" spans="1:11">
      <c r="A1185" s="370" t="s">
        <v>4</v>
      </c>
      <c r="B1185" s="356"/>
      <c r="C1185" s="356"/>
      <c r="D1185" s="356"/>
      <c r="E1185" s="356"/>
      <c r="F1185" s="375"/>
      <c r="G1185" s="383"/>
      <c r="H1185" s="383"/>
      <c r="I1185" s="383"/>
      <c r="J1185" s="383"/>
      <c r="K1185" s="383"/>
    </row>
    <row r="1186" spans="1:11">
      <c r="A1186" s="370"/>
      <c r="B1186" s="356"/>
      <c r="C1186" s="356"/>
      <c r="D1186" s="356"/>
      <c r="E1186" s="356"/>
      <c r="F1186" s="375"/>
      <c r="G1186" s="383"/>
      <c r="H1186" s="383"/>
      <c r="I1186" s="383"/>
      <c r="J1186" s="383"/>
      <c r="K1186" s="383"/>
    </row>
    <row r="1187" spans="1:11">
      <c r="A1187" s="370"/>
      <c r="B1187" s="356"/>
      <c r="C1187" s="356"/>
      <c r="D1187" s="356"/>
      <c r="E1187" s="356"/>
      <c r="F1187" s="375"/>
      <c r="G1187" s="383"/>
      <c r="H1187" s="383"/>
      <c r="I1187" s="383"/>
      <c r="J1187" s="383"/>
      <c r="K1187" s="383"/>
    </row>
    <row r="1188" spans="1:11">
      <c r="A1188" s="369" t="s">
        <v>5</v>
      </c>
      <c r="B1188" s="356"/>
      <c r="C1188" s="356"/>
      <c r="D1188" s="356"/>
      <c r="E1188" s="356"/>
      <c r="F1188" s="375"/>
      <c r="G1188" s="383"/>
      <c r="H1188" s="383"/>
      <c r="I1188" s="383"/>
      <c r="J1188" s="383"/>
      <c r="K1188" s="383"/>
    </row>
    <row r="1189" spans="1:11">
      <c r="A1189" s="369"/>
      <c r="B1189" s="356"/>
      <c r="C1189" s="356"/>
      <c r="D1189" s="356"/>
      <c r="E1189" s="356"/>
      <c r="F1189" s="375"/>
      <c r="G1189" s="383"/>
      <c r="H1189" s="383"/>
      <c r="I1189" s="383"/>
      <c r="J1189" s="383"/>
      <c r="K1189" s="383"/>
    </row>
    <row r="1190" spans="1:11">
      <c r="A1190" s="369"/>
      <c r="B1190" s="356"/>
      <c r="C1190" s="356"/>
      <c r="D1190" s="356"/>
      <c r="E1190" s="356"/>
      <c r="F1190" s="375"/>
      <c r="G1190" s="383"/>
      <c r="H1190" s="383"/>
      <c r="I1190" s="383"/>
      <c r="J1190" s="383"/>
      <c r="K1190" s="383"/>
    </row>
    <row r="1191" spans="1:11">
      <c r="A1191" s="370" t="s">
        <v>6</v>
      </c>
      <c r="B1191" s="356"/>
      <c r="C1191" s="356"/>
      <c r="D1191" s="356"/>
      <c r="E1191" s="356"/>
      <c r="F1191" s="375"/>
      <c r="G1191" s="383"/>
      <c r="H1191" s="383"/>
      <c r="I1191" s="383"/>
      <c r="J1191" s="383"/>
      <c r="K1191" s="383"/>
    </row>
    <row r="1192" spans="1:11">
      <c r="A1192" s="370"/>
      <c r="B1192" s="356"/>
      <c r="C1192" s="356"/>
      <c r="D1192" s="356"/>
      <c r="E1192" s="356"/>
      <c r="F1192" s="375"/>
      <c r="G1192" s="383"/>
      <c r="H1192" s="383"/>
      <c r="I1192" s="383"/>
      <c r="J1192" s="383"/>
      <c r="K1192" s="383"/>
    </row>
    <row r="1193" spans="1:11">
      <c r="A1193" s="369" t="s">
        <v>7</v>
      </c>
      <c r="B1193" s="356"/>
      <c r="C1193" s="356"/>
      <c r="D1193" s="356"/>
      <c r="E1193" s="356"/>
      <c r="F1193" s="375"/>
      <c r="G1193" s="383"/>
      <c r="H1193" s="383"/>
      <c r="I1193" s="383"/>
      <c r="J1193" s="383"/>
      <c r="K1193" s="383"/>
    </row>
    <row r="1194" spans="1:11">
      <c r="A1194" s="370" t="s">
        <v>8</v>
      </c>
      <c r="B1194" s="356"/>
      <c r="C1194" s="356"/>
      <c r="D1194" s="356"/>
      <c r="E1194" s="356"/>
      <c r="F1194" s="375"/>
      <c r="G1194" s="383"/>
      <c r="H1194" s="383"/>
      <c r="I1194" s="383"/>
      <c r="J1194" s="383"/>
      <c r="K1194" s="383"/>
    </row>
    <row r="1195" spans="1:11">
      <c r="A1195" s="370"/>
      <c r="B1195" s="356"/>
      <c r="C1195" s="356"/>
      <c r="D1195" s="356"/>
      <c r="E1195" s="356"/>
      <c r="F1195" s="375"/>
      <c r="G1195" s="383"/>
      <c r="H1195" s="383"/>
      <c r="I1195" s="383"/>
      <c r="J1195" s="383"/>
      <c r="K1195" s="383"/>
    </row>
    <row r="1196" spans="1:11">
      <c r="A1196" s="370" t="s">
        <v>9</v>
      </c>
      <c r="B1196" s="356"/>
      <c r="C1196" s="356"/>
      <c r="D1196" s="356"/>
      <c r="E1196" s="356"/>
      <c r="F1196" s="375"/>
      <c r="G1196" s="383"/>
      <c r="H1196" s="383"/>
      <c r="I1196" s="383"/>
      <c r="J1196" s="383"/>
      <c r="K1196" s="383"/>
    </row>
    <row r="1197" spans="1:11">
      <c r="A1197" s="370" t="s">
        <v>158</v>
      </c>
      <c r="B1197" s="356"/>
      <c r="C1197" s="356"/>
      <c r="D1197" s="356"/>
      <c r="E1197" s="356"/>
      <c r="F1197" s="375"/>
      <c r="G1197" s="383"/>
      <c r="H1197" s="383"/>
      <c r="I1197" s="383"/>
      <c r="J1197" s="383"/>
      <c r="K1197" s="383"/>
    </row>
    <row r="1198" spans="1:11">
      <c r="A1198" s="296" t="s">
        <v>935</v>
      </c>
      <c r="B1198" s="379"/>
      <c r="C1198" s="379"/>
      <c r="D1198" s="379"/>
      <c r="E1198" s="379"/>
      <c r="F1198" s="380"/>
      <c r="G1198" s="387"/>
      <c r="H1198" s="387"/>
      <c r="I1198" s="387"/>
      <c r="J1198" s="387"/>
      <c r="K1198" s="387"/>
    </row>
    <row r="1199" spans="1:11">
      <c r="A1199" s="315"/>
    </row>
    <row r="1200" spans="1:11">
      <c r="A1200" s="315"/>
    </row>
    <row r="1201" spans="1:11">
      <c r="A1201" s="315"/>
    </row>
    <row r="1202" spans="1:11">
      <c r="A1202" s="457"/>
      <c r="B1202" s="457"/>
      <c r="C1202" s="457"/>
      <c r="D1202" s="457"/>
      <c r="E1202" s="457"/>
      <c r="F1202" s="457"/>
      <c r="G1202" s="457"/>
      <c r="H1202" s="457"/>
      <c r="I1202" s="457"/>
      <c r="J1202" s="457"/>
      <c r="K1202" s="457"/>
    </row>
    <row r="1203" spans="1:11">
      <c r="A1203" s="315"/>
    </row>
    <row r="1204" spans="1:11">
      <c r="A1204" s="409"/>
      <c r="B1204" s="484"/>
      <c r="C1204" s="484"/>
      <c r="D1204" s="484"/>
      <c r="E1204" s="484"/>
      <c r="F1204" s="485"/>
      <c r="G1204" s="484"/>
      <c r="H1204" s="484"/>
      <c r="I1204" s="484"/>
      <c r="J1204" s="484"/>
      <c r="K1204" s="484"/>
    </row>
    <row r="1205" spans="1:11">
      <c r="A1205" s="402"/>
      <c r="B1205" s="287"/>
      <c r="C1205" s="287"/>
      <c r="D1205" s="287"/>
      <c r="E1205" s="287"/>
      <c r="F1205" s="288"/>
      <c r="G1205" s="287"/>
      <c r="H1205" s="287"/>
      <c r="I1205" s="287"/>
      <c r="J1205" s="287"/>
      <c r="K1205" s="287"/>
    </row>
    <row r="1206" spans="1:11">
      <c r="A1206" s="370"/>
      <c r="B1206" s="628"/>
      <c r="C1206" s="629"/>
      <c r="D1206" s="629"/>
      <c r="E1206" s="629"/>
      <c r="F1206" s="630"/>
      <c r="G1206" s="629"/>
      <c r="H1206" s="629"/>
      <c r="I1206" s="629"/>
      <c r="J1206" s="629"/>
      <c r="K1206" s="629"/>
    </row>
    <row r="1207" spans="1:11">
      <c r="A1207" s="369" t="s">
        <v>456</v>
      </c>
      <c r="B1207" s="383"/>
      <c r="C1207" s="383"/>
      <c r="D1207" s="383"/>
      <c r="E1207" s="383"/>
      <c r="F1207" s="391"/>
      <c r="G1207" s="383"/>
      <c r="H1207" s="383"/>
      <c r="I1207" s="383"/>
      <c r="J1207" s="383"/>
      <c r="K1207" s="383"/>
    </row>
    <row r="1208" spans="1:11">
      <c r="A1208" s="369"/>
      <c r="B1208" s="383"/>
      <c r="C1208" s="383"/>
      <c r="D1208" s="383"/>
      <c r="E1208" s="383"/>
      <c r="F1208" s="391"/>
      <c r="G1208" s="383"/>
      <c r="H1208" s="383"/>
      <c r="I1208" s="383"/>
      <c r="J1208" s="383"/>
      <c r="K1208" s="383"/>
    </row>
    <row r="1209" spans="1:11">
      <c r="A1209" s="370" t="s">
        <v>736</v>
      </c>
      <c r="B1209" s="384"/>
      <c r="C1209" s="384"/>
      <c r="D1209" s="384"/>
      <c r="E1209" s="384"/>
      <c r="F1209" s="390"/>
      <c r="G1209" s="383"/>
      <c r="H1209" s="383"/>
      <c r="I1209" s="383"/>
      <c r="J1209" s="383"/>
      <c r="K1209" s="383"/>
    </row>
    <row r="1210" spans="1:11">
      <c r="A1210" s="370"/>
      <c r="B1210" s="384"/>
      <c r="C1210" s="384"/>
      <c r="D1210" s="384"/>
      <c r="E1210" s="384"/>
      <c r="F1210" s="390"/>
      <c r="G1210" s="383"/>
      <c r="H1210" s="383"/>
      <c r="I1210" s="383"/>
      <c r="J1210" s="383"/>
      <c r="K1210" s="383"/>
    </row>
    <row r="1211" spans="1:11">
      <c r="A1211" s="370" t="s">
        <v>737</v>
      </c>
      <c r="B1211" s="384"/>
      <c r="C1211" s="384"/>
      <c r="D1211" s="384"/>
      <c r="E1211" s="384"/>
      <c r="F1211" s="390"/>
      <c r="G1211" s="383"/>
      <c r="H1211" s="383"/>
      <c r="I1211" s="383"/>
      <c r="J1211" s="383"/>
      <c r="K1211" s="383"/>
    </row>
    <row r="1212" spans="1:11">
      <c r="A1212" s="370" t="s">
        <v>50</v>
      </c>
      <c r="B1212" s="383"/>
      <c r="C1212" s="383"/>
      <c r="D1212" s="383"/>
      <c r="E1212" s="383"/>
      <c r="F1212" s="391"/>
      <c r="G1212" s="383"/>
      <c r="H1212" s="383"/>
      <c r="I1212" s="383"/>
      <c r="J1212" s="383"/>
      <c r="K1212" s="383"/>
    </row>
    <row r="1213" spans="1:11">
      <c r="A1213" s="370" t="s">
        <v>641</v>
      </c>
      <c r="B1213" s="385"/>
      <c r="C1213" s="385"/>
      <c r="D1213" s="385"/>
      <c r="E1213" s="385"/>
      <c r="F1213" s="389"/>
      <c r="G1213" s="383"/>
      <c r="H1213" s="383"/>
      <c r="I1213" s="383"/>
      <c r="J1213" s="383"/>
      <c r="K1213" s="383"/>
    </row>
    <row r="1214" spans="1:11">
      <c r="A1214" s="370"/>
      <c r="B1214" s="385"/>
      <c r="C1214" s="385"/>
      <c r="D1214" s="385"/>
      <c r="E1214" s="385"/>
      <c r="F1214" s="389"/>
      <c r="G1214" s="383"/>
      <c r="H1214" s="383"/>
      <c r="I1214" s="383"/>
      <c r="J1214" s="383"/>
      <c r="K1214" s="383"/>
    </row>
    <row r="1215" spans="1:11">
      <c r="A1215" s="370" t="s">
        <v>496</v>
      </c>
      <c r="B1215" s="384"/>
      <c r="C1215" s="384"/>
      <c r="D1215" s="384"/>
      <c r="E1215" s="384"/>
      <c r="F1215" s="390"/>
      <c r="G1215" s="383"/>
      <c r="H1215" s="383"/>
      <c r="I1215" s="383"/>
      <c r="J1215" s="383"/>
      <c r="K1215" s="383"/>
    </row>
    <row r="1216" spans="1:11">
      <c r="A1216" s="370" t="s">
        <v>539</v>
      </c>
      <c r="B1216" s="384"/>
      <c r="C1216" s="384"/>
      <c r="D1216" s="384"/>
      <c r="E1216" s="384"/>
      <c r="F1216" s="390"/>
      <c r="G1216" s="383"/>
      <c r="H1216" s="383"/>
      <c r="I1216" s="383"/>
      <c r="J1216" s="383"/>
      <c r="K1216" s="383"/>
    </row>
    <row r="1217" spans="1:11">
      <c r="A1217" s="370"/>
      <c r="B1217" s="384"/>
      <c r="C1217" s="384"/>
      <c r="D1217" s="384"/>
      <c r="E1217" s="384"/>
      <c r="F1217" s="390"/>
      <c r="G1217" s="383"/>
      <c r="H1217" s="383"/>
      <c r="I1217" s="383"/>
      <c r="J1217" s="383"/>
      <c r="K1217" s="383"/>
    </row>
    <row r="1218" spans="1:11">
      <c r="A1218" s="370"/>
      <c r="B1218" s="384"/>
      <c r="C1218" s="384"/>
      <c r="D1218" s="384"/>
      <c r="E1218" s="384"/>
      <c r="F1218" s="390"/>
      <c r="G1218" s="383"/>
      <c r="H1218" s="383"/>
      <c r="I1218" s="383"/>
      <c r="J1218" s="383"/>
      <c r="K1218" s="383"/>
    </row>
    <row r="1219" spans="1:11">
      <c r="A1219" s="369" t="s">
        <v>5</v>
      </c>
      <c r="B1219" s="383"/>
      <c r="C1219" s="383"/>
      <c r="D1219" s="383"/>
      <c r="E1219" s="383"/>
      <c r="F1219" s="391"/>
      <c r="G1219" s="383"/>
      <c r="H1219" s="383"/>
      <c r="I1219" s="383"/>
      <c r="J1219" s="383"/>
      <c r="K1219" s="383"/>
    </row>
    <row r="1220" spans="1:11">
      <c r="A1220" s="369"/>
      <c r="B1220" s="383"/>
      <c r="C1220" s="383"/>
      <c r="D1220" s="383"/>
      <c r="E1220" s="383"/>
      <c r="F1220" s="391"/>
      <c r="G1220" s="383"/>
      <c r="H1220" s="383"/>
      <c r="I1220" s="383"/>
      <c r="J1220" s="383"/>
      <c r="K1220" s="383"/>
    </row>
    <row r="1221" spans="1:11">
      <c r="A1221" s="369"/>
      <c r="B1221" s="383"/>
      <c r="C1221" s="383"/>
      <c r="D1221" s="383"/>
      <c r="E1221" s="383"/>
      <c r="F1221" s="391"/>
      <c r="G1221" s="383"/>
      <c r="H1221" s="383"/>
      <c r="I1221" s="383"/>
      <c r="J1221" s="383"/>
      <c r="K1221" s="383"/>
    </row>
    <row r="1222" spans="1:11">
      <c r="A1222" s="370" t="s">
        <v>738</v>
      </c>
      <c r="B1222" s="384"/>
      <c r="C1222" s="384"/>
      <c r="D1222" s="384"/>
      <c r="E1222" s="384"/>
      <c r="F1222" s="390"/>
      <c r="G1222" s="383"/>
      <c r="H1222" s="383"/>
      <c r="I1222" s="383"/>
      <c r="J1222" s="383"/>
      <c r="K1222" s="383"/>
    </row>
    <row r="1223" spans="1:11">
      <c r="A1223" s="370"/>
      <c r="B1223" s="384"/>
      <c r="C1223" s="384"/>
      <c r="D1223" s="384"/>
      <c r="E1223" s="384"/>
      <c r="F1223" s="390"/>
      <c r="G1223" s="383"/>
      <c r="H1223" s="383"/>
      <c r="I1223" s="383"/>
      <c r="J1223" s="383"/>
      <c r="K1223" s="383"/>
    </row>
    <row r="1224" spans="1:11">
      <c r="A1224" s="369" t="s">
        <v>7</v>
      </c>
      <c r="B1224" s="383"/>
      <c r="C1224" s="383"/>
      <c r="D1224" s="383"/>
      <c r="E1224" s="383"/>
      <c r="F1224" s="391"/>
      <c r="G1224" s="383"/>
      <c r="H1224" s="383"/>
      <c r="I1224" s="383"/>
      <c r="J1224" s="383"/>
      <c r="K1224" s="383"/>
    </row>
    <row r="1225" spans="1:11">
      <c r="A1225" s="370" t="s">
        <v>739</v>
      </c>
      <c r="B1225" s="384"/>
      <c r="C1225" s="384"/>
      <c r="D1225" s="384"/>
      <c r="E1225" s="384"/>
      <c r="F1225" s="390"/>
      <c r="G1225" s="383"/>
      <c r="H1225" s="383"/>
      <c r="I1225" s="383"/>
      <c r="J1225" s="383"/>
      <c r="K1225" s="383"/>
    </row>
    <row r="1226" spans="1:11">
      <c r="A1226" s="370"/>
      <c r="B1226" s="384"/>
      <c r="C1226" s="384"/>
      <c r="D1226" s="384"/>
      <c r="E1226" s="384"/>
      <c r="F1226" s="390"/>
      <c r="G1226" s="383"/>
      <c r="H1226" s="383"/>
      <c r="I1226" s="383"/>
      <c r="J1226" s="383"/>
      <c r="K1226" s="383"/>
    </row>
    <row r="1227" spans="1:11">
      <c r="A1227" s="370" t="s">
        <v>9</v>
      </c>
      <c r="B1227" s="383"/>
      <c r="C1227" s="383"/>
      <c r="D1227" s="383"/>
      <c r="E1227" s="383"/>
      <c r="F1227" s="391"/>
      <c r="G1227" s="383"/>
      <c r="H1227" s="383"/>
      <c r="I1227" s="383"/>
      <c r="J1227" s="383"/>
      <c r="K1227" s="383"/>
    </row>
    <row r="1228" spans="1:11">
      <c r="A1228" s="369" t="s">
        <v>158</v>
      </c>
      <c r="B1228" s="386"/>
      <c r="C1228" s="386"/>
      <c r="D1228" s="386"/>
      <c r="E1228" s="386"/>
      <c r="F1228" s="399"/>
      <c r="G1228" s="383"/>
      <c r="H1228" s="383"/>
      <c r="I1228" s="383"/>
      <c r="J1228" s="383"/>
      <c r="K1228" s="383"/>
    </row>
    <row r="1229" spans="1:11">
      <c r="A1229" s="296" t="s">
        <v>935</v>
      </c>
      <c r="B1229" s="387"/>
      <c r="C1229" s="387"/>
      <c r="D1229" s="387"/>
      <c r="E1229" s="387"/>
      <c r="F1229" s="392"/>
      <c r="G1229" s="387"/>
      <c r="H1229" s="387"/>
      <c r="I1229" s="387"/>
      <c r="J1229" s="387"/>
      <c r="K1229" s="387"/>
    </row>
    <row r="1230" spans="1:11" ht="14.25">
      <c r="A1230" s="471"/>
      <c r="B1230" s="472"/>
      <c r="C1230" s="472"/>
      <c r="D1230" s="472"/>
      <c r="E1230" s="472"/>
      <c r="F1230" s="472"/>
      <c r="G1230" s="472"/>
      <c r="H1230" s="472"/>
      <c r="I1230" s="472"/>
      <c r="J1230" s="472"/>
      <c r="K1230" s="472"/>
    </row>
    <row r="1231" spans="1:11" ht="14.25">
      <c r="A1231" s="473"/>
      <c r="B1231" s="474"/>
      <c r="C1231" s="474"/>
      <c r="D1231" s="474"/>
      <c r="E1231" s="474"/>
      <c r="F1231" s="474"/>
      <c r="G1231" s="474"/>
      <c r="H1231" s="474"/>
      <c r="I1231" s="474"/>
      <c r="J1231" s="474"/>
      <c r="K1231" s="474"/>
    </row>
    <row r="1232" spans="1:11">
      <c r="A1232" s="315"/>
    </row>
    <row r="1233" spans="1:11">
      <c r="A1233" s="315"/>
    </row>
    <row r="1234" spans="1:11">
      <c r="A1234" s="315"/>
    </row>
    <row r="1235" spans="1:11">
      <c r="A1235" s="315"/>
    </row>
    <row r="1236" spans="1:11">
      <c r="A1236" s="457"/>
      <c r="B1236" s="457"/>
      <c r="C1236" s="457"/>
      <c r="D1236" s="457"/>
      <c r="E1236" s="457"/>
      <c r="F1236" s="457"/>
      <c r="G1236" s="457"/>
      <c r="H1236" s="457"/>
      <c r="I1236" s="457"/>
      <c r="J1236" s="457"/>
      <c r="K1236" s="457"/>
    </row>
    <row r="1237" spans="1:11" ht="15">
      <c r="A1237" s="486"/>
      <c r="B1237" s="489"/>
      <c r="C1237" s="489"/>
      <c r="D1237" s="489"/>
      <c r="E1237" s="489"/>
      <c r="F1237" s="489"/>
      <c r="G1237" s="489"/>
      <c r="H1237" s="489"/>
      <c r="I1237" s="489"/>
      <c r="J1237" s="489"/>
      <c r="K1237" s="489"/>
    </row>
    <row r="1238" spans="1:11">
      <c r="A1238" s="366" t="s">
        <v>393</v>
      </c>
    </row>
    <row r="1239" spans="1:11">
      <c r="A1239" s="368"/>
      <c r="B1239" s="284"/>
      <c r="C1239" s="284"/>
      <c r="D1239" s="284"/>
      <c r="E1239" s="284"/>
      <c r="F1239" s="284"/>
      <c r="G1239" s="284"/>
      <c r="H1239" s="284"/>
      <c r="I1239" s="284"/>
      <c r="J1239" s="284"/>
      <c r="K1239" s="284"/>
    </row>
    <row r="1240" spans="1:11">
      <c r="A1240" s="409"/>
      <c r="B1240" s="470"/>
      <c r="C1240" s="470"/>
      <c r="D1240" s="470"/>
      <c r="E1240" s="470"/>
      <c r="F1240" s="345"/>
      <c r="G1240" s="470"/>
      <c r="H1240" s="470"/>
      <c r="I1240" s="470"/>
      <c r="J1240" s="470"/>
      <c r="K1240" s="470"/>
    </row>
    <row r="1241" spans="1:11">
      <c r="A1241" s="402"/>
      <c r="B1241" s="287"/>
      <c r="C1241" s="287"/>
      <c r="D1241" s="287"/>
      <c r="E1241" s="287"/>
      <c r="F1241" s="288"/>
      <c r="G1241" s="287"/>
      <c r="H1241" s="287"/>
      <c r="I1241" s="287"/>
      <c r="J1241" s="287"/>
      <c r="K1241" s="287"/>
    </row>
    <row r="1242" spans="1:11">
      <c r="A1242" s="370"/>
      <c r="B1242" s="628"/>
      <c r="C1242" s="629"/>
      <c r="D1242" s="629"/>
      <c r="E1242" s="629"/>
      <c r="F1242" s="630"/>
      <c r="G1242" s="629"/>
      <c r="H1242" s="629"/>
      <c r="I1242" s="629"/>
      <c r="J1242" s="629"/>
      <c r="K1242" s="629"/>
    </row>
    <row r="1243" spans="1:11">
      <c r="A1243" s="369" t="s">
        <v>456</v>
      </c>
      <c r="B1243" s="327"/>
      <c r="C1243" s="327"/>
      <c r="D1243" s="327"/>
      <c r="E1243" s="327"/>
      <c r="F1243" s="378"/>
      <c r="G1243" s="327"/>
      <c r="H1243" s="327"/>
      <c r="I1243" s="327"/>
      <c r="J1243" s="327"/>
      <c r="K1243" s="356"/>
    </row>
    <row r="1244" spans="1:11">
      <c r="A1244" s="369"/>
      <c r="B1244" s="327"/>
      <c r="C1244" s="327"/>
      <c r="D1244" s="327"/>
      <c r="E1244" s="327"/>
      <c r="F1244" s="378"/>
      <c r="G1244" s="327"/>
      <c r="H1244" s="327"/>
      <c r="I1244" s="327"/>
      <c r="J1244" s="327"/>
      <c r="K1244" s="356"/>
    </row>
    <row r="1245" spans="1:11">
      <c r="A1245" s="370" t="s">
        <v>457</v>
      </c>
      <c r="B1245" s="327"/>
      <c r="C1245" s="327"/>
      <c r="D1245" s="327"/>
      <c r="E1245" s="327"/>
      <c r="F1245" s="378"/>
      <c r="G1245" s="327"/>
      <c r="H1245" s="327"/>
      <c r="I1245" s="327"/>
      <c r="J1245" s="327"/>
      <c r="K1245" s="356"/>
    </row>
    <row r="1246" spans="1:11">
      <c r="A1246" s="370"/>
      <c r="B1246" s="327"/>
      <c r="C1246" s="327"/>
      <c r="D1246" s="327"/>
      <c r="E1246" s="327"/>
      <c r="F1246" s="378"/>
      <c r="G1246" s="327"/>
      <c r="H1246" s="327"/>
      <c r="I1246" s="327"/>
      <c r="J1246" s="327"/>
      <c r="K1246" s="356"/>
    </row>
    <row r="1247" spans="1:11">
      <c r="A1247" s="370" t="s">
        <v>140</v>
      </c>
      <c r="B1247" s="376"/>
      <c r="C1247" s="376"/>
      <c r="D1247" s="376"/>
      <c r="E1247" s="376"/>
      <c r="F1247" s="377"/>
      <c r="G1247" s="376"/>
      <c r="H1247" s="376"/>
      <c r="I1247" s="376"/>
      <c r="J1247" s="376"/>
      <c r="K1247" s="292"/>
    </row>
    <row r="1248" spans="1:11">
      <c r="A1248" s="370" t="s">
        <v>50</v>
      </c>
      <c r="B1248" s="376"/>
      <c r="C1248" s="376"/>
      <c r="D1248" s="376"/>
      <c r="E1248" s="376"/>
      <c r="F1248" s="377"/>
      <c r="G1248" s="376"/>
      <c r="H1248" s="376"/>
      <c r="I1248" s="376"/>
      <c r="J1248" s="376"/>
      <c r="K1248" s="292"/>
    </row>
    <row r="1249" spans="1:11">
      <c r="A1249" s="370" t="s">
        <v>641</v>
      </c>
      <c r="B1249" s="376"/>
      <c r="C1249" s="376"/>
      <c r="D1249" s="376"/>
      <c r="E1249" s="376"/>
      <c r="F1249" s="377"/>
      <c r="G1249" s="376"/>
      <c r="H1249" s="376"/>
      <c r="I1249" s="376"/>
      <c r="J1249" s="376"/>
      <c r="K1249" s="292"/>
    </row>
    <row r="1250" spans="1:11">
      <c r="A1250" s="370"/>
      <c r="B1250" s="376"/>
      <c r="C1250" s="376"/>
      <c r="D1250" s="376"/>
      <c r="E1250" s="376"/>
      <c r="F1250" s="377"/>
      <c r="G1250" s="376"/>
      <c r="H1250" s="376"/>
      <c r="I1250" s="376"/>
      <c r="J1250" s="376"/>
      <c r="K1250" s="292"/>
    </row>
    <row r="1251" spans="1:11">
      <c r="A1251" s="370" t="s">
        <v>106</v>
      </c>
      <c r="B1251" s="376"/>
      <c r="C1251" s="376"/>
      <c r="D1251" s="376"/>
      <c r="E1251" s="376"/>
      <c r="F1251" s="377"/>
      <c r="G1251" s="376"/>
      <c r="H1251" s="376"/>
      <c r="I1251" s="376"/>
      <c r="J1251" s="376"/>
      <c r="K1251" s="292"/>
    </row>
    <row r="1252" spans="1:11">
      <c r="A1252" s="370" t="s">
        <v>4</v>
      </c>
      <c r="B1252" s="376"/>
      <c r="C1252" s="376"/>
      <c r="D1252" s="376"/>
      <c r="E1252" s="376"/>
      <c r="F1252" s="377"/>
      <c r="G1252" s="376"/>
      <c r="H1252" s="376"/>
      <c r="I1252" s="376"/>
      <c r="J1252" s="376"/>
      <c r="K1252" s="292"/>
    </row>
    <row r="1253" spans="1:11">
      <c r="A1253" s="370"/>
      <c r="B1253" s="376"/>
      <c r="C1253" s="376"/>
      <c r="D1253" s="376"/>
      <c r="E1253" s="376"/>
      <c r="F1253" s="377"/>
      <c r="G1253" s="376"/>
      <c r="H1253" s="376"/>
      <c r="I1253" s="376"/>
      <c r="J1253" s="376"/>
      <c r="K1253" s="292"/>
    </row>
    <row r="1254" spans="1:11">
      <c r="A1254" s="370"/>
      <c r="B1254" s="376"/>
      <c r="C1254" s="376"/>
      <c r="D1254" s="376"/>
      <c r="E1254" s="376"/>
      <c r="F1254" s="377"/>
      <c r="G1254" s="376"/>
      <c r="H1254" s="376"/>
      <c r="I1254" s="376"/>
      <c r="J1254" s="376"/>
      <c r="K1254" s="292"/>
    </row>
    <row r="1255" spans="1:11">
      <c r="A1255" s="369" t="s">
        <v>5</v>
      </c>
      <c r="B1255" s="327"/>
      <c r="C1255" s="327"/>
      <c r="D1255" s="327"/>
      <c r="E1255" s="327"/>
      <c r="F1255" s="378"/>
      <c r="G1255" s="327"/>
      <c r="H1255" s="327"/>
      <c r="I1255" s="327"/>
      <c r="J1255" s="327"/>
      <c r="K1255" s="356"/>
    </row>
    <row r="1256" spans="1:11">
      <c r="A1256" s="369"/>
      <c r="B1256" s="327"/>
      <c r="C1256" s="327"/>
      <c r="D1256" s="327"/>
      <c r="E1256" s="327"/>
      <c r="F1256" s="378"/>
      <c r="G1256" s="327"/>
      <c r="H1256" s="327"/>
      <c r="I1256" s="327"/>
      <c r="J1256" s="327"/>
      <c r="K1256" s="356"/>
    </row>
    <row r="1257" spans="1:11">
      <c r="A1257" s="369"/>
      <c r="B1257" s="327"/>
      <c r="C1257" s="327"/>
      <c r="D1257" s="327"/>
      <c r="E1257" s="327"/>
      <c r="F1257" s="378"/>
      <c r="G1257" s="327"/>
      <c r="H1257" s="327"/>
      <c r="I1257" s="327"/>
      <c r="J1257" s="327"/>
      <c r="K1257" s="356"/>
    </row>
    <row r="1258" spans="1:11">
      <c r="A1258" s="370" t="s">
        <v>6</v>
      </c>
      <c r="B1258" s="327"/>
      <c r="C1258" s="327"/>
      <c r="D1258" s="327"/>
      <c r="E1258" s="327"/>
      <c r="F1258" s="378"/>
      <c r="G1258" s="327"/>
      <c r="H1258" s="327"/>
      <c r="I1258" s="327"/>
      <c r="J1258" s="327"/>
      <c r="K1258" s="356"/>
    </row>
    <row r="1259" spans="1:11">
      <c r="A1259" s="370"/>
      <c r="B1259" s="327"/>
      <c r="C1259" s="327"/>
      <c r="D1259" s="327"/>
      <c r="E1259" s="327"/>
      <c r="F1259" s="378"/>
      <c r="G1259" s="327"/>
      <c r="H1259" s="327"/>
      <c r="I1259" s="327"/>
      <c r="J1259" s="327"/>
      <c r="K1259" s="356"/>
    </row>
    <row r="1260" spans="1:11">
      <c r="A1260" s="370" t="s">
        <v>7</v>
      </c>
      <c r="B1260" s="327"/>
      <c r="C1260" s="327"/>
      <c r="D1260" s="327"/>
      <c r="E1260" s="327"/>
      <c r="F1260" s="378"/>
      <c r="G1260" s="327"/>
      <c r="H1260" s="327"/>
      <c r="I1260" s="327"/>
      <c r="J1260" s="327"/>
      <c r="K1260" s="356"/>
    </row>
    <row r="1261" spans="1:11">
      <c r="A1261" s="370" t="s">
        <v>8</v>
      </c>
      <c r="B1261" s="356"/>
      <c r="C1261" s="356"/>
      <c r="D1261" s="356"/>
      <c r="E1261" s="356"/>
      <c r="F1261" s="375"/>
      <c r="G1261" s="356"/>
      <c r="H1261" s="356"/>
      <c r="I1261" s="356"/>
      <c r="J1261" s="356"/>
      <c r="K1261" s="356"/>
    </row>
    <row r="1262" spans="1:11">
      <c r="A1262" s="370"/>
      <c r="B1262" s="356"/>
      <c r="C1262" s="356"/>
      <c r="D1262" s="356"/>
      <c r="E1262" s="356"/>
      <c r="F1262" s="375"/>
      <c r="G1262" s="356"/>
      <c r="H1262" s="356"/>
      <c r="I1262" s="356"/>
      <c r="J1262" s="356"/>
      <c r="K1262" s="356"/>
    </row>
    <row r="1263" spans="1:11">
      <c r="A1263" s="370" t="s">
        <v>9</v>
      </c>
      <c r="B1263" s="356"/>
      <c r="C1263" s="356"/>
      <c r="D1263" s="356"/>
      <c r="E1263" s="356"/>
      <c r="F1263" s="375"/>
      <c r="G1263" s="356"/>
      <c r="H1263" s="356"/>
      <c r="I1263" s="356"/>
      <c r="J1263" s="356"/>
      <c r="K1263" s="356"/>
    </row>
    <row r="1264" spans="1:11">
      <c r="A1264" s="370" t="s">
        <v>158</v>
      </c>
      <c r="B1264" s="356"/>
      <c r="C1264" s="356"/>
      <c r="D1264" s="356"/>
      <c r="E1264" s="356"/>
      <c r="F1264" s="375"/>
      <c r="G1264" s="356"/>
      <c r="H1264" s="356"/>
      <c r="I1264" s="356"/>
      <c r="J1264" s="356"/>
      <c r="K1264" s="356"/>
    </row>
    <row r="1265" spans="1:11">
      <c r="A1265" s="296" t="s">
        <v>935</v>
      </c>
      <c r="B1265" s="353"/>
      <c r="C1265" s="353"/>
      <c r="D1265" s="353"/>
      <c r="E1265" s="353"/>
      <c r="F1265" s="405"/>
      <c r="G1265" s="299"/>
      <c r="H1265" s="299"/>
      <c r="I1265" s="299"/>
      <c r="J1265" s="299"/>
      <c r="K1265" s="299"/>
    </row>
    <row r="1266" spans="1:11">
      <c r="A1266" s="315"/>
    </row>
    <row r="1267" spans="1:11">
      <c r="A1267" s="315"/>
    </row>
    <row r="1268" spans="1:11">
      <c r="A1268" s="315"/>
    </row>
    <row r="1269" spans="1:11">
      <c r="A1269" s="457"/>
      <c r="B1269" s="457"/>
      <c r="C1269" s="457"/>
      <c r="D1269" s="457"/>
      <c r="E1269" s="457"/>
      <c r="F1269" s="457"/>
      <c r="G1269" s="457"/>
      <c r="H1269" s="457"/>
      <c r="I1269" s="457"/>
      <c r="J1269" s="457"/>
      <c r="K1269" s="457"/>
    </row>
    <row r="1270" spans="1:11">
      <c r="A1270" s="315"/>
    </row>
    <row r="1271" spans="1:11">
      <c r="A1271" s="409"/>
      <c r="B1271" s="470"/>
      <c r="C1271" s="470"/>
      <c r="D1271" s="470"/>
      <c r="E1271" s="470"/>
      <c r="F1271" s="345"/>
      <c r="G1271" s="470"/>
      <c r="H1271" s="470"/>
      <c r="I1271" s="470"/>
      <c r="J1271" s="470"/>
      <c r="K1271" s="470"/>
    </row>
    <row r="1272" spans="1:11">
      <c r="A1272" s="402"/>
      <c r="B1272" s="287"/>
      <c r="C1272" s="287"/>
      <c r="D1272" s="287"/>
      <c r="E1272" s="287"/>
      <c r="F1272" s="288"/>
      <c r="G1272" s="287"/>
      <c r="H1272" s="287"/>
      <c r="I1272" s="287"/>
      <c r="J1272" s="287"/>
      <c r="K1272" s="287"/>
    </row>
    <row r="1273" spans="1:11">
      <c r="A1273" s="370"/>
      <c r="B1273" s="628"/>
      <c r="C1273" s="629"/>
      <c r="D1273" s="629"/>
      <c r="E1273" s="629"/>
      <c r="F1273" s="630"/>
      <c r="G1273" s="629"/>
      <c r="H1273" s="629"/>
      <c r="I1273" s="629"/>
      <c r="J1273" s="629"/>
      <c r="K1273" s="629"/>
    </row>
    <row r="1274" spans="1:11">
      <c r="A1274" s="369" t="s">
        <v>456</v>
      </c>
      <c r="B1274" s="356"/>
      <c r="C1274" s="356"/>
      <c r="D1274" s="356"/>
      <c r="E1274" s="356"/>
      <c r="F1274" s="375"/>
      <c r="G1274" s="356"/>
      <c r="H1274" s="356"/>
      <c r="I1274" s="356"/>
      <c r="J1274" s="356"/>
      <c r="K1274" s="356"/>
    </row>
    <row r="1275" spans="1:11">
      <c r="A1275" s="369"/>
      <c r="B1275" s="356"/>
      <c r="C1275" s="356"/>
      <c r="D1275" s="356"/>
      <c r="E1275" s="356"/>
      <c r="F1275" s="375"/>
      <c r="G1275" s="356"/>
      <c r="H1275" s="356"/>
      <c r="I1275" s="356"/>
      <c r="J1275" s="356"/>
      <c r="K1275" s="356"/>
    </row>
    <row r="1276" spans="1:11">
      <c r="A1276" s="370" t="s">
        <v>457</v>
      </c>
      <c r="B1276" s="356"/>
      <c r="C1276" s="356"/>
      <c r="D1276" s="356"/>
      <c r="E1276" s="356"/>
      <c r="F1276" s="375"/>
      <c r="G1276" s="356"/>
      <c r="H1276" s="356"/>
      <c r="I1276" s="356"/>
      <c r="J1276" s="356"/>
      <c r="K1276" s="356"/>
    </row>
    <row r="1277" spans="1:11">
      <c r="A1277" s="370"/>
      <c r="B1277" s="356"/>
      <c r="C1277" s="356"/>
      <c r="D1277" s="356"/>
      <c r="E1277" s="356"/>
      <c r="F1277" s="375"/>
      <c r="G1277" s="356"/>
      <c r="H1277" s="356"/>
      <c r="I1277" s="356"/>
      <c r="J1277" s="356"/>
      <c r="K1277" s="356"/>
    </row>
    <row r="1278" spans="1:11">
      <c r="A1278" s="370" t="s">
        <v>140</v>
      </c>
      <c r="B1278" s="292"/>
      <c r="C1278" s="292"/>
      <c r="D1278" s="292"/>
      <c r="E1278" s="292"/>
      <c r="F1278" s="381"/>
      <c r="G1278" s="292"/>
      <c r="H1278" s="292"/>
      <c r="I1278" s="292"/>
      <c r="J1278" s="292"/>
      <c r="K1278" s="292"/>
    </row>
    <row r="1279" spans="1:11">
      <c r="A1279" s="370" t="s">
        <v>50</v>
      </c>
      <c r="B1279" s="292"/>
      <c r="C1279" s="292"/>
      <c r="D1279" s="292"/>
      <c r="E1279" s="292"/>
      <c r="F1279" s="381"/>
      <c r="G1279" s="292"/>
      <c r="H1279" s="292"/>
      <c r="I1279" s="292"/>
      <c r="J1279" s="292"/>
      <c r="K1279" s="292"/>
    </row>
    <row r="1280" spans="1:11">
      <c r="A1280" s="370" t="s">
        <v>641</v>
      </c>
      <c r="B1280" s="292"/>
      <c r="C1280" s="292"/>
      <c r="D1280" s="292"/>
      <c r="E1280" s="292"/>
      <c r="F1280" s="381"/>
      <c r="G1280" s="292"/>
      <c r="H1280" s="292"/>
      <c r="I1280" s="292"/>
      <c r="J1280" s="292"/>
      <c r="K1280" s="292"/>
    </row>
    <row r="1281" spans="1:11">
      <c r="A1281" s="370"/>
      <c r="B1281" s="292"/>
      <c r="C1281" s="292"/>
      <c r="D1281" s="292"/>
      <c r="E1281" s="292"/>
      <c r="F1281" s="381"/>
      <c r="G1281" s="292"/>
      <c r="H1281" s="292"/>
      <c r="I1281" s="292"/>
      <c r="J1281" s="292"/>
      <c r="K1281" s="292"/>
    </row>
    <row r="1282" spans="1:11">
      <c r="A1282" s="370" t="s">
        <v>106</v>
      </c>
      <c r="B1282" s="292"/>
      <c r="C1282" s="292"/>
      <c r="D1282" s="292"/>
      <c r="E1282" s="292"/>
      <c r="F1282" s="381"/>
      <c r="G1282" s="292"/>
      <c r="H1282" s="292"/>
      <c r="I1282" s="292"/>
      <c r="J1282" s="292"/>
      <c r="K1282" s="292"/>
    </row>
    <row r="1283" spans="1:11">
      <c r="A1283" s="370" t="s">
        <v>4</v>
      </c>
      <c r="B1283" s="292"/>
      <c r="C1283" s="292"/>
      <c r="D1283" s="292"/>
      <c r="E1283" s="292"/>
      <c r="F1283" s="381"/>
      <c r="G1283" s="292"/>
      <c r="H1283" s="292"/>
      <c r="I1283" s="292"/>
      <c r="J1283" s="292"/>
      <c r="K1283" s="292"/>
    </row>
    <row r="1284" spans="1:11">
      <c r="A1284" s="370"/>
      <c r="B1284" s="292"/>
      <c r="C1284" s="292"/>
      <c r="D1284" s="292"/>
      <c r="E1284" s="292"/>
      <c r="F1284" s="381"/>
      <c r="G1284" s="292"/>
      <c r="H1284" s="292"/>
      <c r="I1284" s="292"/>
      <c r="J1284" s="292"/>
      <c r="K1284" s="292"/>
    </row>
    <row r="1285" spans="1:11">
      <c r="A1285" s="370"/>
      <c r="B1285" s="292"/>
      <c r="C1285" s="292"/>
      <c r="D1285" s="292"/>
      <c r="E1285" s="292"/>
      <c r="F1285" s="381"/>
      <c r="G1285" s="292"/>
      <c r="H1285" s="292"/>
      <c r="I1285" s="292"/>
      <c r="J1285" s="292"/>
      <c r="K1285" s="292"/>
    </row>
    <row r="1286" spans="1:11">
      <c r="A1286" s="369" t="s">
        <v>5</v>
      </c>
      <c r="B1286" s="327"/>
      <c r="C1286" s="327"/>
      <c r="D1286" s="327"/>
      <c r="E1286" s="327"/>
      <c r="F1286" s="378"/>
      <c r="G1286" s="327"/>
      <c r="H1286" s="327"/>
      <c r="I1286" s="327"/>
      <c r="J1286" s="327"/>
      <c r="K1286" s="356"/>
    </row>
    <row r="1287" spans="1:11">
      <c r="A1287" s="369"/>
      <c r="B1287" s="327"/>
      <c r="C1287" s="327"/>
      <c r="D1287" s="327"/>
      <c r="E1287" s="327"/>
      <c r="F1287" s="378"/>
      <c r="G1287" s="327"/>
      <c r="H1287" s="327"/>
      <c r="I1287" s="327"/>
      <c r="J1287" s="327"/>
      <c r="K1287" s="356"/>
    </row>
    <row r="1288" spans="1:11">
      <c r="A1288" s="369"/>
      <c r="B1288" s="327"/>
      <c r="C1288" s="327"/>
      <c r="D1288" s="327"/>
      <c r="E1288" s="327"/>
      <c r="F1288" s="378"/>
      <c r="G1288" s="327"/>
      <c r="H1288" s="327"/>
      <c r="I1288" s="327"/>
      <c r="J1288" s="327"/>
      <c r="K1288" s="356"/>
    </row>
    <row r="1289" spans="1:11">
      <c r="A1289" s="370" t="s">
        <v>6</v>
      </c>
      <c r="B1289" s="356"/>
      <c r="C1289" s="356"/>
      <c r="D1289" s="356"/>
      <c r="E1289" s="356"/>
      <c r="F1289" s="375"/>
      <c r="G1289" s="356"/>
      <c r="H1289" s="356"/>
      <c r="I1289" s="356"/>
      <c r="J1289" s="356"/>
      <c r="K1289" s="356"/>
    </row>
    <row r="1290" spans="1:11">
      <c r="A1290" s="370"/>
      <c r="B1290" s="356"/>
      <c r="C1290" s="356"/>
      <c r="D1290" s="356"/>
      <c r="E1290" s="356"/>
      <c r="F1290" s="375"/>
      <c r="G1290" s="356"/>
      <c r="H1290" s="356"/>
      <c r="I1290" s="356"/>
      <c r="J1290" s="356"/>
      <c r="K1290" s="356"/>
    </row>
    <row r="1291" spans="1:11">
      <c r="A1291" s="370" t="s">
        <v>7</v>
      </c>
      <c r="B1291" s="356"/>
      <c r="C1291" s="356"/>
      <c r="D1291" s="356"/>
      <c r="E1291" s="356"/>
      <c r="F1291" s="375"/>
      <c r="G1291" s="356"/>
      <c r="H1291" s="356"/>
      <c r="I1291" s="356"/>
      <c r="J1291" s="356"/>
      <c r="K1291" s="356"/>
    </row>
    <row r="1292" spans="1:11">
      <c r="A1292" s="370" t="s">
        <v>8</v>
      </c>
      <c r="B1292" s="356"/>
      <c r="C1292" s="356"/>
      <c r="D1292" s="356"/>
      <c r="E1292" s="356"/>
      <c r="F1292" s="375"/>
      <c r="G1292" s="356"/>
      <c r="H1292" s="356"/>
      <c r="I1292" s="356"/>
      <c r="J1292" s="356"/>
      <c r="K1292" s="356"/>
    </row>
    <row r="1293" spans="1:11">
      <c r="A1293" s="370"/>
      <c r="B1293" s="356"/>
      <c r="C1293" s="356"/>
      <c r="D1293" s="356"/>
      <c r="E1293" s="356"/>
      <c r="F1293" s="375"/>
      <c r="G1293" s="356"/>
      <c r="H1293" s="356"/>
      <c r="I1293" s="356"/>
      <c r="J1293" s="356"/>
      <c r="K1293" s="356"/>
    </row>
    <row r="1294" spans="1:11">
      <c r="A1294" s="370" t="s">
        <v>9</v>
      </c>
      <c r="B1294" s="356"/>
      <c r="C1294" s="356"/>
      <c r="D1294" s="356"/>
      <c r="E1294" s="356"/>
      <c r="F1294" s="375"/>
      <c r="G1294" s="356"/>
      <c r="H1294" s="356"/>
      <c r="I1294" s="356"/>
      <c r="J1294" s="356"/>
      <c r="K1294" s="356"/>
    </row>
    <row r="1295" spans="1:11">
      <c r="A1295" s="370" t="s">
        <v>158</v>
      </c>
      <c r="B1295" s="356"/>
      <c r="C1295" s="356"/>
      <c r="D1295" s="356"/>
      <c r="E1295" s="356"/>
      <c r="F1295" s="375"/>
      <c r="G1295" s="356"/>
      <c r="H1295" s="356"/>
      <c r="I1295" s="356"/>
      <c r="J1295" s="356"/>
      <c r="K1295" s="356"/>
    </row>
    <row r="1296" spans="1:11">
      <c r="A1296" s="296" t="s">
        <v>935</v>
      </c>
      <c r="B1296" s="379"/>
      <c r="C1296" s="379"/>
      <c r="D1296" s="379"/>
      <c r="E1296" s="379"/>
      <c r="F1296" s="380"/>
      <c r="G1296" s="299"/>
      <c r="H1296" s="299"/>
      <c r="I1296" s="299"/>
      <c r="J1296" s="299"/>
      <c r="K1296" s="299"/>
    </row>
    <row r="1297" spans="1:11" ht="14.25">
      <c r="A1297" s="471"/>
      <c r="B1297" s="472"/>
      <c r="C1297" s="472"/>
      <c r="D1297" s="472"/>
      <c r="E1297" s="472"/>
      <c r="F1297" s="472"/>
      <c r="G1297" s="472"/>
      <c r="H1297" s="472"/>
      <c r="I1297" s="472"/>
      <c r="J1297" s="472"/>
      <c r="K1297" s="472"/>
    </row>
    <row r="1298" spans="1:11" ht="14.25">
      <c r="A1298" s="473"/>
      <c r="B1298" s="474"/>
      <c r="C1298" s="474"/>
      <c r="D1298" s="474"/>
      <c r="E1298" s="474"/>
      <c r="F1298" s="474"/>
      <c r="G1298" s="474"/>
      <c r="H1298" s="474"/>
      <c r="I1298" s="474"/>
      <c r="J1298" s="474"/>
      <c r="K1298" s="474"/>
    </row>
    <row r="1299" spans="1:11">
      <c r="A1299" s="315"/>
    </row>
    <row r="1300" spans="1:11">
      <c r="A1300" s="315"/>
    </row>
    <row r="1301" spans="1:11">
      <c r="A1301" s="315"/>
    </row>
    <row r="1302" spans="1:11">
      <c r="A1302" s="315"/>
    </row>
    <row r="1303" spans="1:11">
      <c r="A1303" s="457"/>
      <c r="B1303" s="457"/>
      <c r="C1303" s="457"/>
      <c r="D1303" s="457"/>
      <c r="E1303" s="457"/>
      <c r="F1303" s="457"/>
      <c r="G1303" s="457"/>
      <c r="H1303" s="457"/>
      <c r="I1303" s="457"/>
      <c r="J1303" s="457"/>
      <c r="K1303" s="457"/>
    </row>
    <row r="1304" spans="1:11">
      <c r="A1304" s="315"/>
    </row>
    <row r="1305" spans="1:11">
      <c r="A1305" s="409"/>
      <c r="B1305" s="470"/>
      <c r="C1305" s="470"/>
      <c r="D1305" s="470"/>
      <c r="E1305" s="470"/>
      <c r="F1305" s="345"/>
      <c r="G1305" s="484"/>
      <c r="H1305" s="484"/>
      <c r="I1305" s="484"/>
      <c r="J1305" s="484"/>
      <c r="K1305" s="484"/>
    </row>
    <row r="1306" spans="1:11">
      <c r="A1306" s="402"/>
      <c r="B1306" s="287"/>
      <c r="C1306" s="287"/>
      <c r="D1306" s="287"/>
      <c r="E1306" s="287"/>
      <c r="F1306" s="288"/>
      <c r="G1306" s="287"/>
      <c r="H1306" s="287"/>
      <c r="I1306" s="287"/>
      <c r="J1306" s="287"/>
      <c r="K1306" s="287"/>
    </row>
    <row r="1307" spans="1:11">
      <c r="A1307" s="370"/>
      <c r="B1307" s="628"/>
      <c r="C1307" s="629"/>
      <c r="D1307" s="629"/>
      <c r="E1307" s="629"/>
      <c r="F1307" s="630"/>
      <c r="G1307" s="629"/>
      <c r="H1307" s="629"/>
      <c r="I1307" s="629"/>
      <c r="J1307" s="629"/>
      <c r="K1307" s="629"/>
    </row>
    <row r="1308" spans="1:11">
      <c r="A1308" s="369" t="s">
        <v>456</v>
      </c>
      <c r="B1308" s="356"/>
      <c r="C1308" s="356"/>
      <c r="D1308" s="356"/>
      <c r="E1308" s="356"/>
      <c r="F1308" s="375"/>
      <c r="G1308" s="383"/>
      <c r="H1308" s="383"/>
      <c r="I1308" s="383"/>
      <c r="J1308" s="383"/>
      <c r="K1308" s="383"/>
    </row>
    <row r="1309" spans="1:11">
      <c r="A1309" s="369"/>
      <c r="B1309" s="356"/>
      <c r="C1309" s="356"/>
      <c r="D1309" s="356"/>
      <c r="E1309" s="356"/>
      <c r="F1309" s="375"/>
      <c r="G1309" s="383"/>
      <c r="H1309" s="383"/>
      <c r="I1309" s="383"/>
      <c r="J1309" s="383"/>
      <c r="K1309" s="383"/>
    </row>
    <row r="1310" spans="1:11">
      <c r="A1310" s="370" t="s">
        <v>457</v>
      </c>
      <c r="B1310" s="356"/>
      <c r="C1310" s="356"/>
      <c r="D1310" s="356"/>
      <c r="E1310" s="356"/>
      <c r="F1310" s="375"/>
      <c r="G1310" s="383"/>
      <c r="H1310" s="383"/>
      <c r="I1310" s="383"/>
      <c r="J1310" s="383"/>
      <c r="K1310" s="383"/>
    </row>
    <row r="1311" spans="1:11">
      <c r="A1311" s="370"/>
      <c r="B1311" s="356"/>
      <c r="C1311" s="356"/>
      <c r="D1311" s="356"/>
      <c r="E1311" s="356"/>
      <c r="F1311" s="375"/>
      <c r="G1311" s="383"/>
      <c r="H1311" s="383"/>
      <c r="I1311" s="383"/>
      <c r="J1311" s="383"/>
      <c r="K1311" s="383"/>
    </row>
    <row r="1312" spans="1:11">
      <c r="A1312" s="370" t="s">
        <v>140</v>
      </c>
      <c r="B1312" s="292"/>
      <c r="C1312" s="292"/>
      <c r="D1312" s="292"/>
      <c r="E1312" s="292"/>
      <c r="F1312" s="381"/>
      <c r="G1312" s="385"/>
      <c r="H1312" s="385"/>
      <c r="I1312" s="385"/>
      <c r="J1312" s="385"/>
      <c r="K1312" s="385"/>
    </row>
    <row r="1313" spans="1:11">
      <c r="A1313" s="370" t="s">
        <v>50</v>
      </c>
      <c r="B1313" s="292"/>
      <c r="C1313" s="292"/>
      <c r="D1313" s="292"/>
      <c r="E1313" s="292"/>
      <c r="F1313" s="381"/>
      <c r="G1313" s="385"/>
      <c r="H1313" s="385"/>
      <c r="I1313" s="385"/>
      <c r="J1313" s="385"/>
      <c r="K1313" s="385"/>
    </row>
    <row r="1314" spans="1:11">
      <c r="A1314" s="370" t="s">
        <v>641</v>
      </c>
      <c r="B1314" s="292"/>
      <c r="C1314" s="292"/>
      <c r="D1314" s="292"/>
      <c r="E1314" s="292"/>
      <c r="F1314" s="381"/>
      <c r="G1314" s="385"/>
      <c r="H1314" s="385"/>
      <c r="I1314" s="385"/>
      <c r="J1314" s="385"/>
      <c r="K1314" s="385"/>
    </row>
    <row r="1315" spans="1:11">
      <c r="A1315" s="370"/>
      <c r="B1315" s="292"/>
      <c r="C1315" s="292"/>
      <c r="D1315" s="292"/>
      <c r="E1315" s="292"/>
      <c r="F1315" s="381"/>
      <c r="G1315" s="385"/>
      <c r="H1315" s="385"/>
      <c r="I1315" s="385"/>
      <c r="J1315" s="385"/>
      <c r="K1315" s="385"/>
    </row>
    <row r="1316" spans="1:11">
      <c r="A1316" s="370" t="s">
        <v>106</v>
      </c>
      <c r="B1316" s="292"/>
      <c r="C1316" s="292"/>
      <c r="D1316" s="292"/>
      <c r="E1316" s="292"/>
      <c r="F1316" s="381"/>
      <c r="G1316" s="385"/>
      <c r="H1316" s="385"/>
      <c r="I1316" s="385"/>
      <c r="J1316" s="385"/>
      <c r="K1316" s="385"/>
    </row>
    <row r="1317" spans="1:11">
      <c r="A1317" s="370" t="s">
        <v>4</v>
      </c>
      <c r="B1317" s="292"/>
      <c r="C1317" s="292"/>
      <c r="D1317" s="292"/>
      <c r="E1317" s="292"/>
      <c r="F1317" s="381"/>
      <c r="G1317" s="385"/>
      <c r="H1317" s="385"/>
      <c r="I1317" s="385"/>
      <c r="J1317" s="385"/>
      <c r="K1317" s="385"/>
    </row>
    <row r="1318" spans="1:11">
      <c r="A1318" s="370"/>
      <c r="B1318" s="292"/>
      <c r="C1318" s="292"/>
      <c r="D1318" s="292"/>
      <c r="E1318" s="292"/>
      <c r="F1318" s="381"/>
      <c r="G1318" s="385"/>
      <c r="H1318" s="385"/>
      <c r="I1318" s="385"/>
      <c r="J1318" s="385"/>
      <c r="K1318" s="385"/>
    </row>
    <row r="1319" spans="1:11">
      <c r="A1319" s="370"/>
      <c r="B1319" s="292"/>
      <c r="C1319" s="292"/>
      <c r="D1319" s="292"/>
      <c r="E1319" s="292"/>
      <c r="F1319" s="381"/>
      <c r="G1319" s="385"/>
      <c r="H1319" s="385"/>
      <c r="I1319" s="385"/>
      <c r="J1319" s="385"/>
      <c r="K1319" s="385"/>
    </row>
    <row r="1320" spans="1:11">
      <c r="A1320" s="369" t="s">
        <v>5</v>
      </c>
      <c r="B1320" s="327"/>
      <c r="C1320" s="327"/>
      <c r="D1320" s="327"/>
      <c r="E1320" s="327"/>
      <c r="F1320" s="378"/>
      <c r="G1320" s="386"/>
      <c r="H1320" s="386"/>
      <c r="I1320" s="386"/>
      <c r="J1320" s="386"/>
      <c r="K1320" s="383"/>
    </row>
    <row r="1321" spans="1:11">
      <c r="A1321" s="369"/>
      <c r="B1321" s="327"/>
      <c r="C1321" s="327"/>
      <c r="D1321" s="327"/>
      <c r="E1321" s="327"/>
      <c r="F1321" s="378"/>
      <c r="G1321" s="386"/>
      <c r="H1321" s="386"/>
      <c r="I1321" s="386"/>
      <c r="J1321" s="386"/>
      <c r="K1321" s="383"/>
    </row>
    <row r="1322" spans="1:11">
      <c r="A1322" s="369"/>
      <c r="B1322" s="327"/>
      <c r="C1322" s="327"/>
      <c r="D1322" s="327"/>
      <c r="E1322" s="327"/>
      <c r="F1322" s="378"/>
      <c r="G1322" s="386"/>
      <c r="H1322" s="386"/>
      <c r="I1322" s="386"/>
      <c r="J1322" s="386"/>
      <c r="K1322" s="383"/>
    </row>
    <row r="1323" spans="1:11">
      <c r="A1323" s="370" t="s">
        <v>6</v>
      </c>
      <c r="B1323" s="356"/>
      <c r="C1323" s="356"/>
      <c r="D1323" s="356"/>
      <c r="E1323" s="356"/>
      <c r="F1323" s="375"/>
      <c r="G1323" s="383"/>
      <c r="H1323" s="383"/>
      <c r="I1323" s="383"/>
      <c r="J1323" s="383"/>
      <c r="K1323" s="383"/>
    </row>
    <row r="1324" spans="1:11">
      <c r="A1324" s="370"/>
      <c r="B1324" s="356"/>
      <c r="C1324" s="356"/>
      <c r="D1324" s="356"/>
      <c r="E1324" s="356"/>
      <c r="F1324" s="375"/>
      <c r="G1324" s="383"/>
      <c r="H1324" s="383"/>
      <c r="I1324" s="383"/>
      <c r="J1324" s="383"/>
      <c r="K1324" s="383"/>
    </row>
    <row r="1325" spans="1:11">
      <c r="A1325" s="370" t="s">
        <v>7</v>
      </c>
      <c r="B1325" s="356"/>
      <c r="C1325" s="356"/>
      <c r="D1325" s="356"/>
      <c r="E1325" s="356"/>
      <c r="F1325" s="375"/>
      <c r="G1325" s="383"/>
      <c r="H1325" s="383"/>
      <c r="I1325" s="383"/>
      <c r="J1325" s="383"/>
      <c r="K1325" s="383"/>
    </row>
    <row r="1326" spans="1:11">
      <c r="A1326" s="370" t="s">
        <v>8</v>
      </c>
      <c r="B1326" s="356"/>
      <c r="C1326" s="356"/>
      <c r="D1326" s="356"/>
      <c r="E1326" s="356"/>
      <c r="F1326" s="375"/>
      <c r="G1326" s="383"/>
      <c r="H1326" s="383"/>
      <c r="I1326" s="383"/>
      <c r="J1326" s="383"/>
      <c r="K1326" s="383"/>
    </row>
    <row r="1327" spans="1:11">
      <c r="A1327" s="370"/>
      <c r="B1327" s="356"/>
      <c r="C1327" s="356"/>
      <c r="D1327" s="356"/>
      <c r="E1327" s="356"/>
      <c r="F1327" s="375"/>
      <c r="G1327" s="383"/>
      <c r="H1327" s="383"/>
      <c r="I1327" s="383"/>
      <c r="J1327" s="383"/>
      <c r="K1327" s="383"/>
    </row>
    <row r="1328" spans="1:11">
      <c r="A1328" s="370" t="s">
        <v>9</v>
      </c>
      <c r="B1328" s="356"/>
      <c r="C1328" s="356"/>
      <c r="D1328" s="356"/>
      <c r="E1328" s="356"/>
      <c r="F1328" s="375"/>
      <c r="G1328" s="383"/>
      <c r="H1328" s="383"/>
      <c r="I1328" s="383"/>
      <c r="J1328" s="383"/>
      <c r="K1328" s="383"/>
    </row>
    <row r="1329" spans="1:11">
      <c r="A1329" s="370" t="s">
        <v>158</v>
      </c>
      <c r="B1329" s="356"/>
      <c r="C1329" s="356"/>
      <c r="D1329" s="356"/>
      <c r="E1329" s="356"/>
      <c r="F1329" s="375"/>
      <c r="G1329" s="383"/>
      <c r="H1329" s="383"/>
      <c r="I1329" s="383"/>
      <c r="J1329" s="383"/>
      <c r="K1329" s="383"/>
    </row>
    <row r="1330" spans="1:11">
      <c r="A1330" s="296" t="s">
        <v>935</v>
      </c>
      <c r="B1330" s="379"/>
      <c r="C1330" s="379"/>
      <c r="D1330" s="379"/>
      <c r="E1330" s="379"/>
      <c r="F1330" s="380"/>
      <c r="G1330" s="387"/>
      <c r="H1330" s="387"/>
      <c r="I1330" s="387"/>
      <c r="J1330" s="387"/>
      <c r="K1330" s="387"/>
    </row>
    <row r="1331" spans="1:11">
      <c r="A1331" s="315"/>
    </row>
    <row r="1332" spans="1:11">
      <c r="A1332" s="315"/>
    </row>
    <row r="1333" spans="1:11">
      <c r="A1333" s="315"/>
    </row>
    <row r="1334" spans="1:11">
      <c r="A1334" s="457"/>
      <c r="B1334" s="457"/>
      <c r="C1334" s="457"/>
      <c r="D1334" s="457"/>
      <c r="E1334" s="457"/>
      <c r="F1334" s="457"/>
      <c r="G1334" s="457"/>
      <c r="H1334" s="457"/>
      <c r="I1334" s="457"/>
      <c r="J1334" s="457"/>
      <c r="K1334" s="457"/>
    </row>
    <row r="1335" spans="1:11">
      <c r="A1335" s="315"/>
    </row>
    <row r="1336" spans="1:11">
      <c r="A1336" s="409"/>
      <c r="B1336" s="484"/>
      <c r="C1336" s="484"/>
      <c r="D1336" s="484"/>
      <c r="E1336" s="484"/>
      <c r="F1336" s="485"/>
      <c r="G1336" s="484"/>
      <c r="H1336" s="484"/>
      <c r="I1336" s="484"/>
      <c r="J1336" s="484"/>
      <c r="K1336" s="484"/>
    </row>
    <row r="1337" spans="1:11">
      <c r="A1337" s="402"/>
      <c r="B1337" s="287"/>
      <c r="C1337" s="287"/>
      <c r="D1337" s="287"/>
      <c r="E1337" s="287"/>
      <c r="F1337" s="288"/>
      <c r="G1337" s="287"/>
      <c r="H1337" s="287"/>
      <c r="I1337" s="287"/>
      <c r="J1337" s="287"/>
      <c r="K1337" s="287"/>
    </row>
    <row r="1338" spans="1:11">
      <c r="A1338" s="370"/>
      <c r="B1338" s="628"/>
      <c r="C1338" s="629"/>
      <c r="D1338" s="629"/>
      <c r="E1338" s="629"/>
      <c r="F1338" s="630"/>
      <c r="G1338" s="363"/>
      <c r="H1338" s="363"/>
      <c r="I1338" s="363"/>
      <c r="J1338" s="363"/>
      <c r="K1338" s="363"/>
    </row>
    <row r="1339" spans="1:11">
      <c r="A1339" s="369" t="s">
        <v>456</v>
      </c>
      <c r="B1339" s="383"/>
      <c r="C1339" s="383"/>
      <c r="D1339" s="383"/>
      <c r="E1339" s="383"/>
      <c r="F1339" s="391"/>
      <c r="G1339" s="385"/>
      <c r="H1339" s="385"/>
      <c r="I1339" s="385"/>
      <c r="J1339" s="385"/>
      <c r="K1339" s="385"/>
    </row>
    <row r="1340" spans="1:11">
      <c r="A1340" s="369"/>
      <c r="B1340" s="383"/>
      <c r="C1340" s="383"/>
      <c r="D1340" s="383"/>
      <c r="E1340" s="383"/>
      <c r="F1340" s="391"/>
      <c r="G1340" s="385"/>
      <c r="H1340" s="385"/>
      <c r="I1340" s="385"/>
      <c r="J1340" s="385"/>
      <c r="K1340" s="385"/>
    </row>
    <row r="1341" spans="1:11">
      <c r="A1341" s="370" t="s">
        <v>457</v>
      </c>
      <c r="B1341" s="384"/>
      <c r="C1341" s="384"/>
      <c r="D1341" s="384"/>
      <c r="E1341" s="384"/>
      <c r="F1341" s="390"/>
      <c r="G1341" s="383"/>
      <c r="H1341" s="383"/>
      <c r="I1341" s="383"/>
      <c r="J1341" s="383"/>
      <c r="K1341" s="383"/>
    </row>
    <row r="1342" spans="1:11">
      <c r="A1342" s="370"/>
      <c r="B1342" s="384"/>
      <c r="C1342" s="384"/>
      <c r="D1342" s="384"/>
      <c r="E1342" s="384"/>
      <c r="F1342" s="390"/>
      <c r="G1342" s="383"/>
      <c r="H1342" s="383"/>
      <c r="I1342" s="383"/>
      <c r="J1342" s="383"/>
      <c r="K1342" s="383"/>
    </row>
    <row r="1343" spans="1:11">
      <c r="A1343" s="370" t="s">
        <v>140</v>
      </c>
      <c r="B1343" s="384"/>
      <c r="C1343" s="384"/>
      <c r="D1343" s="384"/>
      <c r="E1343" s="384"/>
      <c r="F1343" s="390"/>
      <c r="G1343" s="385"/>
      <c r="H1343" s="385"/>
      <c r="I1343" s="385"/>
      <c r="J1343" s="385"/>
      <c r="K1343" s="385"/>
    </row>
    <row r="1344" spans="1:11">
      <c r="A1344" s="370" t="s">
        <v>50</v>
      </c>
      <c r="B1344" s="385"/>
      <c r="C1344" s="385"/>
      <c r="D1344" s="385"/>
      <c r="E1344" s="385"/>
      <c r="F1344" s="389"/>
      <c r="G1344" s="385"/>
      <c r="H1344" s="385"/>
      <c r="I1344" s="385"/>
      <c r="J1344" s="385"/>
      <c r="K1344" s="385"/>
    </row>
    <row r="1345" spans="1:11">
      <c r="A1345" s="370" t="s">
        <v>641</v>
      </c>
      <c r="B1345" s="385"/>
      <c r="C1345" s="385"/>
      <c r="D1345" s="385"/>
      <c r="E1345" s="385"/>
      <c r="F1345" s="389"/>
      <c r="G1345" s="385"/>
      <c r="H1345" s="385"/>
      <c r="I1345" s="385"/>
      <c r="J1345" s="385"/>
      <c r="K1345" s="385"/>
    </row>
    <row r="1346" spans="1:11">
      <c r="A1346" s="370"/>
      <c r="B1346" s="385"/>
      <c r="C1346" s="385"/>
      <c r="D1346" s="385"/>
      <c r="E1346" s="385"/>
      <c r="F1346" s="389"/>
      <c r="G1346" s="385"/>
      <c r="H1346" s="385"/>
      <c r="I1346" s="385"/>
      <c r="J1346" s="385"/>
      <c r="K1346" s="385"/>
    </row>
    <row r="1347" spans="1:11">
      <c r="A1347" s="370" t="s">
        <v>106</v>
      </c>
      <c r="B1347" s="384"/>
      <c r="C1347" s="384"/>
      <c r="D1347" s="384"/>
      <c r="E1347" s="384"/>
      <c r="F1347" s="390"/>
      <c r="G1347" s="385"/>
      <c r="H1347" s="385"/>
      <c r="I1347" s="385"/>
      <c r="J1347" s="385"/>
      <c r="K1347" s="385"/>
    </row>
    <row r="1348" spans="1:11">
      <c r="A1348" s="370" t="s">
        <v>4</v>
      </c>
      <c r="B1348" s="384"/>
      <c r="C1348" s="384"/>
      <c r="D1348" s="384"/>
      <c r="E1348" s="384"/>
      <c r="F1348" s="390"/>
      <c r="G1348" s="385"/>
      <c r="H1348" s="385"/>
      <c r="I1348" s="385"/>
      <c r="J1348" s="385"/>
      <c r="K1348" s="385"/>
    </row>
    <row r="1349" spans="1:11">
      <c r="A1349" s="370"/>
      <c r="B1349" s="384"/>
      <c r="C1349" s="384"/>
      <c r="D1349" s="384"/>
      <c r="E1349" s="384"/>
      <c r="F1349" s="390"/>
      <c r="G1349" s="385"/>
      <c r="H1349" s="385"/>
      <c r="I1349" s="385"/>
      <c r="J1349" s="385"/>
      <c r="K1349" s="385"/>
    </row>
    <row r="1350" spans="1:11">
      <c r="A1350" s="370"/>
      <c r="B1350" s="384"/>
      <c r="C1350" s="384"/>
      <c r="D1350" s="384"/>
      <c r="E1350" s="384"/>
      <c r="F1350" s="390"/>
      <c r="G1350" s="385"/>
      <c r="H1350" s="385"/>
      <c r="I1350" s="385"/>
      <c r="J1350" s="385"/>
      <c r="K1350" s="385"/>
    </row>
    <row r="1351" spans="1:11">
      <c r="A1351" s="369" t="s">
        <v>5</v>
      </c>
      <c r="B1351" s="386"/>
      <c r="C1351" s="386"/>
      <c r="D1351" s="386"/>
      <c r="E1351" s="386"/>
      <c r="F1351" s="391"/>
      <c r="G1351" s="385"/>
      <c r="H1351" s="385"/>
      <c r="I1351" s="385"/>
      <c r="J1351" s="385"/>
      <c r="K1351" s="385"/>
    </row>
    <row r="1352" spans="1:11">
      <c r="A1352" s="369"/>
      <c r="B1352" s="386"/>
      <c r="C1352" s="386"/>
      <c r="D1352" s="386"/>
      <c r="E1352" s="386"/>
      <c r="F1352" s="391"/>
      <c r="G1352" s="385"/>
      <c r="H1352" s="385"/>
      <c r="I1352" s="385"/>
      <c r="J1352" s="385"/>
      <c r="K1352" s="385"/>
    </row>
    <row r="1353" spans="1:11">
      <c r="A1353" s="369"/>
      <c r="B1353" s="386"/>
      <c r="C1353" s="386"/>
      <c r="D1353" s="386"/>
      <c r="E1353" s="386"/>
      <c r="F1353" s="391"/>
      <c r="G1353" s="385"/>
      <c r="H1353" s="385"/>
      <c r="I1353" s="385"/>
      <c r="J1353" s="385"/>
      <c r="K1353" s="385"/>
    </row>
    <row r="1354" spans="1:11">
      <c r="A1354" s="370" t="s">
        <v>6</v>
      </c>
      <c r="B1354" s="384"/>
      <c r="C1354" s="384"/>
      <c r="D1354" s="384"/>
      <c r="E1354" s="384"/>
      <c r="F1354" s="390"/>
      <c r="G1354" s="383"/>
      <c r="H1354" s="383"/>
      <c r="I1354" s="383"/>
      <c r="J1354" s="383"/>
      <c r="K1354" s="383"/>
    </row>
    <row r="1355" spans="1:11">
      <c r="A1355" s="370"/>
      <c r="B1355" s="384"/>
      <c r="C1355" s="384"/>
      <c r="D1355" s="384"/>
      <c r="E1355" s="384"/>
      <c r="F1355" s="390"/>
      <c r="G1355" s="383"/>
      <c r="H1355" s="383"/>
      <c r="I1355" s="383"/>
      <c r="J1355" s="383"/>
      <c r="K1355" s="383"/>
    </row>
    <row r="1356" spans="1:11">
      <c r="A1356" s="370" t="s">
        <v>7</v>
      </c>
      <c r="B1356" s="383"/>
      <c r="C1356" s="383"/>
      <c r="D1356" s="383"/>
      <c r="E1356" s="383"/>
      <c r="F1356" s="391"/>
      <c r="G1356" s="383"/>
      <c r="H1356" s="383"/>
      <c r="I1356" s="383"/>
      <c r="J1356" s="383"/>
      <c r="K1356" s="383"/>
    </row>
    <row r="1357" spans="1:11">
      <c r="A1357" s="370" t="s">
        <v>8</v>
      </c>
      <c r="B1357" s="384"/>
      <c r="C1357" s="384"/>
      <c r="D1357" s="384"/>
      <c r="E1357" s="384"/>
      <c r="F1357" s="390"/>
      <c r="G1357" s="383"/>
      <c r="H1357" s="383"/>
      <c r="I1357" s="383"/>
      <c r="J1357" s="383"/>
      <c r="K1357" s="383"/>
    </row>
    <row r="1358" spans="1:11">
      <c r="A1358" s="370"/>
      <c r="B1358" s="384"/>
      <c r="C1358" s="384"/>
      <c r="D1358" s="384"/>
      <c r="E1358" s="384"/>
      <c r="F1358" s="390"/>
      <c r="G1358" s="383"/>
      <c r="H1358" s="383"/>
      <c r="I1358" s="383"/>
      <c r="J1358" s="383"/>
      <c r="K1358" s="383"/>
    </row>
    <row r="1359" spans="1:11">
      <c r="A1359" s="370" t="s">
        <v>9</v>
      </c>
      <c r="B1359" s="383"/>
      <c r="C1359" s="383"/>
      <c r="D1359" s="383"/>
      <c r="E1359" s="383"/>
      <c r="F1359" s="391"/>
      <c r="G1359" s="383"/>
      <c r="H1359" s="383"/>
      <c r="I1359" s="383"/>
      <c r="J1359" s="383"/>
      <c r="K1359" s="383"/>
    </row>
    <row r="1360" spans="1:11">
      <c r="A1360" s="370" t="s">
        <v>158</v>
      </c>
      <c r="B1360" s="386"/>
      <c r="C1360" s="386"/>
      <c r="D1360" s="386"/>
      <c r="E1360" s="386"/>
      <c r="F1360" s="399"/>
      <c r="G1360" s="383"/>
      <c r="H1360" s="383"/>
      <c r="I1360" s="383"/>
      <c r="J1360" s="383"/>
      <c r="K1360" s="383"/>
    </row>
    <row r="1361" spans="1:15">
      <c r="A1361" s="296" t="s">
        <v>935</v>
      </c>
      <c r="B1361" s="387"/>
      <c r="C1361" s="387"/>
      <c r="D1361" s="387"/>
      <c r="E1361" s="387"/>
      <c r="F1361" s="392"/>
      <c r="G1361" s="387"/>
      <c r="H1361" s="387"/>
      <c r="I1361" s="387"/>
      <c r="J1361" s="387"/>
      <c r="K1361" s="387"/>
    </row>
    <row r="1362" spans="1:15" ht="14.25">
      <c r="A1362" s="471"/>
      <c r="B1362" s="472"/>
      <c r="C1362" s="472"/>
      <c r="D1362" s="472"/>
      <c r="E1362" s="472"/>
      <c r="F1362" s="472"/>
      <c r="G1362" s="472"/>
      <c r="H1362" s="472"/>
      <c r="I1362" s="472"/>
      <c r="J1362" s="472"/>
      <c r="K1362" s="472"/>
    </row>
    <row r="1363" spans="1:15" ht="14.25">
      <c r="A1363" s="473"/>
      <c r="B1363" s="474"/>
      <c r="C1363" s="474"/>
      <c r="D1363" s="474"/>
      <c r="E1363" s="474"/>
      <c r="F1363" s="474"/>
      <c r="G1363" s="474"/>
      <c r="H1363" s="474"/>
      <c r="I1363" s="474"/>
      <c r="J1363" s="474"/>
      <c r="K1363" s="474"/>
    </row>
    <row r="1364" spans="1:15">
      <c r="A1364" s="315"/>
    </row>
    <row r="1365" spans="1:15">
      <c r="A1365" s="315"/>
    </row>
    <row r="1366" spans="1:15">
      <c r="A1366" s="280"/>
      <c r="B1366" s="367"/>
      <c r="C1366" s="367"/>
      <c r="D1366" s="367"/>
      <c r="E1366" s="367"/>
      <c r="F1366" s="367"/>
      <c r="G1366" s="367"/>
      <c r="H1366" s="367"/>
      <c r="I1366" s="367"/>
      <c r="J1366" s="367"/>
      <c r="K1366" s="371"/>
    </row>
    <row r="1367" spans="1:15">
      <c r="A1367" s="315"/>
    </row>
    <row r="1368" spans="1:15">
      <c r="A1368" s="478"/>
      <c r="B1368" s="478"/>
      <c r="C1368" s="478"/>
      <c r="D1368" s="478"/>
      <c r="E1368" s="478"/>
      <c r="F1368" s="478"/>
      <c r="G1368" s="478"/>
      <c r="H1368" s="478"/>
      <c r="I1368" s="478"/>
      <c r="J1368" s="478"/>
      <c r="K1368" s="478"/>
    </row>
    <row r="1369" spans="1:15" ht="15">
      <c r="A1369" s="461"/>
      <c r="B1369" s="461"/>
      <c r="C1369" s="461"/>
      <c r="D1369" s="461"/>
      <c r="E1369" s="461"/>
      <c r="F1369" s="461"/>
      <c r="G1369" s="461"/>
      <c r="H1369" s="461"/>
      <c r="I1369" s="461"/>
      <c r="J1369" s="461"/>
      <c r="K1369" s="461"/>
    </row>
    <row r="1370" spans="1:15">
      <c r="A1370" s="366" t="s">
        <v>53</v>
      </c>
    </row>
    <row r="1371" spans="1:15">
      <c r="A1371" s="368"/>
      <c r="B1371" s="284"/>
      <c r="C1371" s="284"/>
      <c r="D1371" s="284"/>
      <c r="E1371" s="284"/>
      <c r="F1371" s="284"/>
      <c r="G1371" s="284"/>
      <c r="H1371" s="284"/>
      <c r="I1371" s="284"/>
      <c r="J1371" s="284"/>
      <c r="K1371" s="284"/>
    </row>
    <row r="1372" spans="1:15">
      <c r="A1372" s="370"/>
      <c r="B1372" s="470"/>
      <c r="C1372" s="470"/>
      <c r="D1372" s="470"/>
      <c r="E1372" s="470"/>
      <c r="F1372" s="345"/>
      <c r="G1372" s="470"/>
      <c r="H1372" s="470"/>
      <c r="I1372" s="470"/>
      <c r="J1372" s="470"/>
      <c r="K1372" s="470"/>
    </row>
    <row r="1373" spans="1:15">
      <c r="A1373" s="402"/>
      <c r="B1373" s="287"/>
      <c r="C1373" s="287"/>
      <c r="D1373" s="287"/>
      <c r="E1373" s="287"/>
      <c r="F1373" s="288"/>
      <c r="G1373" s="287"/>
      <c r="H1373" s="287"/>
      <c r="I1373" s="287"/>
      <c r="J1373" s="287"/>
      <c r="K1373" s="287"/>
      <c r="M1373" s="519" t="e">
        <f>'Tables 1-15'!#REF!</f>
        <v>#REF!</v>
      </c>
    </row>
    <row r="1374" spans="1:15">
      <c r="A1374" s="31" t="s">
        <v>31</v>
      </c>
      <c r="B1374" s="628"/>
      <c r="C1374" s="629"/>
      <c r="D1374" s="629"/>
      <c r="E1374" s="629"/>
      <c r="F1374" s="630"/>
      <c r="G1374" s="364">
        <f>IF('Tables 1-15'!G1106="nap","nav",'Tables 1-15'!G1106)</f>
        <v>6086.9047755144466</v>
      </c>
      <c r="H1374" s="364">
        <f>IF('Tables 1-15'!H1106="nap","nav",'Tables 1-15'!H1106)</f>
        <v>5662.0934091781874</v>
      </c>
      <c r="I1374" s="364">
        <f>IF('Tables 1-15'!I1106="nap","nav",'Tables 1-15'!I1106)</f>
        <v>5059.9295936348108</v>
      </c>
      <c r="J1374" s="364">
        <f>IF('Tables 1-15'!J1106="nap","nav",'Tables 1-15'!J1106)</f>
        <v>4324.1741519856678</v>
      </c>
      <c r="K1374" s="364">
        <f>IF('Tables 1-15'!K1106="nap","nav",'Tables 1-15'!K1106)</f>
        <v>4382.5649985132322</v>
      </c>
      <c r="M1374" s="519" t="e">
        <f>IF('Tables 1-15'!#REF!="nap","nav",'Tables 1-15'!#REF!)</f>
        <v>#REF!</v>
      </c>
      <c r="O1374" s="537"/>
    </row>
    <row r="1375" spans="1:15">
      <c r="A1375" s="369" t="s">
        <v>456</v>
      </c>
      <c r="B1375" s="356"/>
      <c r="C1375" s="356"/>
      <c r="D1375" s="356"/>
      <c r="E1375" s="356"/>
      <c r="F1375" s="375"/>
      <c r="G1375" s="356">
        <f>IF('Tables 1-15'!G1107="nap","nav",'Tables 1-15'!G1107)</f>
        <v>91.481430647397531</v>
      </c>
      <c r="H1375" s="356">
        <f>IF('Tables 1-15'!H1107="nap","nav",'Tables 1-15'!H1107)</f>
        <v>103.92942480178856</v>
      </c>
      <c r="I1375" s="356">
        <f>IF('Tables 1-15'!I1107="nap","nav",'Tables 1-15'!I1107)</f>
        <v>159.25176266432743</v>
      </c>
      <c r="J1375" s="356">
        <f>IF('Tables 1-15'!J1107="nap","nav",'Tables 1-15'!J1107)</f>
        <v>112.4599460700496</v>
      </c>
      <c r="K1375" s="356">
        <f>IF('Tables 1-15'!K1107="nap","nav",'Tables 1-15'!K1107)</f>
        <v>122.40497221341924</v>
      </c>
      <c r="M1375" s="281" t="e">
        <f>IF('Tables 1-15'!#REF!="nap","nav",'Tables 1-15'!#REF!)</f>
        <v>#REF!</v>
      </c>
      <c r="O1375" s="30"/>
    </row>
    <row r="1376" spans="1:15">
      <c r="A1376" s="33" t="s">
        <v>458</v>
      </c>
      <c r="B1376" s="356"/>
      <c r="C1376" s="356"/>
      <c r="D1376" s="356"/>
      <c r="E1376" s="356"/>
      <c r="F1376" s="375"/>
      <c r="G1376" s="356">
        <f>IF('Tables 1-15'!G1108="nap","nav",'Tables 1-15'!G1108)</f>
        <v>1944.6133887468029</v>
      </c>
      <c r="H1376" s="356">
        <f>IF('Tables 1-15'!H1108="nap","nav",'Tables 1-15'!H1108)</f>
        <v>2578.2127252950709</v>
      </c>
      <c r="I1376" s="356">
        <f>IF('Tables 1-15'!I1108="nap","nav",'Tables 1-15'!I1108)</f>
        <v>2134.4919658555232</v>
      </c>
      <c r="J1376" s="356">
        <f>IF('Tables 1-15'!J1108="nap","nav",'Tables 1-15'!J1108)</f>
        <v>1291.9243079641778</v>
      </c>
      <c r="K1376" s="356">
        <f>IF('Tables 1-15'!K1108="nap","nav",'Tables 1-15'!K1108)</f>
        <v>1870.5689573105965</v>
      </c>
      <c r="M1376" s="281" t="e">
        <f>IF('Tables 1-15'!#REF!="nap","nav",'Tables 1-15'!#REF!)</f>
        <v>#REF!</v>
      </c>
      <c r="O1376" s="537"/>
    </row>
    <row r="1377" spans="1:15">
      <c r="A1377" s="370" t="s">
        <v>457</v>
      </c>
      <c r="B1377" s="356"/>
      <c r="C1377" s="356"/>
      <c r="D1377" s="356"/>
      <c r="E1377" s="356"/>
      <c r="F1377" s="375"/>
      <c r="G1377" s="356">
        <f>IF('Tables 1-15'!G1109="nap","nav",'Tables 1-15'!G1109)</f>
        <v>574.9117671324932</v>
      </c>
      <c r="H1377" s="356">
        <f>IF('Tables 1-15'!H1109="nap","nav",'Tables 1-15'!H1109)</f>
        <v>593.52725099202348</v>
      </c>
      <c r="I1377" s="356">
        <f>IF('Tables 1-15'!I1109="nap","nav",'Tables 1-15'!I1109)</f>
        <v>581.68996539867601</v>
      </c>
      <c r="J1377" s="356">
        <f>IF('Tables 1-15'!J1109="nap","nav",'Tables 1-15'!J1109)</f>
        <v>529.38869211083545</v>
      </c>
      <c r="K1377" s="356">
        <f>IF('Tables 1-15'!K1109="nap","nav",'Tables 1-15'!K1109)</f>
        <v>524.81493340410668</v>
      </c>
      <c r="M1377" s="281" t="e">
        <f>IF('Tables 1-15'!#REF!="nap","nav",'Tables 1-15'!#REF!)</f>
        <v>#REF!</v>
      </c>
      <c r="O1377" s="30"/>
    </row>
    <row r="1378" spans="1:15">
      <c r="A1378" s="33" t="s">
        <v>459</v>
      </c>
      <c r="B1378" s="356"/>
      <c r="C1378" s="356"/>
      <c r="D1378" s="356"/>
      <c r="E1378" s="356"/>
      <c r="F1378" s="375"/>
      <c r="G1378" s="356" t="str">
        <f>IF('Tables 1-15'!G1110="nap","nav",'Tables 1-15'!G1110)</f>
        <v>nav</v>
      </c>
      <c r="H1378" s="356" t="str">
        <f>IF('Tables 1-15'!H1110="nap","nav",'Tables 1-15'!H1110)</f>
        <v>nav</v>
      </c>
      <c r="I1378" s="356" t="str">
        <f>IF('Tables 1-15'!I1110="nap","nav",'Tables 1-15'!I1110)</f>
        <v>nav</v>
      </c>
      <c r="J1378" s="356" t="str">
        <f>IF('Tables 1-15'!J1110="nap","nav",'Tables 1-15'!J1110)</f>
        <v>nav</v>
      </c>
      <c r="K1378" s="356" t="str">
        <f>IF('Tables 1-15'!K1110="nap","nav",'Tables 1-15'!K1110)</f>
        <v>nav</v>
      </c>
      <c r="M1378" s="281" t="e">
        <f>IF('Tables 1-15'!#REF!="nap","nav",'Tables 1-15'!#REF!)</f>
        <v>#REF!</v>
      </c>
      <c r="O1378" s="537"/>
    </row>
    <row r="1379" spans="1:15">
      <c r="A1379" s="370" t="s">
        <v>140</v>
      </c>
      <c r="B1379" s="292"/>
      <c r="C1379" s="292"/>
      <c r="D1379" s="292"/>
      <c r="E1379" s="292"/>
      <c r="F1379" s="381"/>
      <c r="G1379" s="292">
        <f>IF('Tables 1-15'!G1111="nap","nav",'Tables 1-15'!G1111)</f>
        <v>1683.0962447462332</v>
      </c>
      <c r="H1379" s="292">
        <f>IF('Tables 1-15'!H1111="nap","nav",'Tables 1-15'!H1111)</f>
        <v>1857.7271358676601</v>
      </c>
      <c r="I1379" s="292">
        <f>IF('Tables 1-15'!I1111="nap","nav",'Tables 1-15'!I1111)</f>
        <v>2008.844625868225</v>
      </c>
      <c r="J1379" s="292">
        <f>IF('Tables 1-15'!J1111="nap","nav",'Tables 1-15'!J1111)</f>
        <v>1609.0286778680027</v>
      </c>
      <c r="K1379" s="292">
        <f>IF('Tables 1-15'!K1111="nap","nav",'Tables 1-15'!K1111)</f>
        <v>1650.7898372181869</v>
      </c>
      <c r="M1379" s="281" t="e">
        <f>IF('Tables 1-15'!#REF!="nap","nav",'Tables 1-15'!#REF!)</f>
        <v>#REF!</v>
      </c>
      <c r="O1379" s="30"/>
    </row>
    <row r="1380" spans="1:15">
      <c r="A1380" s="370" t="s">
        <v>551</v>
      </c>
      <c r="B1380" s="376"/>
      <c r="C1380" s="376"/>
      <c r="D1380" s="376"/>
      <c r="E1380" s="376"/>
      <c r="F1380" s="377"/>
      <c r="G1380" s="376">
        <f>IF('Tables 1-15'!G1112="nap","nav",'Tables 1-15'!G1112)</f>
        <v>16980.278028289726</v>
      </c>
      <c r="H1380" s="376">
        <f>IF('Tables 1-15'!H1112="nap","nav",'Tables 1-15'!H1112)</f>
        <v>17723.530760381964</v>
      </c>
      <c r="I1380" s="376">
        <f>IF('Tables 1-15'!I1112="nap","nav",'Tables 1-15'!I1112)</f>
        <v>4748.7746295553634</v>
      </c>
      <c r="J1380" s="376">
        <f>IF('Tables 1-15'!J1112="nap","nav",'Tables 1-15'!J1112)</f>
        <v>4474.4946182789508</v>
      </c>
      <c r="K1380" s="292">
        <f>IF('Tables 1-15'!K1112="nap","nav",'Tables 1-15'!K1112)</f>
        <v>4343.3532966416824</v>
      </c>
      <c r="M1380" s="281" t="e">
        <f>IF('Tables 1-15'!#REF!="nap","nav",'Tables 1-15'!#REF!)</f>
        <v>#REF!</v>
      </c>
      <c r="O1380" s="30"/>
    </row>
    <row r="1381" spans="1:15">
      <c r="A1381" s="370" t="s">
        <v>641</v>
      </c>
      <c r="B1381" s="376"/>
      <c r="C1381" s="376"/>
      <c r="D1381" s="376"/>
      <c r="E1381" s="376"/>
      <c r="F1381" s="377"/>
      <c r="G1381" s="376" t="str">
        <f>IF('Tables 1-15'!G1113="nap","nav",'Tables 1-15'!G1113)</f>
        <v>nav</v>
      </c>
      <c r="H1381" s="376" t="str">
        <f>IF('Tables 1-15'!H1113="nap","nav",'Tables 1-15'!H1113)</f>
        <v>nav</v>
      </c>
      <c r="I1381" s="376" t="str">
        <f>IF('Tables 1-15'!I1113="nap","nav",'Tables 1-15'!I1113)</f>
        <v>nav</v>
      </c>
      <c r="J1381" s="376" t="str">
        <f>IF('Tables 1-15'!J1113="nap","nav",'Tables 1-15'!J1113)</f>
        <v>nav</v>
      </c>
      <c r="K1381" s="292" t="str">
        <f>IF('Tables 1-15'!K1113="nap","nav",'Tables 1-15'!K1113)</f>
        <v>nav</v>
      </c>
      <c r="M1381" s="281" t="e">
        <f>IF('Tables 1-15'!#REF!="nap","nav",'Tables 1-15'!#REF!)</f>
        <v>#REF!</v>
      </c>
      <c r="O1381" s="30"/>
    </row>
    <row r="1382" spans="1:15">
      <c r="A1382" s="33" t="s">
        <v>860</v>
      </c>
      <c r="B1382" s="376"/>
      <c r="C1382" s="376"/>
      <c r="D1382" s="376"/>
      <c r="E1382" s="376"/>
      <c r="F1382" s="377"/>
      <c r="G1382" s="376">
        <f>IF('Tables 1-15'!G1114="nap","nav",'Tables 1-15'!G1114)</f>
        <v>20.247010602682469</v>
      </c>
      <c r="H1382" s="376">
        <f>IF('Tables 1-15'!H1114="nap","nav",'Tables 1-15'!H1114)</f>
        <v>21.63220499044024</v>
      </c>
      <c r="I1382" s="376">
        <f>IF('Tables 1-15'!I1114="nap","nav",'Tables 1-15'!I1114)</f>
        <v>29.573365376615726</v>
      </c>
      <c r="J1382" s="376">
        <f>IF('Tables 1-15'!J1114="nap","nav",'Tables 1-15'!J1114)</f>
        <v>38.918997779595877</v>
      </c>
      <c r="K1382" s="292">
        <f>IF('Tables 1-15'!K1114="nap","nav",'Tables 1-15'!K1114)</f>
        <v>54.935157978536679</v>
      </c>
      <c r="M1382" s="281" t="e">
        <f>IF('Tables 1-15'!#REF!="nap","nav",'Tables 1-15'!#REF!)</f>
        <v>#REF!</v>
      </c>
      <c r="O1382" s="537"/>
    </row>
    <row r="1383" spans="1:15">
      <c r="A1383" s="370" t="s">
        <v>106</v>
      </c>
      <c r="B1383" s="376"/>
      <c r="C1383" s="376"/>
      <c r="D1383" s="376"/>
      <c r="E1383" s="376"/>
      <c r="F1383" s="377"/>
      <c r="G1383" s="376">
        <f>IF('Tables 1-15'!G1115="nap","nav",'Tables 1-15'!G1115)</f>
        <v>494.86504990138826</v>
      </c>
      <c r="H1383" s="376">
        <f>IF('Tables 1-15'!H1115="nap","nav",'Tables 1-15'!H1115)</f>
        <v>473.49946006431395</v>
      </c>
      <c r="I1383" s="376">
        <f>IF('Tables 1-15'!I1115="nap","nav",'Tables 1-15'!I1115)</f>
        <v>420.29842242047897</v>
      </c>
      <c r="J1383" s="376">
        <f>IF('Tables 1-15'!J1115="nap","nav",'Tables 1-15'!J1115)</f>
        <v>397.77192700688079</v>
      </c>
      <c r="K1383" s="292">
        <f>IF('Tables 1-15'!K1115="nap","nav",'Tables 1-15'!K1115)</f>
        <v>404.03147618045142</v>
      </c>
      <c r="M1383" s="281" t="e">
        <f>IF('Tables 1-15'!#REF!="nap","nav",'Tables 1-15'!#REF!)</f>
        <v>#REF!</v>
      </c>
      <c r="O1383" s="30"/>
    </row>
    <row r="1384" spans="1:15">
      <c r="A1384" s="370" t="s">
        <v>4</v>
      </c>
      <c r="B1384" s="376"/>
      <c r="C1384" s="376"/>
      <c r="D1384" s="376"/>
      <c r="E1384" s="376"/>
      <c r="F1384" s="377"/>
      <c r="G1384" s="376" t="str">
        <f>IF('Tables 1-15'!G1116="nap","nav",'Tables 1-15'!G1116)</f>
        <v>nav</v>
      </c>
      <c r="H1384" s="376" t="str">
        <f>IF('Tables 1-15'!H1116="nap","nav",'Tables 1-15'!H1116)</f>
        <v>nav</v>
      </c>
      <c r="I1384" s="376" t="str">
        <f>IF('Tables 1-15'!I1116="nap","nav",'Tables 1-15'!I1116)</f>
        <v>nav</v>
      </c>
      <c r="J1384" s="376" t="str">
        <f>IF('Tables 1-15'!J1116="nap","nav",'Tables 1-15'!J1116)</f>
        <v>nav</v>
      </c>
      <c r="K1384" s="292" t="str">
        <f>IF('Tables 1-15'!K1116="nap","nav",'Tables 1-15'!K1116)</f>
        <v>nav</v>
      </c>
      <c r="M1384" s="281" t="e">
        <f>IF('Tables 1-15'!#REF!="nap","nav",'Tables 1-15'!#REF!)</f>
        <v>#REF!</v>
      </c>
      <c r="O1384" s="30"/>
    </row>
    <row r="1385" spans="1:15">
      <c r="A1385" s="33" t="s">
        <v>811</v>
      </c>
      <c r="B1385" s="376"/>
      <c r="C1385" s="376"/>
      <c r="D1385" s="376"/>
      <c r="E1385" s="376"/>
      <c r="F1385" s="377"/>
      <c r="G1385" s="376">
        <f>IF('Tables 1-15'!G1117="nap","nav",'Tables 1-15'!G1117)</f>
        <v>156.34517517393155</v>
      </c>
      <c r="H1385" s="376">
        <f>IF('Tables 1-15'!H1117="nap","nav",'Tables 1-15'!H1117)</f>
        <v>164.78811915546464</v>
      </c>
      <c r="I1385" s="376">
        <f>IF('Tables 1-15'!I1117="nap","nav",'Tables 1-15'!I1117)</f>
        <v>168.69297202863601</v>
      </c>
      <c r="J1385" s="376">
        <f>IF('Tables 1-15'!J1117="nap","nav",'Tables 1-15'!J1117)</f>
        <v>158.90721172966619</v>
      </c>
      <c r="K1385" s="292">
        <f>IF('Tables 1-15'!K1117="nap","nav",'Tables 1-15'!K1117)</f>
        <v>161.61286169754416</v>
      </c>
      <c r="M1385" s="281" t="e">
        <f>IF('Tables 1-15'!#REF!="nap","nav",'Tables 1-15'!#REF!)</f>
        <v>#REF!</v>
      </c>
      <c r="O1385" s="537"/>
    </row>
    <row r="1386" spans="1:15">
      <c r="A1386" s="33" t="s">
        <v>812</v>
      </c>
      <c r="B1386" s="376"/>
      <c r="C1386" s="376"/>
      <c r="D1386" s="376"/>
      <c r="E1386" s="376"/>
      <c r="F1386" s="377"/>
      <c r="G1386" s="376">
        <f>IF('Tables 1-15'!G1118="nap","nav",'Tables 1-15'!G1118)</f>
        <v>19.200078216957134</v>
      </c>
      <c r="H1386" s="376">
        <f>IF('Tables 1-15'!H1118="nap","nav",'Tables 1-15'!H1118)</f>
        <v>21.707367143136874</v>
      </c>
      <c r="I1386" s="376">
        <f>IF('Tables 1-15'!I1118="nap","nav",'Tables 1-15'!I1118)</f>
        <v>22.280766714542466</v>
      </c>
      <c r="J1386" s="376">
        <f>IF('Tables 1-15'!J1118="nap","nav",'Tables 1-15'!J1118)</f>
        <v>22.007353943217666</v>
      </c>
      <c r="K1386" s="292">
        <f>IF('Tables 1-15'!K1118="nap","nav",'Tables 1-15'!K1118)</f>
        <v>22.269882100750266</v>
      </c>
      <c r="M1386" s="281" t="e">
        <f>IF('Tables 1-15'!#REF!="nap","nav",'Tables 1-15'!#REF!)</f>
        <v>#REF!</v>
      </c>
      <c r="O1386" s="537"/>
    </row>
    <row r="1387" spans="1:15">
      <c r="A1387" s="369" t="s">
        <v>5</v>
      </c>
      <c r="B1387" s="327"/>
      <c r="C1387" s="327"/>
      <c r="D1387" s="327"/>
      <c r="E1387" s="327"/>
      <c r="F1387" s="378"/>
      <c r="G1387" s="327">
        <f>IF('Tables 1-15'!G1119="nap","nav",'Tables 1-15'!G1119)</f>
        <v>372.86877882720114</v>
      </c>
      <c r="H1387" s="327">
        <f>IF('Tables 1-15'!H1119="nap","nav",'Tables 1-15'!H1119)</f>
        <v>369.00347046176717</v>
      </c>
      <c r="I1387" s="327">
        <f>IF('Tables 1-15'!I1119="nap","nav",'Tables 1-15'!I1119)</f>
        <v>290.11539855061443</v>
      </c>
      <c r="J1387" s="327">
        <f>IF('Tables 1-15'!J1119="nap","nav",'Tables 1-15'!J1119)</f>
        <v>266.61951665603988</v>
      </c>
      <c r="K1387" s="356">
        <f>IF('Tables 1-15'!K1119="nap","nav",'Tables 1-15'!K1119)</f>
        <v>251.18781692649708</v>
      </c>
      <c r="M1387" s="281" t="e">
        <f>IF('Tables 1-15'!#REF!="nap","nav",'Tables 1-15'!#REF!)</f>
        <v>#REF!</v>
      </c>
      <c r="O1387" s="30"/>
    </row>
    <row r="1388" spans="1:15">
      <c r="A1388" s="33" t="s">
        <v>813</v>
      </c>
      <c r="B1388" s="327"/>
      <c r="C1388" s="327"/>
      <c r="D1388" s="327"/>
      <c r="E1388" s="327"/>
      <c r="F1388" s="378"/>
      <c r="G1388" s="327">
        <f>IF('Tables 1-15'!G1120="nap","nav",'Tables 1-15'!G1120)</f>
        <v>41.870609613998042</v>
      </c>
      <c r="H1388" s="327">
        <f>IF('Tables 1-15'!H1120="nap","nav",'Tables 1-15'!H1120)</f>
        <v>48.860153512562256</v>
      </c>
      <c r="I1388" s="327">
        <f>IF('Tables 1-15'!I1120="nap","nav",'Tables 1-15'!I1120)</f>
        <v>48.551237327911117</v>
      </c>
      <c r="J1388" s="327">
        <f>IF('Tables 1-15'!J1120="nap","nav",'Tables 1-15'!J1120)</f>
        <v>31.871605424278695</v>
      </c>
      <c r="K1388" s="356">
        <f>IF('Tables 1-15'!K1120="nap","nav",'Tables 1-15'!K1120)</f>
        <v>33.530630238596729</v>
      </c>
      <c r="M1388" s="281" t="e">
        <f>IF('Tables 1-15'!#REF!="nap","nav",'Tables 1-15'!#REF!)</f>
        <v>#REF!</v>
      </c>
      <c r="O1388" s="537"/>
    </row>
    <row r="1389" spans="1:15">
      <c r="A1389" s="33" t="s">
        <v>814</v>
      </c>
      <c r="B1389" s="327"/>
      <c r="C1389" s="327"/>
      <c r="D1389" s="327"/>
      <c r="E1389" s="327"/>
      <c r="F1389" s="378"/>
      <c r="G1389" s="327">
        <f>IF('Tables 1-15'!G1121="nap","nav",'Tables 1-15'!G1121)</f>
        <v>0.12598933333333334</v>
      </c>
      <c r="H1389" s="327">
        <f>IF('Tables 1-15'!H1121="nap","nav",'Tables 1-15'!H1121)</f>
        <v>0.14371573333333335</v>
      </c>
      <c r="I1389" s="327">
        <f>IF('Tables 1-15'!I1121="nap","nav",'Tables 1-15'!I1121)</f>
        <v>0.15250346666666667</v>
      </c>
      <c r="J1389" s="327">
        <f>IF('Tables 1-15'!J1121="nap","nav",'Tables 1-15'!J1121)</f>
        <v>0.16895946666666667</v>
      </c>
      <c r="K1389" s="356">
        <f>IF('Tables 1-15'!K1121="nap","nav",'Tables 1-15'!K1121)</f>
        <v>0.21042160000000001</v>
      </c>
      <c r="M1389" s="281" t="e">
        <f>IF('Tables 1-15'!#REF!="nap","nav",'Tables 1-15'!#REF!)</f>
        <v>#REF!</v>
      </c>
      <c r="O1389" s="537"/>
    </row>
    <row r="1390" spans="1:15">
      <c r="A1390" s="370" t="s">
        <v>6</v>
      </c>
      <c r="B1390" s="327"/>
      <c r="C1390" s="327"/>
      <c r="D1390" s="327"/>
      <c r="E1390" s="327"/>
      <c r="F1390" s="378"/>
      <c r="G1390" s="327">
        <f>IF('Tables 1-15'!G1122="nap","nav",'Tables 1-15'!G1122)</f>
        <v>63.727785868608464</v>
      </c>
      <c r="H1390" s="327">
        <f>IF('Tables 1-15'!H1122="nap","nav",'Tables 1-15'!H1122)</f>
        <v>68.163690561815699</v>
      </c>
      <c r="I1390" s="327">
        <f>IF('Tables 1-15'!I1122="nap","nav",'Tables 1-15'!I1122)</f>
        <v>72.307245679109784</v>
      </c>
      <c r="J1390" s="327">
        <f>IF('Tables 1-15'!J1122="nap","nav",'Tables 1-15'!J1122)</f>
        <v>70.615968434067938</v>
      </c>
      <c r="K1390" s="356">
        <f>IF('Tables 1-15'!K1122="nap","nav",'Tables 1-15'!K1122)</f>
        <v>73.233654333502287</v>
      </c>
      <c r="M1390" s="281" t="e">
        <f>IF('Tables 1-15'!#REF!="nap","nav",'Tables 1-15'!#REF!)</f>
        <v>#REF!</v>
      </c>
      <c r="O1390" s="30"/>
    </row>
    <row r="1391" spans="1:15">
      <c r="A1391" s="33" t="s">
        <v>815</v>
      </c>
      <c r="B1391" s="327"/>
      <c r="C1391" s="327"/>
      <c r="D1391" s="327"/>
      <c r="E1391" s="327"/>
      <c r="F1391" s="378"/>
      <c r="G1391" s="327">
        <f>IF('Tables 1-15'!G1123="nap","nav",'Tables 1-15'!G1123)</f>
        <v>151.99700986601701</v>
      </c>
      <c r="H1391" s="327">
        <f>IF('Tables 1-15'!H1123="nap","nav",'Tables 1-15'!H1123)</f>
        <v>136.72188839378236</v>
      </c>
      <c r="I1391" s="327">
        <f>IF('Tables 1-15'!I1123="nap","nav",'Tables 1-15'!I1123)</f>
        <v>115.11635660272961</v>
      </c>
      <c r="J1391" s="327">
        <f>IF('Tables 1-15'!J1123="nap","nav",'Tables 1-15'!J1123)</f>
        <v>101.7395608187593</v>
      </c>
      <c r="K1391" s="356">
        <f>IF('Tables 1-15'!K1123="nap","nav",'Tables 1-15'!K1123)</f>
        <v>95.024031681283574</v>
      </c>
      <c r="M1391" s="281" t="e">
        <f>IF('Tables 1-15'!#REF!="nap","nav",'Tables 1-15'!#REF!)</f>
        <v>#REF!</v>
      </c>
      <c r="O1391" s="537"/>
    </row>
    <row r="1392" spans="1:15">
      <c r="A1392" s="370" t="s">
        <v>7</v>
      </c>
      <c r="B1392" s="327"/>
      <c r="C1392" s="327"/>
      <c r="D1392" s="327"/>
      <c r="E1392" s="327"/>
      <c r="F1392" s="378"/>
      <c r="G1392" s="327">
        <f>IF('Tables 1-15'!G1124="nap","nav",'Tables 1-15'!G1124)</f>
        <v>80.416403885855289</v>
      </c>
      <c r="H1392" s="327">
        <f>IF('Tables 1-15'!H1124="nap","nav",'Tables 1-15'!H1124)</f>
        <v>84.882254651820219</v>
      </c>
      <c r="I1392" s="327">
        <f>IF('Tables 1-15'!I1124="nap","nav",'Tables 1-15'!I1124)</f>
        <v>81.298290679012965</v>
      </c>
      <c r="J1392" s="327">
        <f>IF('Tables 1-15'!J1124="nap","nav",'Tables 1-15'!J1124)</f>
        <v>56.639559751401542</v>
      </c>
      <c r="K1392" s="356">
        <f>IF('Tables 1-15'!K1124="nap","nav",'Tables 1-15'!K1124)</f>
        <v>59.345749205354387</v>
      </c>
      <c r="M1392" s="281" t="e">
        <f>IF('Tables 1-15'!#REF!="nap","nav",'Tables 1-15'!#REF!)</f>
        <v>#REF!</v>
      </c>
      <c r="O1392" s="30"/>
    </row>
    <row r="1393" spans="1:15">
      <c r="A1393" s="370" t="s">
        <v>8</v>
      </c>
      <c r="B1393" s="327"/>
      <c r="C1393" s="327"/>
      <c r="D1393" s="327"/>
      <c r="E1393" s="327"/>
      <c r="F1393" s="378"/>
      <c r="G1393" s="327">
        <f>IF('Tables 1-15'!G1125="nap","nav",'Tables 1-15'!G1125)</f>
        <v>87.963795632588088</v>
      </c>
      <c r="H1393" s="327">
        <f>IF('Tables 1-15'!H1125="nap","nav",'Tables 1-15'!H1125)</f>
        <v>92.107984252507961</v>
      </c>
      <c r="I1393" s="327">
        <f>IF('Tables 1-15'!I1125="nap","nav",'Tables 1-15'!I1125)</f>
        <v>92.895438741973663</v>
      </c>
      <c r="J1393" s="327">
        <f>IF('Tables 1-15'!J1125="nap","nav",'Tables 1-15'!J1125)</f>
        <v>84.987208395641517</v>
      </c>
      <c r="K1393" s="356">
        <f>IF('Tables 1-15'!K1125="nap","nav",'Tables 1-15'!K1125)</f>
        <v>82.252309427551083</v>
      </c>
      <c r="M1393" s="281" t="e">
        <f>IF('Tables 1-15'!#REF!="nap","nav",'Tables 1-15'!#REF!)</f>
        <v>#REF!</v>
      </c>
      <c r="O1393" s="30"/>
    </row>
    <row r="1394" spans="1:15">
      <c r="A1394" s="33" t="s">
        <v>816</v>
      </c>
      <c r="B1394" s="327"/>
      <c r="C1394" s="327"/>
      <c r="D1394" s="327"/>
      <c r="E1394" s="327"/>
      <c r="F1394" s="378"/>
      <c r="G1394" s="327" t="str">
        <f>IF('Tables 1-15'!G1126="nap","nav",'Tables 1-15'!G1126)</f>
        <v>nav</v>
      </c>
      <c r="H1394" s="327" t="str">
        <f>IF('Tables 1-15'!H1126="nap","nav",'Tables 1-15'!H1126)</f>
        <v>nav</v>
      </c>
      <c r="I1394" s="327" t="str">
        <f>IF('Tables 1-15'!I1126="nap","nav",'Tables 1-15'!I1126)</f>
        <v>nav</v>
      </c>
      <c r="J1394" s="327" t="str">
        <f>IF('Tables 1-15'!J1126="nap","nav",'Tables 1-15'!J1126)</f>
        <v>nav</v>
      </c>
      <c r="K1394" s="356" t="str">
        <f>IF('Tables 1-15'!K1126="nap","nav",'Tables 1-15'!K1126)</f>
        <v>nav</v>
      </c>
      <c r="M1394" s="281" t="e">
        <f>IF('Tables 1-15'!#REF!="nap","nav",'Tables 1-15'!#REF!)</f>
        <v>#REF!</v>
      </c>
      <c r="O1394" s="537"/>
    </row>
    <row r="1395" spans="1:15">
      <c r="A1395" s="370" t="s">
        <v>9</v>
      </c>
      <c r="B1395" s="327"/>
      <c r="C1395" s="327"/>
      <c r="D1395" s="327"/>
      <c r="E1395" s="327"/>
      <c r="F1395" s="378"/>
      <c r="G1395" s="327">
        <f>IF('Tables 1-15'!G1127="nap","nav",'Tables 1-15'!G1127)</f>
        <v>1703.7101578780942</v>
      </c>
      <c r="H1395" s="327">
        <f>IF('Tables 1-15'!H1127="nap","nav",'Tables 1-15'!H1127)</f>
        <v>1743.0017899166442</v>
      </c>
      <c r="I1395" s="327">
        <f>IF('Tables 1-15'!I1127="nap","nav",'Tables 1-15'!I1127)</f>
        <v>1921.8744216678845</v>
      </c>
      <c r="J1395" s="327">
        <f>IF('Tables 1-15'!J1127="nap","nav",'Tables 1-15'!J1127)</f>
        <v>1903.3386465536128</v>
      </c>
      <c r="K1395" s="356">
        <f>IF('Tables 1-15'!K1127="nap","nav",'Tables 1-15'!K1127)</f>
        <v>1703.6334234803671</v>
      </c>
      <c r="M1395" s="281" t="e">
        <f>IF('Tables 1-15'!#REF!="nap","nav",'Tables 1-15'!#REF!)</f>
        <v>#REF!</v>
      </c>
      <c r="O1395" s="30"/>
    </row>
    <row r="1396" spans="1:15">
      <c r="A1396" s="370" t="s">
        <v>158</v>
      </c>
      <c r="B1396" s="327"/>
      <c r="C1396" s="327"/>
      <c r="D1396" s="327"/>
      <c r="E1396" s="327"/>
      <c r="F1396" s="378"/>
      <c r="G1396" s="327">
        <f>IF('Tables 1-15'!G1128="nap","nav",'Tables 1-15'!G1128)</f>
        <v>61793.413100000005</v>
      </c>
      <c r="H1396" s="327">
        <f>IF('Tables 1-15'!H1128="nap","nav",'Tables 1-15'!H1128)</f>
        <v>63225.035799999998</v>
      </c>
      <c r="I1396" s="327">
        <f>IF('Tables 1-15'!I1128="nap","nav",'Tables 1-15'!I1128)</f>
        <v>62351.192999999999</v>
      </c>
      <c r="J1396" s="327">
        <f>IF('Tables 1-15'!J1128="nap","nav",'Tables 1-15'!J1128)</f>
        <v>63812.629100000006</v>
      </c>
      <c r="K1396" s="356">
        <f>IF('Tables 1-15'!K1128="nap","nav",'Tables 1-15'!K1128)</f>
        <v>67381.331999999995</v>
      </c>
      <c r="M1396" s="281" t="e">
        <f>IF('Tables 1-15'!#REF!="nap","nav",'Tables 1-15'!#REF!)</f>
        <v>#REF!</v>
      </c>
      <c r="O1396" s="30"/>
    </row>
    <row r="1397" spans="1:15">
      <c r="A1397" s="296" t="s">
        <v>43</v>
      </c>
      <c r="B1397" s="353"/>
      <c r="C1397" s="353"/>
      <c r="D1397" s="353"/>
      <c r="E1397" s="353"/>
      <c r="F1397" s="353"/>
      <c r="G1397" s="636" t="e">
        <f>SUMIF(G1374:G1396,"&lt;&gt;nav",M1374:M1396)</f>
        <v>#REF!</v>
      </c>
      <c r="H1397" s="365">
        <f>SUMIF(H1374:H1396,"&lt;&gt;nav",G1374:G1396)</f>
        <v>92348.036579877749</v>
      </c>
      <c r="I1397" s="365">
        <f>SUMIF(I1374:I1396,"&lt;&gt;nav",H1374:H1396)</f>
        <v>94968.568605354289</v>
      </c>
      <c r="J1397" s="365">
        <f>SUMIF(J1374:J1396,"&lt;&gt;nav",I1374:I1396)</f>
        <v>80307.331962233104</v>
      </c>
      <c r="K1397" s="299">
        <f>SUMIF(K1374:K1396,"&lt;&gt;nav",J1374:J1396)</f>
        <v>79287.686010237521</v>
      </c>
      <c r="M1397" s="281"/>
      <c r="O1397" s="537"/>
    </row>
    <row r="1398" spans="1:15">
      <c r="A1398" s="403" t="s">
        <v>44</v>
      </c>
      <c r="B1398" s="367"/>
      <c r="C1398" s="367"/>
      <c r="D1398" s="367"/>
      <c r="E1398" s="367"/>
      <c r="F1398" s="367"/>
      <c r="G1398" s="367">
        <f>SUMIF(M1374:M1396,"&lt;&gt;nav",G1374:G1396)</f>
        <v>92348.036579877749</v>
      </c>
      <c r="H1398" s="367">
        <f>SUMIF(G1374:G1396,"&lt;&gt;nav",H1374:H1396)</f>
        <v>94968.568605354289</v>
      </c>
      <c r="I1398" s="367">
        <f>SUMIF(H1374:H1396,"&lt;&gt;nav",I1374:I1396)</f>
        <v>80307.331962233104</v>
      </c>
      <c r="J1398" s="367">
        <f>SUMIF(I1374:I1396,"&lt;&gt;nav",J1374:J1396)</f>
        <v>79287.686010237521</v>
      </c>
      <c r="K1398" s="282">
        <f>SUMIF(J1374:J1396,"&lt;&gt;nav",K1374:K1396)</f>
        <v>83217.096410151658</v>
      </c>
      <c r="O1398" s="537"/>
    </row>
    <row r="1399" spans="1:15">
      <c r="A1399" s="315"/>
    </row>
    <row r="1400" spans="1:15">
      <c r="A1400" s="315"/>
    </row>
    <row r="1401" spans="1:15">
      <c r="A1401" s="478"/>
      <c r="B1401" s="478"/>
      <c r="C1401" s="478"/>
      <c r="D1401" s="478"/>
      <c r="E1401" s="478"/>
      <c r="F1401" s="478"/>
      <c r="G1401" s="478"/>
      <c r="H1401" s="478"/>
      <c r="I1401" s="478"/>
      <c r="J1401" s="478"/>
      <c r="K1401" s="478"/>
    </row>
    <row r="1402" spans="1:15">
      <c r="A1402" s="368"/>
    </row>
    <row r="1403" spans="1:15">
      <c r="A1403" s="370"/>
      <c r="B1403" s="470"/>
      <c r="C1403" s="470"/>
      <c r="D1403" s="470"/>
      <c r="E1403" s="470"/>
      <c r="F1403" s="345"/>
      <c r="G1403" s="470"/>
      <c r="H1403" s="470"/>
      <c r="I1403" s="470"/>
      <c r="J1403" s="470"/>
      <c r="K1403" s="470"/>
    </row>
    <row r="1404" spans="1:15">
      <c r="A1404" s="402"/>
      <c r="B1404" s="287"/>
      <c r="C1404" s="287"/>
      <c r="D1404" s="287"/>
      <c r="E1404" s="287"/>
      <c r="F1404" s="288"/>
      <c r="G1404" s="287"/>
      <c r="H1404" s="287"/>
      <c r="I1404" s="287"/>
      <c r="J1404" s="287"/>
      <c r="K1404" s="287"/>
      <c r="L1404" s="519" t="e">
        <f>'Tables 1-15'!#REF!</f>
        <v>#REF!</v>
      </c>
      <c r="M1404" s="514" t="e">
        <f>'Tables 1-15'!#REF!</f>
        <v>#REF!</v>
      </c>
    </row>
    <row r="1405" spans="1:15">
      <c r="A1405" s="31" t="s">
        <v>31</v>
      </c>
      <c r="B1405" s="454">
        <f>IF('Tables 1-15'!B1137="nap","nav",'Tables 1-15'!B1137)</f>
        <v>1254.3327520266055</v>
      </c>
      <c r="C1405" s="328">
        <f>IF('Tables 1-15'!C1137="nap","nav",'Tables 1-15'!C1137)</f>
        <v>1171.547458717358</v>
      </c>
      <c r="D1405" s="328">
        <f>IF('Tables 1-15'!D1137="nap","nav",'Tables 1-15'!D1137)</f>
        <v>1104.4799568461747</v>
      </c>
      <c r="E1405" s="328">
        <f>IF('Tables 1-15'!E1137="nap","nav",'Tables 1-15'!E1137)</f>
        <v>917.00962302179767</v>
      </c>
      <c r="F1405" s="397">
        <f>IF('Tables 1-15'!F1137="nap","nav",'Tables 1-15'!F1137)</f>
        <v>858.50700639310139</v>
      </c>
      <c r="G1405" s="328" t="str">
        <f>IF('Tables 1-15'!G1137="nap","nav",'Tables 1-15'!G1137)</f>
        <v>nav</v>
      </c>
      <c r="H1405" s="328" t="str">
        <f>IF('Tables 1-15'!H1137="nap","nav",'Tables 1-15'!H1137)</f>
        <v>nav</v>
      </c>
      <c r="I1405" s="328" t="str">
        <f>IF('Tables 1-15'!I1137="nap","nav",'Tables 1-15'!I1137)</f>
        <v>nav</v>
      </c>
      <c r="J1405" s="328" t="str">
        <f>IF('Tables 1-15'!J1137="nap","nav",'Tables 1-15'!J1137)</f>
        <v>nav</v>
      </c>
      <c r="K1405" s="328" t="str">
        <f>IF('Tables 1-15'!K1137="nap","nav",'Tables 1-15'!K1137)</f>
        <v>nav</v>
      </c>
      <c r="L1405" s="281" t="e">
        <f>IF('Tables 1-15'!#REF!="nap","nav",'Tables 1-15'!#REF!)</f>
        <v>#REF!</v>
      </c>
      <c r="M1405" s="514" t="e">
        <f>IF('Tables 1-15'!#REF!="nap","nav",'Tables 1-15'!#REF!)</f>
        <v>#REF!</v>
      </c>
    </row>
    <row r="1406" spans="1:15">
      <c r="A1406" s="369" t="s">
        <v>456</v>
      </c>
      <c r="B1406" s="327">
        <f>IF('Tables 1-15'!B1138="nap","nav",'Tables 1-15'!B1138)</f>
        <v>47.668877695203541</v>
      </c>
      <c r="C1406" s="327">
        <f>IF('Tables 1-15'!C1138="nap","nav",'Tables 1-15'!C1138)</f>
        <v>45.07482369049611</v>
      </c>
      <c r="D1406" s="327">
        <f>IF('Tables 1-15'!D1138="nap","nav",'Tables 1-15'!D1138)</f>
        <v>31.783251221226731</v>
      </c>
      <c r="E1406" s="327">
        <f>IF('Tables 1-15'!E1138="nap","nav",'Tables 1-15'!E1138)</f>
        <v>23.429998238866808</v>
      </c>
      <c r="F1406" s="378">
        <f>IF('Tables 1-15'!F1138="nap","nav",'Tables 1-15'!F1138)</f>
        <v>17.441372816445412</v>
      </c>
      <c r="G1406" s="327">
        <f>IF('Tables 1-15'!G1138="nap","nav",'Tables 1-15'!G1138)</f>
        <v>0.29259889185062904</v>
      </c>
      <c r="H1406" s="327">
        <f>IF('Tables 1-15'!H1138="nap","nav",'Tables 1-15'!H1138)</f>
        <v>0.18658605102905568</v>
      </c>
      <c r="I1406" s="327">
        <f>IF('Tables 1-15'!I1138="nap","nav",'Tables 1-15'!I1138)</f>
        <v>0.47618077923978003</v>
      </c>
      <c r="J1406" s="327">
        <f>IF('Tables 1-15'!J1138="nap","nav",'Tables 1-15'!J1138)</f>
        <v>0.40583715644876928</v>
      </c>
      <c r="K1406" s="327">
        <f>IF('Tables 1-15'!K1138="nap","nav",'Tables 1-15'!K1138)</f>
        <v>0.64983351702059478</v>
      </c>
      <c r="L1406" s="281" t="e">
        <f>IF('Tables 1-15'!#REF!="nap","nav",'Tables 1-15'!#REF!)</f>
        <v>#REF!</v>
      </c>
      <c r="M1406" s="281" t="e">
        <f>IF('Tables 1-15'!#REF!="nap","nav",'Tables 1-15'!#REF!)</f>
        <v>#REF!</v>
      </c>
      <c r="O1406" s="30"/>
    </row>
    <row r="1407" spans="1:15">
      <c r="A1407" s="33" t="s">
        <v>458</v>
      </c>
      <c r="B1407" s="327">
        <f>IF('Tables 1-15'!B1139="nap","nav",'Tables 1-15'!B1139)</f>
        <v>1478.9074506393863</v>
      </c>
      <c r="C1407" s="327">
        <f>IF('Tables 1-15'!C1139="nap","nav",'Tables 1-15'!C1139)</f>
        <v>1350.1109321916224</v>
      </c>
      <c r="D1407" s="327">
        <f>IF('Tables 1-15'!D1139="nap","nav",'Tables 1-15'!D1139)</f>
        <v>1189.640499001996</v>
      </c>
      <c r="E1407" s="327">
        <f>IF('Tables 1-15'!E1139="nap","nav",'Tables 1-15'!E1139)</f>
        <v>772.49991254080931</v>
      </c>
      <c r="F1407" s="378">
        <f>IF('Tables 1-15'!F1139="nap","nav",'Tables 1-15'!F1139)</f>
        <v>648.39160307754139</v>
      </c>
      <c r="G1407" s="327">
        <f>IF('Tables 1-15'!G1139="nap","nav",'Tables 1-15'!G1139)</f>
        <v>1.155939641943734</v>
      </c>
      <c r="H1407" s="327">
        <f>IF('Tables 1-15'!H1139="nap","nav",'Tables 1-15'!H1139)</f>
        <v>1.5282980791483454</v>
      </c>
      <c r="I1407" s="327">
        <f>IF('Tables 1-15'!I1139="nap","nav",'Tables 1-15'!I1139)</f>
        <v>0.75063787318979069</v>
      </c>
      <c r="J1407" s="327">
        <f>IF('Tables 1-15'!J1139="nap","nav",'Tables 1-15'!J1139)</f>
        <v>0.38656902387156677</v>
      </c>
      <c r="K1407" s="327">
        <f>IF('Tables 1-15'!K1139="nap","nav",'Tables 1-15'!K1139)</f>
        <v>0.34368558550799533</v>
      </c>
      <c r="L1407" s="281" t="e">
        <f>IF('Tables 1-15'!#REF!="nap","nav",'Tables 1-15'!#REF!)</f>
        <v>#REF!</v>
      </c>
      <c r="M1407" s="281" t="e">
        <f>IF('Tables 1-15'!#REF!="nap","nav",'Tables 1-15'!#REF!)</f>
        <v>#REF!</v>
      </c>
      <c r="O1407" s="537"/>
    </row>
    <row r="1408" spans="1:15">
      <c r="A1408" s="370" t="s">
        <v>457</v>
      </c>
      <c r="B1408" s="327">
        <f>IF('Tables 1-15'!B1140="nap","nav",'Tables 1-15'!B1140)</f>
        <v>2991.8917561398302</v>
      </c>
      <c r="C1408" s="327">
        <f>IF('Tables 1-15'!C1140="nap","nav",'Tables 1-15'!C1140)</f>
        <v>2849.9332818598182</v>
      </c>
      <c r="D1408" s="327">
        <f>IF('Tables 1-15'!D1140="nap","nav",'Tables 1-15'!D1140)</f>
        <v>2695.8466323647335</v>
      </c>
      <c r="E1408" s="327">
        <f>IF('Tables 1-15'!E1140="nap","nav",'Tables 1-15'!E1140)</f>
        <v>2344.2771876174038</v>
      </c>
      <c r="F1408" s="378">
        <f>IF('Tables 1-15'!F1140="nap","nav",'Tables 1-15'!F1140)</f>
        <v>1860.6431558301749</v>
      </c>
      <c r="G1408" s="376" t="str">
        <f>IF('Tables 1-15'!G1140="nap","nav",'Tables 1-15'!G1140)</f>
        <v>nav</v>
      </c>
      <c r="H1408" s="376" t="str">
        <f>IF('Tables 1-15'!H1140="nap","nav",'Tables 1-15'!H1140)</f>
        <v>nav</v>
      </c>
      <c r="I1408" s="376" t="str">
        <f>IF('Tables 1-15'!I1140="nap","nav",'Tables 1-15'!I1140)</f>
        <v>nav</v>
      </c>
      <c r="J1408" s="376" t="str">
        <f>IF('Tables 1-15'!J1140="nap","nav",'Tables 1-15'!J1140)</f>
        <v>nav</v>
      </c>
      <c r="K1408" s="376" t="str">
        <f>IF('Tables 1-15'!K1140="nap","nav",'Tables 1-15'!K1140)</f>
        <v>nav</v>
      </c>
      <c r="L1408" s="281" t="e">
        <f>IF('Tables 1-15'!#REF!="nap","nav",'Tables 1-15'!#REF!)</f>
        <v>#REF!</v>
      </c>
      <c r="M1408" s="281" t="e">
        <f>IF('Tables 1-15'!#REF!="nap","nav",'Tables 1-15'!#REF!)</f>
        <v>#REF!</v>
      </c>
      <c r="O1408" s="30"/>
    </row>
    <row r="1409" spans="1:15">
      <c r="A1409" s="33" t="s">
        <v>459</v>
      </c>
      <c r="B1409" s="327">
        <f>IF('Tables 1-15'!B1141="nap","nav",'Tables 1-15'!B1141)</f>
        <v>46945.369412165368</v>
      </c>
      <c r="C1409" s="327">
        <f>IF('Tables 1-15'!C1141="nap","nav",'Tables 1-15'!C1141)</f>
        <v>46455.167387211375</v>
      </c>
      <c r="D1409" s="327">
        <f>IF('Tables 1-15'!D1141="nap","nav",'Tables 1-15'!D1141)</f>
        <v>43950.111493244345</v>
      </c>
      <c r="E1409" s="327">
        <f>IF('Tables 1-15'!E1141="nap","nav",'Tables 1-15'!E1141)</f>
        <v>38251.760776814393</v>
      </c>
      <c r="F1409" s="378">
        <f>IF('Tables 1-15'!F1141="nap","nav",'Tables 1-15'!F1141)</f>
        <v>28273.663110057212</v>
      </c>
      <c r="G1409" s="376" t="str">
        <f>IF('Tables 1-15'!G1141="nap","nav",'Tables 1-15'!G1141)</f>
        <v>nav</v>
      </c>
      <c r="H1409" s="376" t="str">
        <f>IF('Tables 1-15'!H1141="nap","nav",'Tables 1-15'!H1141)</f>
        <v>nav</v>
      </c>
      <c r="I1409" s="376" t="str">
        <f>IF('Tables 1-15'!I1141="nap","nav",'Tables 1-15'!I1141)</f>
        <v>nav</v>
      </c>
      <c r="J1409" s="376" t="str">
        <f>IF('Tables 1-15'!J1141="nap","nav",'Tables 1-15'!J1141)</f>
        <v>nav</v>
      </c>
      <c r="K1409" s="376" t="str">
        <f>IF('Tables 1-15'!K1141="nap","nav",'Tables 1-15'!K1141)</f>
        <v>nav</v>
      </c>
      <c r="L1409" s="281" t="e">
        <f>IF('Tables 1-15'!#REF!="nap","nav",'Tables 1-15'!#REF!)</f>
        <v>#REF!</v>
      </c>
      <c r="M1409" s="281" t="e">
        <f>IF('Tables 1-15'!#REF!="nap","nav",'Tables 1-15'!#REF!)</f>
        <v>#REF!</v>
      </c>
      <c r="O1409" s="537"/>
    </row>
    <row r="1410" spans="1:15">
      <c r="A1410" s="370" t="s">
        <v>140</v>
      </c>
      <c r="B1410" s="376">
        <f>IF('Tables 1-15'!B1142="nap","nav",'Tables 1-15'!B1142)</f>
        <v>2090.8552388139619</v>
      </c>
      <c r="C1410" s="376">
        <f>IF('Tables 1-15'!C1142="nap","nav",'Tables 1-15'!C1142)</f>
        <v>1752.4638218672883</v>
      </c>
      <c r="D1410" s="376">
        <f>IF('Tables 1-15'!D1142="nap","nav",'Tables 1-15'!D1142)</f>
        <v>1612.9058972304374</v>
      </c>
      <c r="E1410" s="376">
        <f>IF('Tables 1-15'!E1142="nap","nav",'Tables 1-15'!E1142)</f>
        <v>1300.4180752260013</v>
      </c>
      <c r="F1410" s="377">
        <f>IF('Tables 1-15'!F1142="nap","nav",'Tables 1-15'!F1142)</f>
        <v>1191.8643722833879</v>
      </c>
      <c r="G1410" s="376">
        <f>IF('Tables 1-15'!G1142="nap","nav",'Tables 1-15'!G1142)</f>
        <v>0.14502191774333473</v>
      </c>
      <c r="H1410" s="376">
        <f>IF('Tables 1-15'!H1142="nap","nav",'Tables 1-15'!H1142)</f>
        <v>0.14481152877123946</v>
      </c>
      <c r="I1410" s="376">
        <f>IF('Tables 1-15'!I1142="nap","nav",'Tables 1-15'!I1142)</f>
        <v>0.32409053876567934</v>
      </c>
      <c r="J1410" s="376">
        <f>IF('Tables 1-15'!J1142="nap","nav",'Tables 1-15'!J1142)</f>
        <v>0.44560669860187024</v>
      </c>
      <c r="K1410" s="376">
        <f>IF('Tables 1-15'!K1142="nap","nav",'Tables 1-15'!K1142)</f>
        <v>0.65375434821332079</v>
      </c>
      <c r="L1410" s="281" t="e">
        <f>IF('Tables 1-15'!#REF!="nap","nav",'Tables 1-15'!#REF!)</f>
        <v>#REF!</v>
      </c>
      <c r="M1410" s="281" t="e">
        <f>IF('Tables 1-15'!#REF!="nap","nav",'Tables 1-15'!#REF!)</f>
        <v>#REF!</v>
      </c>
      <c r="O1410" s="30"/>
    </row>
    <row r="1411" spans="1:15">
      <c r="A1411" s="370" t="s">
        <v>551</v>
      </c>
      <c r="B1411" s="376">
        <f>IF('Tables 1-15'!B1143="nap","nav",'Tables 1-15'!B1143)</f>
        <v>291.37400553343434</v>
      </c>
      <c r="C1411" s="376">
        <f>IF('Tables 1-15'!C1143="nap","nav",'Tables 1-15'!C1143)</f>
        <v>267.33649728245342</v>
      </c>
      <c r="D1411" s="376">
        <f>IF('Tables 1-15'!D1143="nap","nav",'Tables 1-15'!D1143)</f>
        <v>226.10204920665694</v>
      </c>
      <c r="E1411" s="376">
        <f>IF('Tables 1-15'!E1143="nap","nav",'Tables 1-15'!E1143)</f>
        <v>171.89137999931168</v>
      </c>
      <c r="F1411" s="377">
        <f>IF('Tables 1-15'!F1143="nap","nav",'Tables 1-15'!F1143)</f>
        <v>170.08569033033237</v>
      </c>
      <c r="G1411" s="376">
        <f>IF('Tables 1-15'!G1143="nap","nav",'Tables 1-15'!G1143)</f>
        <v>0.15535769851211598</v>
      </c>
      <c r="H1411" s="376">
        <f>IF('Tables 1-15'!H1143="nap","nav",'Tables 1-15'!H1143)</f>
        <v>0.14338169464959485</v>
      </c>
      <c r="I1411" s="376">
        <f>IF('Tables 1-15'!I1143="nap","nav",'Tables 1-15'!I1143)</f>
        <v>0.53221172204449207</v>
      </c>
      <c r="J1411" s="376">
        <f>IF('Tables 1-15'!J1143="nap","nav",'Tables 1-15'!J1143)</f>
        <v>0.5503548915952835</v>
      </c>
      <c r="K1411" s="376">
        <f>IF('Tables 1-15'!K1143="nap","nav",'Tables 1-15'!K1143)</f>
        <v>0.80398944771879866</v>
      </c>
      <c r="L1411" s="281" t="e">
        <f>IF('Tables 1-15'!#REF!="nap","nav",'Tables 1-15'!#REF!)</f>
        <v>#REF!</v>
      </c>
      <c r="M1411" s="281" t="e">
        <f>IF('Tables 1-15'!#REF!="nap","nav",'Tables 1-15'!#REF!)</f>
        <v>#REF!</v>
      </c>
      <c r="O1411" s="30"/>
    </row>
    <row r="1412" spans="1:15">
      <c r="A1412" s="370" t="s">
        <v>641</v>
      </c>
      <c r="B1412" s="376" t="str">
        <f>IF('Tables 1-15'!B1144="nap","nav",'Tables 1-15'!B1144)</f>
        <v>nav</v>
      </c>
      <c r="C1412" s="376" t="str">
        <f>IF('Tables 1-15'!C1144="nap","nav",'Tables 1-15'!C1144)</f>
        <v>nav</v>
      </c>
      <c r="D1412" s="376" t="str">
        <f>IF('Tables 1-15'!D1144="nap","nav",'Tables 1-15'!D1144)</f>
        <v>nav</v>
      </c>
      <c r="E1412" s="376" t="str">
        <f>IF('Tables 1-15'!E1144="nap","nav",'Tables 1-15'!E1144)</f>
        <v>nav</v>
      </c>
      <c r="F1412" s="377" t="str">
        <f>IF('Tables 1-15'!F1144="nap","nav",'Tables 1-15'!F1144)</f>
        <v>nav</v>
      </c>
      <c r="G1412" s="376" t="str">
        <f>IF('Tables 1-15'!G1144="nap","nav",'Tables 1-15'!G1144)</f>
        <v>nav</v>
      </c>
      <c r="H1412" s="376" t="str">
        <f>IF('Tables 1-15'!H1144="nap","nav",'Tables 1-15'!H1144)</f>
        <v>nav</v>
      </c>
      <c r="I1412" s="376" t="str">
        <f>IF('Tables 1-15'!I1144="nap","nav",'Tables 1-15'!I1144)</f>
        <v>nav</v>
      </c>
      <c r="J1412" s="376" t="str">
        <f>IF('Tables 1-15'!J1144="nap","nav",'Tables 1-15'!J1144)</f>
        <v>nav</v>
      </c>
      <c r="K1412" s="376" t="str">
        <f>IF('Tables 1-15'!K1144="nap","nav",'Tables 1-15'!K1144)</f>
        <v>nav</v>
      </c>
      <c r="L1412" s="281" t="e">
        <f>IF('Tables 1-15'!#REF!="nap","nav",'Tables 1-15'!#REF!)</f>
        <v>#REF!</v>
      </c>
      <c r="M1412" s="281" t="e">
        <f>IF('Tables 1-15'!#REF!="nap","nav",'Tables 1-15'!#REF!)</f>
        <v>#REF!</v>
      </c>
      <c r="O1412" s="30"/>
    </row>
    <row r="1413" spans="1:15">
      <c r="A1413" s="33" t="s">
        <v>860</v>
      </c>
      <c r="B1413" s="376">
        <f>IF('Tables 1-15'!B1145="nap","nav",'Tables 1-15'!B1145)</f>
        <v>1872.7506380822874</v>
      </c>
      <c r="C1413" s="376">
        <f>IF('Tables 1-15'!C1145="nap","nav",'Tables 1-15'!C1145)</f>
        <v>1593.238220989783</v>
      </c>
      <c r="D1413" s="376">
        <f>IF('Tables 1-15'!D1145="nap","nav",'Tables 1-15'!D1145)</f>
        <v>1400.1116349133124</v>
      </c>
      <c r="E1413" s="376">
        <f>IF('Tables 1-15'!E1145="nap","nav",'Tables 1-15'!E1145)</f>
        <v>1276.4290953781751</v>
      </c>
      <c r="F1413" s="377">
        <f>IF('Tables 1-15'!F1145="nap","nav",'Tables 1-15'!F1145)</f>
        <v>1204.4982391264014</v>
      </c>
      <c r="G1413" s="376">
        <f>IF('Tables 1-15'!G1145="nap","nav",'Tables 1-15'!G1145)</f>
        <v>1.4811085800436612</v>
      </c>
      <c r="H1413" s="376">
        <f>IF('Tables 1-15'!H1145="nap","nav",'Tables 1-15'!H1145)</f>
        <v>1.4048023071826319</v>
      </c>
      <c r="I1413" s="376">
        <f>IF('Tables 1-15'!I1145="nap","nav",'Tables 1-15'!I1145)</f>
        <v>3.4879585580270827</v>
      </c>
      <c r="J1413" s="376">
        <f>IF('Tables 1-15'!J1145="nap","nav",'Tables 1-15'!J1145)</f>
        <v>7.6027289705247085</v>
      </c>
      <c r="K1413" s="376">
        <f>IF('Tables 1-15'!K1145="nap","nav",'Tables 1-15'!K1145)</f>
        <v>12.467954518152425</v>
      </c>
      <c r="L1413" s="281" t="e">
        <f>IF('Tables 1-15'!#REF!="nap","nav",'Tables 1-15'!#REF!)</f>
        <v>#REF!</v>
      </c>
      <c r="M1413" s="281" t="e">
        <f>IF('Tables 1-15'!#REF!="nap","nav",'Tables 1-15'!#REF!)</f>
        <v>#REF!</v>
      </c>
      <c r="O1413" s="537"/>
    </row>
    <row r="1414" spans="1:15">
      <c r="A1414" s="370" t="s">
        <v>106</v>
      </c>
      <c r="B1414" s="376">
        <f>IF('Tables 1-15'!B1146="nap","nav",'Tables 1-15'!B1146)</f>
        <v>872.76189204852756</v>
      </c>
      <c r="C1414" s="376">
        <f>IF('Tables 1-15'!C1146="nap","nav",'Tables 1-15'!C1146)</f>
        <v>772.82202372818119</v>
      </c>
      <c r="D1414" s="376">
        <f>IF('Tables 1-15'!D1146="nap","nav",'Tables 1-15'!D1146)</f>
        <v>707.36042108297306</v>
      </c>
      <c r="E1414" s="376">
        <f>IF('Tables 1-15'!E1146="nap","nav",'Tables 1-15'!E1146)</f>
        <v>546.915416067347</v>
      </c>
      <c r="F1414" s="377">
        <f>IF('Tables 1-15'!F1146="nap","nav",'Tables 1-15'!F1146)</f>
        <v>530.37428718759156</v>
      </c>
      <c r="G1414" s="376">
        <f>IF('Tables 1-15'!G1146="nap","nav",'Tables 1-15'!G1146)</f>
        <v>16.292901101092671</v>
      </c>
      <c r="H1414" s="376">
        <f>IF('Tables 1-15'!H1146="nap","nav",'Tables 1-15'!H1146)</f>
        <v>15.603380159413783</v>
      </c>
      <c r="I1414" s="376">
        <f>IF('Tables 1-15'!I1146="nap","nav",'Tables 1-15'!I1146)</f>
        <v>17.888535040841965</v>
      </c>
      <c r="J1414" s="376">
        <f>IF('Tables 1-15'!J1146="nap","nav",'Tables 1-15'!J1146)</f>
        <v>18.823504855659277</v>
      </c>
      <c r="K1414" s="376">
        <f>IF('Tables 1-15'!K1146="nap","nav",'Tables 1-15'!K1146)</f>
        <v>22.790384472391292</v>
      </c>
      <c r="L1414" s="281" t="e">
        <f>IF('Tables 1-15'!#REF!="nap","nav",'Tables 1-15'!#REF!)</f>
        <v>#REF!</v>
      </c>
      <c r="M1414" s="281" t="e">
        <f>IF('Tables 1-15'!#REF!="nap","nav",'Tables 1-15'!#REF!)</f>
        <v>#REF!</v>
      </c>
      <c r="O1414" s="30"/>
    </row>
    <row r="1415" spans="1:15">
      <c r="A1415" s="370" t="s">
        <v>4</v>
      </c>
      <c r="B1415" s="376">
        <f>IF('Tables 1-15'!B1147="nap","nav",'Tables 1-15'!B1147)</f>
        <v>4629.345203343144</v>
      </c>
      <c r="C1415" s="376">
        <f>IF('Tables 1-15'!C1147="nap","nav",'Tables 1-15'!C1147)</f>
        <v>3753.863074221626</v>
      </c>
      <c r="D1415" s="376">
        <f>IF('Tables 1-15'!D1147="nap","nav",'Tables 1-15'!D1147)</f>
        <v>3143.6632989320892</v>
      </c>
      <c r="E1415" s="376">
        <f>IF('Tables 1-15'!E1147="nap","nav",'Tables 1-15'!E1147)</f>
        <v>2469.7163958231235</v>
      </c>
      <c r="F1415" s="377">
        <f>IF('Tables 1-15'!F1147="nap","nav",'Tables 1-15'!F1147)</f>
        <v>3904.3267947079821</v>
      </c>
      <c r="G1415" s="376">
        <f>IF('Tables 1-15'!G1147="nap","nav",'Tables 1-15'!G1147)</f>
        <v>30.934156710774324</v>
      </c>
      <c r="H1415" s="376">
        <f>IF('Tables 1-15'!H1147="nap","nav",'Tables 1-15'!H1147)</f>
        <v>32.119726698003937</v>
      </c>
      <c r="I1415" s="376">
        <f>IF('Tables 1-15'!I1147="nap","nav",'Tables 1-15'!I1147)</f>
        <v>37.933143822599874</v>
      </c>
      <c r="J1415" s="376">
        <f>IF('Tables 1-15'!J1147="nap","nav",'Tables 1-15'!J1147)</f>
        <v>38.357065424112562</v>
      </c>
      <c r="K1415" s="376">
        <f>IF('Tables 1-15'!K1147="nap","nav",'Tables 1-15'!K1147)</f>
        <v>47.338730504449167</v>
      </c>
      <c r="L1415" s="281" t="e">
        <f>IF('Tables 1-15'!#REF!="nap","nav",'Tables 1-15'!#REF!)</f>
        <v>#REF!</v>
      </c>
      <c r="M1415" s="281" t="e">
        <f>IF('Tables 1-15'!#REF!="nap","nav",'Tables 1-15'!#REF!)</f>
        <v>#REF!</v>
      </c>
      <c r="O1415" s="30"/>
    </row>
    <row r="1416" spans="1:15">
      <c r="A1416" s="33" t="s">
        <v>811</v>
      </c>
      <c r="B1416" s="376">
        <f>IF('Tables 1-15'!B1148="nap","nav",'Tables 1-15'!B1148)</f>
        <v>6435.250173931563</v>
      </c>
      <c r="C1416" s="376">
        <f>IF('Tables 1-15'!C1148="nap","nav",'Tables 1-15'!C1148)</f>
        <v>5849.1160825175339</v>
      </c>
      <c r="D1416" s="376">
        <f>IF('Tables 1-15'!D1148="nap","nav",'Tables 1-15'!D1148)</f>
        <v>5671.3682886766301</v>
      </c>
      <c r="E1416" s="376">
        <f>IF('Tables 1-15'!E1148="nap","nav",'Tables 1-15'!E1148)</f>
        <v>4996.444010110562</v>
      </c>
      <c r="F1416" s="377">
        <f>IF('Tables 1-15'!F1148="nap","nav",'Tables 1-15'!F1148)</f>
        <v>4575.6382608358463</v>
      </c>
      <c r="G1416" s="376">
        <f>IF('Tables 1-15'!G1148="nap","nav",'Tables 1-15'!G1148)</f>
        <v>1.4373607544725258</v>
      </c>
      <c r="H1416" s="376">
        <f>IF('Tables 1-15'!H1148="nap","nav",'Tables 1-15'!H1148)</f>
        <v>1.1111922852133256</v>
      </c>
      <c r="I1416" s="376">
        <f>IF('Tables 1-15'!I1148="nap","nav",'Tables 1-15'!I1148)</f>
        <v>0.94946924669109967</v>
      </c>
      <c r="J1416" s="376">
        <f>IF('Tables 1-15'!J1148="nap","nav",'Tables 1-15'!J1148)</f>
        <v>0.74300258950587283</v>
      </c>
      <c r="K1416" s="376">
        <f>IF('Tables 1-15'!K1148="nap","nav",'Tables 1-15'!K1148)</f>
        <v>0.70068565273588967</v>
      </c>
      <c r="L1416" s="281" t="e">
        <f>IF('Tables 1-15'!#REF!="nap","nav",'Tables 1-15'!#REF!)</f>
        <v>#REF!</v>
      </c>
      <c r="M1416" s="281" t="e">
        <f>IF('Tables 1-15'!#REF!="nap","nav",'Tables 1-15'!#REF!)</f>
        <v>#REF!</v>
      </c>
      <c r="O1416" s="537"/>
    </row>
    <row r="1417" spans="1:15">
      <c r="A1417" s="33" t="s">
        <v>812</v>
      </c>
      <c r="B1417" s="376">
        <f>IF('Tables 1-15'!B1149="nap","nav",'Tables 1-15'!B1149)</f>
        <v>760.56865854121577</v>
      </c>
      <c r="C1417" s="376">
        <f>IF('Tables 1-15'!C1149="nap","nav",'Tables 1-15'!C1149)</f>
        <v>727.84767103974934</v>
      </c>
      <c r="D1417" s="376">
        <f>IF('Tables 1-15'!D1149="nap","nav",'Tables 1-15'!D1149)</f>
        <v>667.50925155846983</v>
      </c>
      <c r="E1417" s="376">
        <f>IF('Tables 1-15'!E1149="nap","nav",'Tables 1-15'!E1149)</f>
        <v>553.57662965299687</v>
      </c>
      <c r="F1417" s="377">
        <f>IF('Tables 1-15'!F1149="nap","nav",'Tables 1-15'!F1149)</f>
        <v>450.00520793140413</v>
      </c>
      <c r="G1417" s="376" t="str">
        <f>IF('Tables 1-15'!G1149="nap","nav",'Tables 1-15'!G1149)</f>
        <v>nav</v>
      </c>
      <c r="H1417" s="376" t="str">
        <f>IF('Tables 1-15'!H1149="nap","nav",'Tables 1-15'!H1149)</f>
        <v>nav</v>
      </c>
      <c r="I1417" s="376" t="str">
        <f>IF('Tables 1-15'!I1149="nap","nav",'Tables 1-15'!I1149)</f>
        <v>nav</v>
      </c>
      <c r="J1417" s="376" t="str">
        <f>IF('Tables 1-15'!J1149="nap","nav",'Tables 1-15'!J1149)</f>
        <v>nav</v>
      </c>
      <c r="K1417" s="376" t="str">
        <f>IF('Tables 1-15'!K1149="nap","nav",'Tables 1-15'!K1149)</f>
        <v>nav</v>
      </c>
      <c r="L1417" s="281" t="e">
        <f>IF('Tables 1-15'!#REF!="nap","nav",'Tables 1-15'!#REF!)</f>
        <v>#REF!</v>
      </c>
      <c r="M1417" s="281" t="e">
        <f>IF('Tables 1-15'!#REF!="nap","nav",'Tables 1-15'!#REF!)</f>
        <v>#REF!</v>
      </c>
      <c r="O1417" s="537"/>
    </row>
    <row r="1418" spans="1:15">
      <c r="A1418" s="369" t="s">
        <v>5</v>
      </c>
      <c r="B1418" s="327" t="str">
        <f>IF('Tables 1-15'!B1150="nap","nav",'Tables 1-15'!B1150)</f>
        <v>nav</v>
      </c>
      <c r="C1418" s="327">
        <f>IF('Tables 1-15'!C1150="nap","nav",'Tables 1-15'!C1150)</f>
        <v>2.1671280200901801</v>
      </c>
      <c r="D1418" s="327">
        <f>IF('Tables 1-15'!D1150="nap","nav",'Tables 1-15'!D1150)</f>
        <v>2.5210794041851985</v>
      </c>
      <c r="E1418" s="327">
        <f>IF('Tables 1-15'!E1150="nap","nav",'Tables 1-15'!E1150)</f>
        <v>2.2076420117520277</v>
      </c>
      <c r="F1418" s="378">
        <f>IF('Tables 1-15'!F1150="nap","nav",'Tables 1-15'!F1150)</f>
        <v>1.9711093757955098</v>
      </c>
      <c r="G1418" s="327">
        <f>IF('Tables 1-15'!G1150="nap","nav",'Tables 1-15'!G1150)</f>
        <v>0.44024391519776751</v>
      </c>
      <c r="H1418" s="327">
        <f>IF('Tables 1-15'!H1150="nap","nav",'Tables 1-15'!H1150)</f>
        <v>0.36438200761112083</v>
      </c>
      <c r="I1418" s="327">
        <f>IF('Tables 1-15'!I1150="nap","nav",'Tables 1-15'!I1150)</f>
        <v>0.21921489612841535</v>
      </c>
      <c r="J1418" s="327">
        <f>IF('Tables 1-15'!J1150="nap","nav",'Tables 1-15'!J1150)</f>
        <v>2.2560245182032573E-2</v>
      </c>
      <c r="K1418" s="327">
        <f>IF('Tables 1-15'!K1150="nap","nav",'Tables 1-15'!K1150)</f>
        <v>1.6326102119372733E-2</v>
      </c>
      <c r="L1418" s="281" t="e">
        <f>IF('Tables 1-15'!#REF!="nap","nav",'Tables 1-15'!#REF!)</f>
        <v>#REF!</v>
      </c>
      <c r="M1418" s="281" t="e">
        <f>IF('Tables 1-15'!#REF!="nap","nav",'Tables 1-15'!#REF!)</f>
        <v>#REF!</v>
      </c>
      <c r="O1418" s="30"/>
    </row>
    <row r="1419" spans="1:15">
      <c r="A1419" s="33" t="s">
        <v>813</v>
      </c>
      <c r="B1419" s="327">
        <f>IF('Tables 1-15'!B1151="nap","nav",'Tables 1-15'!B1151)</f>
        <v>5.4379860431580575E-3</v>
      </c>
      <c r="C1419" s="327">
        <f>IF('Tables 1-15'!C1151="nap","nav",'Tables 1-15'!C1151)</f>
        <v>1.9345725374353819E-3</v>
      </c>
      <c r="D1419" s="327">
        <f>IF('Tables 1-15'!D1151="nap","nav",'Tables 1-15'!D1151)</f>
        <v>1.1076900385331586E-3</v>
      </c>
      <c r="E1419" s="327">
        <f>IF('Tables 1-15'!E1151="nap","nav",'Tables 1-15'!E1151)</f>
        <v>0</v>
      </c>
      <c r="F1419" s="378">
        <f>IF('Tables 1-15'!F1151="nap","nav",'Tables 1-15'!F1151)</f>
        <v>0</v>
      </c>
      <c r="G1419" s="327">
        <f>IF('Tables 1-15'!G1151="nap","nav",'Tables 1-15'!G1151)</f>
        <v>12.49834571509502</v>
      </c>
      <c r="H1419" s="327">
        <f>IF('Tables 1-15'!H1151="nap","nav",'Tables 1-15'!H1151)</f>
        <v>18.559762676178057</v>
      </c>
      <c r="I1419" s="327">
        <f>IF('Tables 1-15'!I1151="nap","nav",'Tables 1-15'!I1151)</f>
        <v>22.69631683053575</v>
      </c>
      <c r="J1419" s="327">
        <f>IF('Tables 1-15'!J1151="nap","nav",'Tables 1-15'!J1151)</f>
        <v>10.554720015957638</v>
      </c>
      <c r="K1419" s="327">
        <f>IF('Tables 1-15'!K1151="nap","nav",'Tables 1-15'!K1151)</f>
        <v>10.275562020052229</v>
      </c>
      <c r="L1419" s="281" t="e">
        <f>IF('Tables 1-15'!#REF!="nap","nav",'Tables 1-15'!#REF!)</f>
        <v>#REF!</v>
      </c>
      <c r="M1419" s="281" t="e">
        <f>IF('Tables 1-15'!#REF!="nap","nav",'Tables 1-15'!#REF!)</f>
        <v>#REF!</v>
      </c>
      <c r="O1419" s="537"/>
    </row>
    <row r="1420" spans="1:15">
      <c r="A1420" s="33" t="s">
        <v>814</v>
      </c>
      <c r="B1420" s="327">
        <f>IF('Tables 1-15'!B1152="nap","nav",'Tables 1-15'!B1152)</f>
        <v>223.36422666666667</v>
      </c>
      <c r="C1420" s="327">
        <f>IF('Tables 1-15'!C1152="nap","nav",'Tables 1-15'!C1152)</f>
        <v>234.36955120000002</v>
      </c>
      <c r="D1420" s="327">
        <f>IF('Tables 1-15'!D1152="nap","nav",'Tables 1-15'!D1152)</f>
        <v>239.30373333333333</v>
      </c>
      <c r="E1420" s="327">
        <f>IF('Tables 1-15'!E1152="nap","nav",'Tables 1-15'!E1152)</f>
        <v>201.91600000000003</v>
      </c>
      <c r="F1420" s="378">
        <f>IF('Tables 1-15'!F1152="nap","nav",'Tables 1-15'!F1152)</f>
        <v>148.82133333333334</v>
      </c>
      <c r="G1420" s="327" t="str">
        <f>IF('Tables 1-15'!G1152="nap","nav",'Tables 1-15'!G1152)</f>
        <v>nav</v>
      </c>
      <c r="H1420" s="327" t="str">
        <f>IF('Tables 1-15'!H1152="nap","nav",'Tables 1-15'!H1152)</f>
        <v>nav</v>
      </c>
      <c r="I1420" s="327" t="str">
        <f>IF('Tables 1-15'!I1152="nap","nav",'Tables 1-15'!I1152)</f>
        <v>nav</v>
      </c>
      <c r="J1420" s="327" t="str">
        <f>IF('Tables 1-15'!J1152="nap","nav",'Tables 1-15'!J1152)</f>
        <v>nav</v>
      </c>
      <c r="K1420" s="327" t="str">
        <f>IF('Tables 1-15'!K1152="nap","nav",'Tables 1-15'!K1152)</f>
        <v>nav</v>
      </c>
      <c r="L1420" s="281" t="e">
        <f>IF('Tables 1-15'!#REF!="nap","nav",'Tables 1-15'!#REF!)</f>
        <v>#REF!</v>
      </c>
      <c r="M1420" s="281" t="e">
        <f>IF('Tables 1-15'!#REF!="nap","nav",'Tables 1-15'!#REF!)</f>
        <v>#REF!</v>
      </c>
      <c r="O1420" s="537"/>
    </row>
    <row r="1421" spans="1:15">
      <c r="A1421" s="370" t="s">
        <v>6</v>
      </c>
      <c r="B1421" s="327">
        <f>IF('Tables 1-15'!B1153="nap","nav",'Tables 1-15'!B1153)</f>
        <v>555.08821717212129</v>
      </c>
      <c r="C1421" s="327">
        <f>IF('Tables 1-15'!C1153="nap","nav",'Tables 1-15'!C1153)</f>
        <v>578.95595540637737</v>
      </c>
      <c r="D1421" s="327">
        <f>IF('Tables 1-15'!D1153="nap","nav",'Tables 1-15'!D1153)</f>
        <v>552.91318128008845</v>
      </c>
      <c r="E1421" s="327">
        <f>IF('Tables 1-15'!E1153="nap","nav",'Tables 1-15'!E1153)</f>
        <v>489.79000581860498</v>
      </c>
      <c r="F1421" s="378">
        <f>IF('Tables 1-15'!F1153="nap","nav",'Tables 1-15'!F1153)</f>
        <v>460.64522988921874</v>
      </c>
      <c r="G1421" s="327">
        <f>IF('Tables 1-15'!G1153="nap","nav",'Tables 1-15'!G1153)</f>
        <v>1.8811986876850444</v>
      </c>
      <c r="H1421" s="327">
        <f>IF('Tables 1-15'!H1153="nap","nav",'Tables 1-15'!H1153)</f>
        <v>1.9536106449292734</v>
      </c>
      <c r="I1421" s="327">
        <f>IF('Tables 1-15'!I1153="nap","nav",'Tables 1-15'!I1153)</f>
        <v>2.0425570199668535</v>
      </c>
      <c r="J1421" s="327">
        <f>IF('Tables 1-15'!J1153="nap","nav",'Tables 1-15'!J1153)</f>
        <v>1.9795563313695541</v>
      </c>
      <c r="K1421" s="327">
        <f>IF('Tables 1-15'!K1153="nap","nav",'Tables 1-15'!K1153)</f>
        <v>2.0286308015350087</v>
      </c>
      <c r="L1421" s="281" t="e">
        <f>IF('Tables 1-15'!#REF!="nap","nav",'Tables 1-15'!#REF!)</f>
        <v>#REF!</v>
      </c>
      <c r="M1421" s="281" t="e">
        <f>IF('Tables 1-15'!#REF!="nap","nav",'Tables 1-15'!#REF!)</f>
        <v>#REF!</v>
      </c>
      <c r="O1421" s="30"/>
    </row>
    <row r="1422" spans="1:15">
      <c r="A1422" s="33" t="s">
        <v>815</v>
      </c>
      <c r="B1422" s="327">
        <f>IF('Tables 1-15'!B1154="nap","nav",'Tables 1-15'!B1154)</f>
        <v>103.64845420219244</v>
      </c>
      <c r="C1422" s="327">
        <f>IF('Tables 1-15'!C1154="nap","nav",'Tables 1-15'!C1154)</f>
        <v>51.848387979274612</v>
      </c>
      <c r="D1422" s="327">
        <f>IF('Tables 1-15'!D1154="nap","nav",'Tables 1-15'!D1154)</f>
        <v>35.358608539284397</v>
      </c>
      <c r="E1422" s="327">
        <f>IF('Tables 1-15'!E1154="nap","nav",'Tables 1-15'!E1154)</f>
        <v>23.059869845502313</v>
      </c>
      <c r="F1422" s="378">
        <f>IF('Tables 1-15'!F1154="nap","nav",'Tables 1-15'!F1154)</f>
        <v>15.05965898429533</v>
      </c>
      <c r="G1422" s="327" t="str">
        <f>IF('Tables 1-15'!G1154="nap","nav",'Tables 1-15'!G1154)</f>
        <v>nav</v>
      </c>
      <c r="H1422" s="327" t="str">
        <f>IF('Tables 1-15'!H1154="nap","nav",'Tables 1-15'!H1154)</f>
        <v>nav</v>
      </c>
      <c r="I1422" s="327" t="str">
        <f>IF('Tables 1-15'!I1154="nap","nav",'Tables 1-15'!I1154)</f>
        <v>nav</v>
      </c>
      <c r="J1422" s="327" t="str">
        <f>IF('Tables 1-15'!J1154="nap","nav",'Tables 1-15'!J1154)</f>
        <v>nav</v>
      </c>
      <c r="K1422" s="327" t="str">
        <f>IF('Tables 1-15'!K1154="nap","nav",'Tables 1-15'!K1154)</f>
        <v>nav</v>
      </c>
      <c r="L1422" s="281" t="e">
        <f>IF('Tables 1-15'!#REF!="nap","nav",'Tables 1-15'!#REF!)</f>
        <v>#REF!</v>
      </c>
      <c r="M1422" s="281" t="e">
        <f>IF('Tables 1-15'!#REF!="nap","nav",'Tables 1-15'!#REF!)</f>
        <v>#REF!</v>
      </c>
      <c r="O1422" s="537"/>
    </row>
    <row r="1423" spans="1:15">
      <c r="A1423" s="370" t="s">
        <v>7</v>
      </c>
      <c r="B1423" s="327">
        <f>IF('Tables 1-15'!B1155="nap","nav",'Tables 1-15'!B1155)</f>
        <v>5.9463872965137039</v>
      </c>
      <c r="C1423" s="327">
        <f>IF('Tables 1-15'!C1155="nap","nav",'Tables 1-15'!C1155)</f>
        <v>1.9340260553579289</v>
      </c>
      <c r="D1423" s="327">
        <f>IF('Tables 1-15'!D1155="nap","nav",'Tables 1-15'!D1155)</f>
        <v>0.93245351316430647</v>
      </c>
      <c r="E1423" s="327">
        <f>IF('Tables 1-15'!E1155="nap","nav",'Tables 1-15'!E1155)</f>
        <v>0.52758104507636361</v>
      </c>
      <c r="F1423" s="378">
        <f>IF('Tables 1-15'!F1155="nap","nav",'Tables 1-15'!F1155)</f>
        <v>0.42996971404119078</v>
      </c>
      <c r="G1423" s="327" t="str">
        <f>IF('Tables 1-15'!G1155="nap","nav",'Tables 1-15'!G1155)</f>
        <v>nav</v>
      </c>
      <c r="H1423" s="327" t="str">
        <f>IF('Tables 1-15'!H1155="nap","nav",'Tables 1-15'!H1155)</f>
        <v>nav</v>
      </c>
      <c r="I1423" s="327" t="str">
        <f>IF('Tables 1-15'!I1155="nap","nav",'Tables 1-15'!I1155)</f>
        <v>nav</v>
      </c>
      <c r="J1423" s="327">
        <f>IF('Tables 1-15'!J1155="nap","nav",'Tables 1-15'!J1155)</f>
        <v>5.0979741434345244E-4</v>
      </c>
      <c r="K1423" s="327">
        <f>IF('Tables 1-15'!K1155="nap","nav",'Tables 1-15'!K1155)</f>
        <v>8.7605891206436585E-4</v>
      </c>
      <c r="L1423" s="281" t="e">
        <f>IF('Tables 1-15'!#REF!="nap","nav",'Tables 1-15'!#REF!)</f>
        <v>#REF!</v>
      </c>
      <c r="M1423" s="281" t="e">
        <f>IF('Tables 1-15'!#REF!="nap","nav",'Tables 1-15'!#REF!)</f>
        <v>#REF!</v>
      </c>
      <c r="O1423" s="30"/>
    </row>
    <row r="1424" spans="1:15">
      <c r="A1424" s="370" t="s">
        <v>8</v>
      </c>
      <c r="B1424" s="327">
        <f>IF('Tables 1-15'!B1156="nap","nav",'Tables 1-15'!B1156)</f>
        <v>1.2251225018466307</v>
      </c>
      <c r="C1424" s="327">
        <f>IF('Tables 1-15'!C1156="nap","nav",'Tables 1-15'!C1156)</f>
        <v>1.0029320378741646</v>
      </c>
      <c r="D1424" s="327" t="str">
        <f>IF('Tables 1-15'!D1156="nap","nav",'Tables 1-15'!D1156)</f>
        <v>nav</v>
      </c>
      <c r="E1424" s="327" t="str">
        <f>IF('Tables 1-15'!E1156="nap","nav",'Tables 1-15'!E1156)</f>
        <v>nav</v>
      </c>
      <c r="F1424" s="378" t="str">
        <f>IF('Tables 1-15'!F1156="nap","nav",'Tables 1-15'!F1156)</f>
        <v>nav</v>
      </c>
      <c r="G1424" s="327">
        <f>IF('Tables 1-15'!G1156="nap","nav",'Tables 1-15'!G1156)</f>
        <v>1.0653239146492443E-2</v>
      </c>
      <c r="H1424" s="327">
        <f>IF('Tables 1-15'!H1156="nap","nav",'Tables 1-15'!H1156)</f>
        <v>1.0784215461012523E-2</v>
      </c>
      <c r="I1424" s="327" t="str">
        <f>IF('Tables 1-15'!I1156="nap","nav",'Tables 1-15'!I1156)</f>
        <v>nav</v>
      </c>
      <c r="J1424" s="327">
        <f>IF('Tables 1-15'!J1156="nap","nav",'Tables 1-15'!J1156)</f>
        <v>1.5994170955552725</v>
      </c>
      <c r="K1424" s="327">
        <f>IF('Tables 1-15'!K1156="nap","nav",'Tables 1-15'!K1156)</f>
        <v>1.9588716337015495</v>
      </c>
      <c r="L1424" s="281" t="e">
        <f>IF('Tables 1-15'!#REF!="nap","nav",'Tables 1-15'!#REF!)</f>
        <v>#REF!</v>
      </c>
      <c r="M1424" s="281" t="e">
        <f>IF('Tables 1-15'!#REF!="nap","nav",'Tables 1-15'!#REF!)</f>
        <v>#REF!</v>
      </c>
      <c r="O1424" s="30"/>
    </row>
    <row r="1425" spans="1:15">
      <c r="A1425" s="33" t="s">
        <v>816</v>
      </c>
      <c r="B1425" s="327">
        <f>IF('Tables 1-15'!B1157="nap","nav",'Tables 1-15'!B1157)</f>
        <v>176.71403514644351</v>
      </c>
      <c r="C1425" s="327">
        <f>IF('Tables 1-15'!C1157="nap","nav",'Tables 1-15'!C1157)</f>
        <v>184.00708673013202</v>
      </c>
      <c r="D1425" s="327">
        <f>IF('Tables 1-15'!D1157="nap","nav",'Tables 1-15'!D1157)</f>
        <v>184.61322409616528</v>
      </c>
      <c r="E1425" s="327">
        <f>IF('Tables 1-15'!E1157="nap","nav",'Tables 1-15'!E1157)</f>
        <v>162.7716643382353</v>
      </c>
      <c r="F1425" s="378">
        <f>IF('Tables 1-15'!F1157="nap","nav",'Tables 1-15'!F1157)</f>
        <v>150.24989640221096</v>
      </c>
      <c r="G1425" s="327" t="str">
        <f>IF('Tables 1-15'!G1157="nap","nav",'Tables 1-15'!G1157)</f>
        <v>nav</v>
      </c>
      <c r="H1425" s="327">
        <f>IF('Tables 1-15'!H1157="nap","nav",'Tables 1-15'!H1157)</f>
        <v>0.15897017829905855</v>
      </c>
      <c r="I1425" s="327">
        <f>IF('Tables 1-15'!I1157="nap","nav",'Tables 1-15'!I1157)</f>
        <v>0.29026920791626681</v>
      </c>
      <c r="J1425" s="327">
        <f>IF('Tables 1-15'!J1157="nap","nav",'Tables 1-15'!J1157)</f>
        <v>0.27799632352941173</v>
      </c>
      <c r="K1425" s="327">
        <f>IF('Tables 1-15'!K1157="nap","nav",'Tables 1-15'!K1157)</f>
        <v>0.28110416046072878</v>
      </c>
      <c r="L1425" s="281" t="e">
        <f>IF('Tables 1-15'!#REF!="nap","nav",'Tables 1-15'!#REF!)</f>
        <v>#REF!</v>
      </c>
      <c r="M1425" s="281" t="e">
        <f>IF('Tables 1-15'!#REF!="nap","nav",'Tables 1-15'!#REF!)</f>
        <v>#REF!</v>
      </c>
      <c r="O1425" s="537"/>
    </row>
    <row r="1426" spans="1:15">
      <c r="A1426" s="370" t="s">
        <v>9</v>
      </c>
      <c r="B1426" s="327">
        <f>IF('Tables 1-15'!B1158="nap","nav",'Tables 1-15'!B1158)</f>
        <v>1355.0190260362742</v>
      </c>
      <c r="C1426" s="327">
        <f>IF('Tables 1-15'!C1158="nap","nav",'Tables 1-15'!C1158)</f>
        <v>1146.3687171786939</v>
      </c>
      <c r="D1426" s="327">
        <f>IF('Tables 1-15'!D1158="nap","nav",'Tables 1-15'!D1158)</f>
        <v>1141.9228035751944</v>
      </c>
      <c r="E1426" s="327">
        <f>IF('Tables 1-15'!E1158="nap","nav",'Tables 1-15'!E1158)</f>
        <v>953.65916981382179</v>
      </c>
      <c r="F1426" s="378">
        <f>IF('Tables 1-15'!F1158="nap","nav",'Tables 1-15'!F1158)</f>
        <v>842.21025106398486</v>
      </c>
      <c r="G1426" s="376" t="str">
        <f>IF('Tables 1-15'!G1158="nap","nav",'Tables 1-15'!G1158)</f>
        <v>nav</v>
      </c>
      <c r="H1426" s="376" t="str">
        <f>IF('Tables 1-15'!H1158="nap","nav",'Tables 1-15'!H1158)</f>
        <v>nav</v>
      </c>
      <c r="I1426" s="376" t="str">
        <f>IF('Tables 1-15'!I1158="nap","nav",'Tables 1-15'!I1158)</f>
        <v>nav</v>
      </c>
      <c r="J1426" s="376" t="str">
        <f>IF('Tables 1-15'!J1158="nap","nav",'Tables 1-15'!J1158)</f>
        <v>nav</v>
      </c>
      <c r="K1426" s="376" t="str">
        <f>IF('Tables 1-15'!K1158="nap","nav",'Tables 1-15'!K1158)</f>
        <v>nav</v>
      </c>
      <c r="L1426" s="281" t="e">
        <f>IF('Tables 1-15'!#REF!="nap","nav",'Tables 1-15'!#REF!)</f>
        <v>#REF!</v>
      </c>
      <c r="M1426" s="281" t="e">
        <f>IF('Tables 1-15'!#REF!="nap","nav",'Tables 1-15'!#REF!)</f>
        <v>#REF!</v>
      </c>
      <c r="O1426" s="30"/>
    </row>
    <row r="1427" spans="1:15">
      <c r="A1427" s="370" t="s">
        <v>158</v>
      </c>
      <c r="B1427" s="327">
        <f>IF('Tables 1-15'!B1159="nap","nav",'Tables 1-15'!B1159)</f>
        <v>27826.879700000001</v>
      </c>
      <c r="C1427" s="327">
        <f>IF('Tables 1-15'!C1159="nap","nav",'Tables 1-15'!C1159)</f>
        <v>27662.999500000002</v>
      </c>
      <c r="D1427" s="327">
        <f>IF('Tables 1-15'!D1159="nap","nav",'Tables 1-15'!D1159)</f>
        <v>27499.119300000002</v>
      </c>
      <c r="E1427" s="327">
        <f>IF('Tables 1-15'!E1159="nap","nav",'Tables 1-15'!E1159)</f>
        <v>27335.239100000003</v>
      </c>
      <c r="F1427" s="378">
        <f>IF('Tables 1-15'!F1159="nap","nav",'Tables 1-15'!F1159)</f>
        <v>27171.358899999999</v>
      </c>
      <c r="G1427" s="376" t="str">
        <f>IF('Tables 1-15'!G1159="nap","nav",'Tables 1-15'!G1159)</f>
        <v>nav</v>
      </c>
      <c r="H1427" s="376" t="str">
        <f>IF('Tables 1-15'!H1159="nap","nav",'Tables 1-15'!H1159)</f>
        <v>nav</v>
      </c>
      <c r="I1427" s="376" t="str">
        <f>IF('Tables 1-15'!I1159="nap","nav",'Tables 1-15'!I1159)</f>
        <v>nav</v>
      </c>
      <c r="J1427" s="376" t="str">
        <f>IF('Tables 1-15'!J1159="nap","nav",'Tables 1-15'!J1159)</f>
        <v>nav</v>
      </c>
      <c r="K1427" s="376" t="str">
        <f>IF('Tables 1-15'!K1159="nap","nav",'Tables 1-15'!K1159)</f>
        <v>nav</v>
      </c>
      <c r="L1427" s="281" t="e">
        <f>IF('Tables 1-15'!#REF!="nap","nav",'Tables 1-15'!#REF!)</f>
        <v>#REF!</v>
      </c>
      <c r="M1427" s="281" t="e">
        <f>IF('Tables 1-15'!#REF!="nap","nav",'Tables 1-15'!#REF!)</f>
        <v>#REF!</v>
      </c>
      <c r="O1427" s="30"/>
    </row>
    <row r="1428" spans="1:15">
      <c r="A1428" s="296" t="s">
        <v>43</v>
      </c>
      <c r="B1428" s="393" t="e">
        <f>SUMIF(B1405:B1427,"&lt;&gt;nav",L1405:L1427)</f>
        <v>#REF!</v>
      </c>
      <c r="C1428" s="393">
        <f>SUMIF(C1405:C1427,"&lt;&gt;nav",B1405:B1427)</f>
        <v>99918.966665968634</v>
      </c>
      <c r="D1428" s="393">
        <f>SUMIF(D1405:D1427,"&lt;&gt;nav",C1405:C1427)</f>
        <v>96451.17356245975</v>
      </c>
      <c r="E1428" s="393">
        <f>SUMIF(E1405:E1427,"&lt;&gt;nav",D1405:D1427)</f>
        <v>92057.568165710516</v>
      </c>
      <c r="F1428" s="394">
        <f>SUMIF(F1405:F1427,"&lt;&gt;nav",E1405:E1427)</f>
        <v>82793.539533363786</v>
      </c>
      <c r="G1428" s="365" t="e">
        <f>SUMIF(G1405:G1427,"&lt;&gt;nav",M1405:M1427)</f>
        <v>#REF!</v>
      </c>
      <c r="H1428" s="365">
        <f>SUMIF(H1405:H1427,"&lt;&gt;nav",G1405:G1427)</f>
        <v>66.724886853557322</v>
      </c>
      <c r="I1428" s="365">
        <f>SUMIF(I1405:I1427,"&lt;&gt;nav",H1405:H1427)</f>
        <v>73.278904310429411</v>
      </c>
      <c r="J1428" s="365">
        <f>SUMIF(J1405:J1427,"&lt;&gt;nav",I1405:I1427)</f>
        <v>87.590585535947042</v>
      </c>
      <c r="K1428" s="365">
        <f>SUMIF(K1405:K1427,"&lt;&gt;nav",J1405:J1427)</f>
        <v>81.749429419328152</v>
      </c>
      <c r="O1428" s="537"/>
    </row>
    <row r="1429" spans="1:15">
      <c r="A1429" s="471" t="s">
        <v>44</v>
      </c>
      <c r="B1429" s="367">
        <f>SUMIF(L1405:L1427,"&lt;&gt;nav",B1405:B1427)</f>
        <v>99918.966665968634</v>
      </c>
      <c r="C1429" s="367">
        <f>SUMIF(B1405:B1427,"&lt;&gt;nav",C1405:C1427)</f>
        <v>96450.00936647752</v>
      </c>
      <c r="D1429" s="367">
        <f>SUMIF(C1405:C1427,"&lt;&gt;nav",D1405:D1427)</f>
        <v>92057.568165710516</v>
      </c>
      <c r="E1429" s="367">
        <f>SUMIF(D1405:D1427,"&lt;&gt;nav",E1405:E1427)</f>
        <v>82793.539533363786</v>
      </c>
      <c r="F1429" s="367">
        <f>SUMIF(E1405:E1427,"&lt;&gt;nav",F1405:F1427)</f>
        <v>72476.185449340293</v>
      </c>
      <c r="G1429" s="282">
        <f>SUMIF(M1405:M1427,"&lt;&gt;nav",G1405:G1427)</f>
        <v>66.724886853557322</v>
      </c>
      <c r="H1429" s="282">
        <f>SUMIF(G1405:G1427,"&lt;&gt;nav",H1405:H1427)</f>
        <v>73.130718347591369</v>
      </c>
      <c r="I1429" s="282">
        <f>SUMIF(H1405:H1427,"&lt;&gt;nav",I1405:I1427)</f>
        <v>87.590585535947042</v>
      </c>
      <c r="J1429" s="282">
        <f>SUMIF(I1405:I1427,"&lt;&gt;nav",J1405:J1427)</f>
        <v>80.149502526358546</v>
      </c>
      <c r="K1429" s="282">
        <f>SUMIF(J1405:J1427,"&lt;&gt;nav",K1405:K1427)</f>
        <v>100.31038882297044</v>
      </c>
    </row>
    <row r="1430" spans="1:15" ht="14.25">
      <c r="A1430" s="473"/>
      <c r="B1430" s="474"/>
      <c r="C1430" s="474"/>
      <c r="D1430" s="474"/>
      <c r="E1430" s="474"/>
      <c r="F1430" s="474"/>
      <c r="G1430" s="474"/>
      <c r="H1430" s="474"/>
      <c r="I1430" s="474"/>
      <c r="J1430" s="474"/>
      <c r="K1430" s="474"/>
    </row>
    <row r="1431" spans="1:15">
      <c r="A1431" s="315"/>
    </row>
    <row r="1432" spans="1:15">
      <c r="A1432" s="315"/>
    </row>
    <row r="1433" spans="1:15">
      <c r="A1433" s="315"/>
    </row>
    <row r="1434" spans="1:15">
      <c r="A1434" s="315"/>
    </row>
    <row r="1435" spans="1:15">
      <c r="A1435" s="478"/>
      <c r="B1435" s="478"/>
      <c r="C1435" s="478"/>
      <c r="D1435" s="478"/>
      <c r="E1435" s="478"/>
      <c r="F1435" s="478"/>
      <c r="G1435" s="478"/>
      <c r="H1435" s="478"/>
      <c r="I1435" s="478"/>
      <c r="J1435" s="478"/>
      <c r="K1435" s="478"/>
    </row>
    <row r="1436" spans="1:15">
      <c r="A1436" s="368"/>
    </row>
    <row r="1437" spans="1:15">
      <c r="A1437" s="370"/>
      <c r="B1437" s="470"/>
      <c r="C1437" s="470"/>
      <c r="D1437" s="470"/>
      <c r="E1437" s="470"/>
      <c r="F1437" s="345"/>
      <c r="G1437" s="484"/>
      <c r="H1437" s="484"/>
      <c r="I1437" s="484"/>
      <c r="J1437" s="484"/>
      <c r="K1437" s="484"/>
    </row>
    <row r="1438" spans="1:15">
      <c r="A1438" s="402"/>
      <c r="B1438" s="287"/>
      <c r="C1438" s="287"/>
      <c r="D1438" s="287"/>
      <c r="E1438" s="287"/>
      <c r="F1438" s="288"/>
      <c r="G1438" s="287"/>
      <c r="H1438" s="287"/>
      <c r="I1438" s="287"/>
      <c r="J1438" s="287"/>
      <c r="K1438" s="287"/>
      <c r="L1438" s="519" t="e">
        <f>'Tables 1-15'!#REF!</f>
        <v>#REF!</v>
      </c>
      <c r="M1438" s="514" t="e">
        <f>'Tables 1-15'!#REF!</f>
        <v>#REF!</v>
      </c>
    </row>
    <row r="1439" spans="1:15">
      <c r="A1439" s="31" t="s">
        <v>31</v>
      </c>
      <c r="B1439" s="454">
        <f>IF('Tables 1-15'!B1171="nap","nav",'Tables 1-15'!B1171)</f>
        <v>439.07276657659531</v>
      </c>
      <c r="C1439" s="328">
        <f>IF('Tables 1-15'!C1171="nap","nav",'Tables 1-15'!C1171)</f>
        <v>433.25776017665129</v>
      </c>
      <c r="D1439" s="328">
        <f>IF('Tables 1-15'!D1171="nap","nav",'Tables 1-15'!D1171)</f>
        <v>436.73320147442234</v>
      </c>
      <c r="E1439" s="328">
        <f>IF('Tables 1-15'!E1171="nap","nav",'Tables 1-15'!E1171)</f>
        <v>388.22650492684386</v>
      </c>
      <c r="F1439" s="397">
        <f>IF('Tables 1-15'!F1171="nap","nav",'Tables 1-15'!F1171)</f>
        <v>410.27006244424615</v>
      </c>
      <c r="G1439" s="412">
        <f>IF('Tables 1-15'!G1171="nap","nav",'Tables 1-15'!G1171)</f>
        <v>178.44883392226146</v>
      </c>
      <c r="H1439" s="412">
        <f>IF('Tables 1-15'!H1171="nap","nav",'Tables 1-15'!H1171)</f>
        <v>181.25742991551459</v>
      </c>
      <c r="I1439" s="412">
        <f>IF('Tables 1-15'!I1171="nap","nav",'Tables 1-15'!I1171)</f>
        <v>186.96140070124966</v>
      </c>
      <c r="J1439" s="412">
        <f>IF('Tables 1-15'!J1171="nap","nav",'Tables 1-15'!J1171)</f>
        <v>170.24756867721709</v>
      </c>
      <c r="K1439" s="412">
        <f>IF('Tables 1-15'!K1171="nap","nav",'Tables 1-15'!K1171)</f>
        <v>185.17959113886411</v>
      </c>
      <c r="L1439" s="525" t="e">
        <f>IF('Tables 1-15'!#REF!="nap","nav",'Tables 1-15'!#REF!)</f>
        <v>#REF!</v>
      </c>
      <c r="M1439" s="525" t="e">
        <f>IF('Tables 1-15'!#REF!="nap","nav",'Tables 1-15'!#REF!)</f>
        <v>#REF!</v>
      </c>
    </row>
    <row r="1440" spans="1:15">
      <c r="A1440" s="369" t="s">
        <v>456</v>
      </c>
      <c r="B1440" s="327">
        <f>IF('Tables 1-15'!B1172="nap","nav",'Tables 1-15'!B1172)</f>
        <v>85.898016197143448</v>
      </c>
      <c r="C1440" s="327">
        <f>IF('Tables 1-15'!C1172="nap","nav",'Tables 1-15'!C1172)</f>
        <v>94.937666656490038</v>
      </c>
      <c r="D1440" s="327">
        <f>IF('Tables 1-15'!D1172="nap","nav",'Tables 1-15'!D1172)</f>
        <v>97.738894283551517</v>
      </c>
      <c r="E1440" s="327">
        <f>IF('Tables 1-15'!E1172="nap","nav",'Tables 1-15'!E1172)</f>
        <v>86.120757258337903</v>
      </c>
      <c r="F1440" s="378">
        <f>IF('Tables 1-15'!F1172="nap","nav",'Tables 1-15'!F1172)</f>
        <v>88.580706073420458</v>
      </c>
      <c r="G1440" s="386">
        <f>IF('Tables 1-15'!G1172="nap","nav",'Tables 1-15'!G1172)</f>
        <v>69.096992706082432</v>
      </c>
      <c r="H1440" s="386">
        <f>IF('Tables 1-15'!H1172="nap","nav",'Tables 1-15'!H1172)</f>
        <v>75.301238224322745</v>
      </c>
      <c r="I1440" s="386">
        <f>IF('Tables 1-15'!I1172="nap","nav",'Tables 1-15'!I1172)</f>
        <v>79.048240298926999</v>
      </c>
      <c r="J1440" s="386">
        <f>IF('Tables 1-15'!J1172="nap","nav",'Tables 1-15'!J1172)</f>
        <v>66.766165803252875</v>
      </c>
      <c r="K1440" s="386">
        <f>IF('Tables 1-15'!K1172="nap","nav",'Tables 1-15'!K1172)</f>
        <v>67.451938662018961</v>
      </c>
      <c r="L1440" s="525" t="e">
        <f>IF('Tables 1-15'!#REF!="nap","nav",'Tables 1-15'!#REF!)</f>
        <v>#REF!</v>
      </c>
      <c r="M1440" s="525" t="e">
        <f>IF('Tables 1-15'!#REF!="nap","nav",'Tables 1-15'!#REF!)</f>
        <v>#REF!</v>
      </c>
      <c r="O1440" s="30"/>
    </row>
    <row r="1441" spans="1:15">
      <c r="A1441" s="33" t="s">
        <v>458</v>
      </c>
      <c r="B1441" s="327">
        <f>IF('Tables 1-15'!B1173="nap","nav",'Tables 1-15'!B1173)</f>
        <v>359.54668491048591</v>
      </c>
      <c r="C1441" s="327">
        <f>IF('Tables 1-15'!C1173="nap","nav",'Tables 1-15'!C1173)</f>
        <v>382.73455357556122</v>
      </c>
      <c r="D1441" s="327">
        <f>IF('Tables 1-15'!D1173="nap","nav",'Tables 1-15'!D1173)</f>
        <v>400.1325013802184</v>
      </c>
      <c r="E1441" s="327">
        <f>IF('Tables 1-15'!E1173="nap","nav",'Tables 1-15'!E1173)</f>
        <v>312.38836882618983</v>
      </c>
      <c r="F1441" s="378">
        <f>IF('Tables 1-15'!F1173="nap","nav",'Tables 1-15'!F1173)</f>
        <v>317.1507581890736</v>
      </c>
      <c r="G1441" s="386">
        <f>IF('Tables 1-15'!G1173="nap","nav",'Tables 1-15'!G1173)</f>
        <v>121.45772327365728</v>
      </c>
      <c r="H1441" s="386">
        <f>IF('Tables 1-15'!H1173="nap","nav",'Tables 1-15'!H1173)</f>
        <v>135.5689701457996</v>
      </c>
      <c r="I1441" s="386">
        <f>IF('Tables 1-15'!I1173="nap","nav",'Tables 1-15'!I1173)</f>
        <v>147.92386291247294</v>
      </c>
      <c r="J1441" s="386">
        <f>IF('Tables 1-15'!J1173="nap","nav",'Tables 1-15'!J1173)</f>
        <v>116.67116063138349</v>
      </c>
      <c r="K1441" s="386">
        <f>IF('Tables 1-15'!K1173="nap","nav",'Tables 1-15'!K1173)</f>
        <v>123.56960296270779</v>
      </c>
      <c r="L1441" s="525" t="e">
        <f>IF('Tables 1-15'!#REF!="nap","nav",'Tables 1-15'!#REF!)</f>
        <v>#REF!</v>
      </c>
      <c r="M1441" s="525" t="e">
        <f>IF('Tables 1-15'!#REF!="nap","nav",'Tables 1-15'!#REF!)</f>
        <v>#REF!</v>
      </c>
      <c r="O1441" s="537"/>
    </row>
    <row r="1442" spans="1:15">
      <c r="A1442" s="370" t="s">
        <v>457</v>
      </c>
      <c r="B1442" s="327">
        <f>IF('Tables 1-15'!B1174="nap","nav",'Tables 1-15'!B1174)</f>
        <v>546.35040963815106</v>
      </c>
      <c r="C1442" s="327">
        <f>IF('Tables 1-15'!C1174="nap","nav",'Tables 1-15'!C1174)</f>
        <v>554.3471450259766</v>
      </c>
      <c r="D1442" s="327">
        <f>IF('Tables 1-15'!D1174="nap","nav",'Tables 1-15'!D1174)</f>
        <v>556.55700463137691</v>
      </c>
      <c r="E1442" s="327">
        <f>IF('Tables 1-15'!E1174="nap","nav",'Tables 1-15'!E1174)</f>
        <v>494.92654711292039</v>
      </c>
      <c r="F1442" s="378">
        <f>IF('Tables 1-15'!F1174="nap","nav",'Tables 1-15'!F1174)</f>
        <v>503.05574595372741</v>
      </c>
      <c r="G1442" s="386">
        <f>IF('Tables 1-15'!G1174="nap","nav",'Tables 1-15'!G1174)</f>
        <v>190.53000742144317</v>
      </c>
      <c r="H1442" s="386">
        <f>IF('Tables 1-15'!H1174="nap","nav",'Tables 1-15'!H1174)</f>
        <v>190.40409944589578</v>
      </c>
      <c r="I1442" s="386">
        <f>IF('Tables 1-15'!I1174="nap","nav",'Tables 1-15'!I1174)</f>
        <v>191.04247987987688</v>
      </c>
      <c r="J1442" s="386">
        <f>IF('Tables 1-15'!J1174="nap","nav",'Tables 1-15'!J1174)</f>
        <v>169.70217190626687</v>
      </c>
      <c r="K1442" s="386">
        <f>IF('Tables 1-15'!K1174="nap","nav",'Tables 1-15'!K1174)</f>
        <v>167.57119380909947</v>
      </c>
      <c r="L1442" s="525" t="e">
        <f>IF('Tables 1-15'!#REF!="nap","nav",'Tables 1-15'!#REF!)</f>
        <v>#REF!</v>
      </c>
      <c r="M1442" s="525" t="e">
        <f>IF('Tables 1-15'!#REF!="nap","nav",'Tables 1-15'!#REF!)</f>
        <v>#REF!</v>
      </c>
      <c r="O1442" s="30"/>
    </row>
    <row r="1443" spans="1:15">
      <c r="A1443" s="33" t="s">
        <v>459</v>
      </c>
      <c r="B1443" s="327">
        <f>IF('Tables 1-15'!B1175="nap","nav",'Tables 1-15'!B1175)</f>
        <v>3298.8443891968955</v>
      </c>
      <c r="C1443" s="327">
        <f>IF('Tables 1-15'!C1175="nap","nav",'Tables 1-15'!C1175)</f>
        <v>5139.9197191990961</v>
      </c>
      <c r="D1443" s="327">
        <f>IF('Tables 1-15'!D1175="nap","nav",'Tables 1-15'!D1175)</f>
        <v>6899.560348852352</v>
      </c>
      <c r="E1443" s="327">
        <f>IF('Tables 1-15'!E1175="nap","nav",'Tables 1-15'!E1175)</f>
        <v>8831.167951188183</v>
      </c>
      <c r="F1443" s="378">
        <f>IF('Tables 1-15'!F1175="nap","nav",'Tables 1-15'!F1175)</f>
        <v>8506.2023199337546</v>
      </c>
      <c r="G1443" s="386" t="str">
        <f>IF('Tables 1-15'!G1175="nap","nav",'Tables 1-15'!G1175)</f>
        <v>nav</v>
      </c>
      <c r="H1443" s="386" t="str">
        <f>IF('Tables 1-15'!H1175="nap","nav",'Tables 1-15'!H1175)</f>
        <v>nav</v>
      </c>
      <c r="I1443" s="386" t="str">
        <f>IF('Tables 1-15'!I1175="nap","nav",'Tables 1-15'!I1175)</f>
        <v>nav</v>
      </c>
      <c r="J1443" s="386" t="str">
        <f>IF('Tables 1-15'!J1175="nap","nav",'Tables 1-15'!J1175)</f>
        <v>nav</v>
      </c>
      <c r="K1443" s="386" t="str">
        <f>IF('Tables 1-15'!K1175="nap","nav",'Tables 1-15'!K1175)</f>
        <v>nav</v>
      </c>
      <c r="L1443" s="525" t="e">
        <f>IF('Tables 1-15'!#REF!="nap","nav",'Tables 1-15'!#REF!)</f>
        <v>#REF!</v>
      </c>
      <c r="M1443" s="525" t="e">
        <f>IF('Tables 1-15'!#REF!="nap","nav",'Tables 1-15'!#REF!)</f>
        <v>#REF!</v>
      </c>
      <c r="O1443" s="537"/>
    </row>
    <row r="1444" spans="1:15">
      <c r="A1444" s="370" t="s">
        <v>140</v>
      </c>
      <c r="B1444" s="376">
        <f>IF('Tables 1-15'!B1176="nap","nav",'Tables 1-15'!B1176)</f>
        <v>541.27167967882679</v>
      </c>
      <c r="C1444" s="376">
        <f>IF('Tables 1-15'!C1176="nap","nav",'Tables 1-15'!C1176)</f>
        <v>582.05968080298396</v>
      </c>
      <c r="D1444" s="376">
        <f>IF('Tables 1-15'!D1176="nap","nav",'Tables 1-15'!D1176)</f>
        <v>587.99005209444908</v>
      </c>
      <c r="E1444" s="376">
        <f>IF('Tables 1-15'!E1176="nap","nav",'Tables 1-15'!E1176)</f>
        <v>523.4104735078264</v>
      </c>
      <c r="F1444" s="377">
        <f>IF('Tables 1-15'!F1176="nap","nav",'Tables 1-15'!F1176)</f>
        <v>544.4582226040792</v>
      </c>
      <c r="G1444" s="384" t="str">
        <f>IF('Tables 1-15'!G1176="nap","nav",'Tables 1-15'!G1176)</f>
        <v>nav</v>
      </c>
      <c r="H1444" s="384" t="str">
        <f>IF('Tables 1-15'!H1176="nap","nav",'Tables 1-15'!H1176)</f>
        <v>nav</v>
      </c>
      <c r="I1444" s="384">
        <f>IF('Tables 1-15'!I1176="nap","nav",'Tables 1-15'!I1176)</f>
        <v>286.17976862803681</v>
      </c>
      <c r="J1444" s="384">
        <f>IF('Tables 1-15'!J1176="nap","nav",'Tables 1-15'!J1176)</f>
        <v>286.07711441857344</v>
      </c>
      <c r="K1444" s="384">
        <f>IF('Tables 1-15'!K1176="nap","nav",'Tables 1-15'!K1176)</f>
        <v>343.03482430756048</v>
      </c>
      <c r="L1444" s="525" t="e">
        <f>IF('Tables 1-15'!#REF!="nap","nav",'Tables 1-15'!#REF!)</f>
        <v>#REF!</v>
      </c>
      <c r="M1444" s="525" t="e">
        <f>IF('Tables 1-15'!#REF!="nap","nav",'Tables 1-15'!#REF!)</f>
        <v>#REF!</v>
      </c>
      <c r="O1444" s="30"/>
    </row>
    <row r="1445" spans="1:15">
      <c r="A1445" s="370" t="s">
        <v>50</v>
      </c>
      <c r="B1445" s="376">
        <f>IF('Tables 1-15'!B1177="nap","nav",'Tables 1-15'!B1177)</f>
        <v>254.6453912884956</v>
      </c>
      <c r="C1445" s="376">
        <f>IF('Tables 1-15'!C1177="nap","nav",'Tables 1-15'!C1177)</f>
        <v>296.82267726548582</v>
      </c>
      <c r="D1445" s="376">
        <f>IF('Tables 1-15'!D1177="nap","nav",'Tables 1-15'!D1177)</f>
        <v>311.93995081247402</v>
      </c>
      <c r="E1445" s="376">
        <f>IF('Tables 1-15'!E1177="nap","nav",'Tables 1-15'!E1177)</f>
        <v>272.47405938999162</v>
      </c>
      <c r="F1445" s="377">
        <f>IF('Tables 1-15'!F1177="nap","nav",'Tables 1-15'!F1177)</f>
        <v>287.63921476565844</v>
      </c>
      <c r="G1445" s="384">
        <f>IF('Tables 1-15'!G1177="nap","nav",'Tables 1-15'!G1177)</f>
        <v>187.31259438459156</v>
      </c>
      <c r="H1445" s="384">
        <f>IF('Tables 1-15'!H1177="nap","nav",'Tables 1-15'!H1177)</f>
        <v>216.5329110865641</v>
      </c>
      <c r="I1445" s="384">
        <f>IF('Tables 1-15'!I1177="nap","nav",'Tables 1-15'!I1177)</f>
        <v>201.89896856745472</v>
      </c>
      <c r="J1445" s="384">
        <f>IF('Tables 1-15'!J1177="nap","nav",'Tables 1-15'!J1177)</f>
        <v>177.95557767407706</v>
      </c>
      <c r="K1445" s="384">
        <f>IF('Tables 1-15'!K1177="nap","nav",'Tables 1-15'!K1177)</f>
        <v>188.14708330065454</v>
      </c>
      <c r="L1445" s="525" t="e">
        <f>IF('Tables 1-15'!#REF!="nap","nav",'Tables 1-15'!#REF!)</f>
        <v>#REF!</v>
      </c>
      <c r="M1445" s="525" t="e">
        <f>IF('Tables 1-15'!#REF!="nap","nav",'Tables 1-15'!#REF!)</f>
        <v>#REF!</v>
      </c>
      <c r="O1445" s="30"/>
    </row>
    <row r="1446" spans="1:15">
      <c r="A1446" s="370" t="s">
        <v>641</v>
      </c>
      <c r="B1446" s="376" t="str">
        <f>IF('Tables 1-15'!B1178="nap","nav",'Tables 1-15'!B1178)</f>
        <v>nav</v>
      </c>
      <c r="C1446" s="376" t="str">
        <f>IF('Tables 1-15'!C1178="nap","nav",'Tables 1-15'!C1178)</f>
        <v>nav</v>
      </c>
      <c r="D1446" s="376" t="str">
        <f>IF('Tables 1-15'!D1178="nap","nav",'Tables 1-15'!D1178)</f>
        <v>nav</v>
      </c>
      <c r="E1446" s="376" t="str">
        <f>IF('Tables 1-15'!E1178="nap","nav",'Tables 1-15'!E1178)</f>
        <v>nav</v>
      </c>
      <c r="F1446" s="377" t="str">
        <f>IF('Tables 1-15'!F1178="nap","nav",'Tables 1-15'!F1178)</f>
        <v>nav</v>
      </c>
      <c r="G1446" s="384" t="str">
        <f>IF('Tables 1-15'!G1178="nap","nav",'Tables 1-15'!G1178)</f>
        <v>nav</v>
      </c>
      <c r="H1446" s="384" t="str">
        <f>IF('Tables 1-15'!H1178="nap","nav",'Tables 1-15'!H1178)</f>
        <v>nav</v>
      </c>
      <c r="I1446" s="384" t="str">
        <f>IF('Tables 1-15'!I1178="nap","nav",'Tables 1-15'!I1178)</f>
        <v>nav</v>
      </c>
      <c r="J1446" s="384" t="str">
        <f>IF('Tables 1-15'!J1178="nap","nav",'Tables 1-15'!J1178)</f>
        <v>nav</v>
      </c>
      <c r="K1446" s="384" t="str">
        <f>IF('Tables 1-15'!K1178="nap","nav",'Tables 1-15'!K1178)</f>
        <v>nav</v>
      </c>
      <c r="L1446" s="525" t="e">
        <f>IF('Tables 1-15'!#REF!="nap","nav",'Tables 1-15'!#REF!)</f>
        <v>#REF!</v>
      </c>
      <c r="M1446" s="525" t="e">
        <f>IF('Tables 1-15'!#REF!="nap","nav",'Tables 1-15'!#REF!)</f>
        <v>#REF!</v>
      </c>
      <c r="O1446" s="30"/>
    </row>
    <row r="1447" spans="1:15">
      <c r="A1447" s="33" t="s">
        <v>860</v>
      </c>
      <c r="B1447" s="376">
        <f>IF('Tables 1-15'!B1179="nap","nav",'Tables 1-15'!B1179)</f>
        <v>350.78537400559622</v>
      </c>
      <c r="C1447" s="376">
        <f>IF('Tables 1-15'!C1179="nap","nav",'Tables 1-15'!C1179)</f>
        <v>380.64818426053051</v>
      </c>
      <c r="D1447" s="376">
        <f>IF('Tables 1-15'!D1179="nap","nav",'Tables 1-15'!D1179)</f>
        <v>421.75416764359613</v>
      </c>
      <c r="E1447" s="376">
        <f>IF('Tables 1-15'!E1179="nap","nav",'Tables 1-15'!E1179)</f>
        <v>462.08762209125541</v>
      </c>
      <c r="F1447" s="377">
        <f>IF('Tables 1-15'!F1179="nap","nav",'Tables 1-15'!F1179)</f>
        <v>454.39408548518253</v>
      </c>
      <c r="G1447" s="384">
        <f>IF('Tables 1-15'!G1179="nap","nav",'Tables 1-15'!G1179)</f>
        <v>325.14466181869375</v>
      </c>
      <c r="H1447" s="384">
        <f>IF('Tables 1-15'!H1179="nap","nav",'Tables 1-15'!H1179)</f>
        <v>351.46853855073766</v>
      </c>
      <c r="I1447" s="384">
        <f>IF('Tables 1-15'!I1179="nap","nav",'Tables 1-15'!I1179)</f>
        <v>387.09640742113356</v>
      </c>
      <c r="J1447" s="384">
        <f>IF('Tables 1-15'!J1179="nap","nav",'Tables 1-15'!J1179)</f>
        <v>420.38847353608134</v>
      </c>
      <c r="K1447" s="384">
        <f>IF('Tables 1-15'!K1179="nap","nav",'Tables 1-15'!K1179)</f>
        <v>400.24584816920986</v>
      </c>
      <c r="L1447" s="525" t="e">
        <f>IF('Tables 1-15'!#REF!="nap","nav",'Tables 1-15'!#REF!)</f>
        <v>#REF!</v>
      </c>
      <c r="M1447" s="525" t="e">
        <f>IF('Tables 1-15'!#REF!="nap","nav",'Tables 1-15'!#REF!)</f>
        <v>#REF!</v>
      </c>
      <c r="O1447" s="537"/>
    </row>
    <row r="1448" spans="1:15">
      <c r="A1448" s="370" t="s">
        <v>106</v>
      </c>
      <c r="B1448" s="376">
        <f>IF('Tables 1-15'!B1180="nap","nav",'Tables 1-15'!B1180)</f>
        <v>158.28381582541445</v>
      </c>
      <c r="C1448" s="376">
        <f>IF('Tables 1-15'!C1180="nap","nav",'Tables 1-15'!C1180)</f>
        <v>172.10184465287901</v>
      </c>
      <c r="D1448" s="376">
        <f>IF('Tables 1-15'!D1180="nap","nav",'Tables 1-15'!D1180)</f>
        <v>188.71503786996971</v>
      </c>
      <c r="E1448" s="376">
        <f>IF('Tables 1-15'!E1180="nap","nav",'Tables 1-15'!E1180)</f>
        <v>174.46190078842304</v>
      </c>
      <c r="F1448" s="377">
        <f>IF('Tables 1-15'!F1180="nap","nav",'Tables 1-15'!F1180)</f>
        <v>196.70535724228989</v>
      </c>
      <c r="G1448" s="384">
        <f>IF('Tables 1-15'!G1180="nap","nav",'Tables 1-15'!G1180)</f>
        <v>94.623456643190181</v>
      </c>
      <c r="H1448" s="384">
        <f>IF('Tables 1-15'!H1180="nap","nav",'Tables 1-15'!H1180)</f>
        <v>104.59694624687945</v>
      </c>
      <c r="I1448" s="384">
        <f>IF('Tables 1-15'!I1180="nap","nav",'Tables 1-15'!I1180)</f>
        <v>117.20461998665618</v>
      </c>
      <c r="J1448" s="384">
        <f>IF('Tables 1-15'!J1180="nap","nav",'Tables 1-15'!J1180)</f>
        <v>114.42139124289668</v>
      </c>
      <c r="K1448" s="384">
        <f>IF('Tables 1-15'!K1180="nap","nav",'Tables 1-15'!K1180)</f>
        <v>127.67040621912403</v>
      </c>
      <c r="L1448" s="525" t="e">
        <f>IF('Tables 1-15'!#REF!="nap","nav",'Tables 1-15'!#REF!)</f>
        <v>#REF!</v>
      </c>
      <c r="M1448" s="525" t="e">
        <f>IF('Tables 1-15'!#REF!="nap","nav",'Tables 1-15'!#REF!)</f>
        <v>#REF!</v>
      </c>
      <c r="O1448" s="30"/>
    </row>
    <row r="1449" spans="1:15">
      <c r="A1449" s="370" t="s">
        <v>4</v>
      </c>
      <c r="B1449" s="376">
        <f>IF('Tables 1-15'!B1181="nap","nav",'Tables 1-15'!B1181)</f>
        <v>517.13287227331352</v>
      </c>
      <c r="C1449" s="376">
        <f>IF('Tables 1-15'!C1181="nap","nav",'Tables 1-15'!C1181)</f>
        <v>433.08995300211581</v>
      </c>
      <c r="D1449" s="376">
        <f>IF('Tables 1-15'!D1181="nap","nav",'Tables 1-15'!D1181)</f>
        <v>441.61482193575932</v>
      </c>
      <c r="E1449" s="376">
        <f>IF('Tables 1-15'!E1181="nap","nav",'Tables 1-15'!E1181)</f>
        <v>415.12081576003891</v>
      </c>
      <c r="F1449" s="377">
        <f>IF('Tables 1-15'!F1181="nap","nav",'Tables 1-15'!F1181)</f>
        <v>500.0126196090003</v>
      </c>
      <c r="G1449" s="384">
        <f>IF('Tables 1-15'!G1181="nap","nav",'Tables 1-15'!G1181)</f>
        <v>6.9778228824218616</v>
      </c>
      <c r="H1449" s="384">
        <f>IF('Tables 1-15'!H1181="nap","nav",'Tables 1-15'!H1181)</f>
        <v>4.9776538097049681</v>
      </c>
      <c r="I1449" s="384">
        <f>IF('Tables 1-15'!I1181="nap","nav",'Tables 1-15'!I1181)</f>
        <v>4.3884519143536505</v>
      </c>
      <c r="J1449" s="384">
        <f>IF('Tables 1-15'!J1181="nap","nav",'Tables 1-15'!J1181)</f>
        <v>3.5394080016466436</v>
      </c>
      <c r="K1449" s="384">
        <f>IF('Tables 1-15'!K1181="nap","nav",'Tables 1-15'!K1181)</f>
        <v>3.7029332853942365</v>
      </c>
      <c r="L1449" s="525" t="e">
        <f>IF('Tables 1-15'!#REF!="nap","nav",'Tables 1-15'!#REF!)</f>
        <v>#REF!</v>
      </c>
      <c r="M1449" s="525" t="e">
        <f>IF('Tables 1-15'!#REF!="nap","nav",'Tables 1-15'!#REF!)</f>
        <v>#REF!</v>
      </c>
      <c r="O1449" s="30"/>
    </row>
    <row r="1450" spans="1:15">
      <c r="A1450" s="33" t="s">
        <v>811</v>
      </c>
      <c r="B1450" s="376">
        <f>IF('Tables 1-15'!B1182="nap","nav",'Tables 1-15'!B1182)</f>
        <v>506.49671579937524</v>
      </c>
      <c r="C1450" s="376">
        <f>IF('Tables 1-15'!C1182="nap","nav",'Tables 1-15'!C1182)</f>
        <v>545.30356908423437</v>
      </c>
      <c r="D1450" s="376">
        <f>IF('Tables 1-15'!D1182="nap","nav",'Tables 1-15'!D1182)</f>
        <v>598.74347239892893</v>
      </c>
      <c r="E1450" s="376">
        <f>IF('Tables 1-15'!E1182="nap","nav",'Tables 1-15'!E1182)</f>
        <v>606.58013212666492</v>
      </c>
      <c r="F1450" s="377">
        <f>IF('Tables 1-15'!F1182="nap","nav",'Tables 1-15'!F1182)</f>
        <v>662.88314321923315</v>
      </c>
      <c r="G1450" s="384">
        <f>IF('Tables 1-15'!G1182="nap","nav",'Tables 1-15'!G1182)</f>
        <v>75.26649969828199</v>
      </c>
      <c r="H1450" s="384">
        <f>IF('Tables 1-15'!H1182="nap","nav",'Tables 1-15'!H1182)</f>
        <v>87.806042875146105</v>
      </c>
      <c r="I1450" s="384">
        <f>IF('Tables 1-15'!I1182="nap","nav",'Tables 1-15'!I1182)</f>
        <v>108.16059322838534</v>
      </c>
      <c r="J1450" s="384">
        <f>IF('Tables 1-15'!J1182="nap","nav",'Tables 1-15'!J1182)</f>
        <v>118.79987883233612</v>
      </c>
      <c r="K1450" s="384">
        <f>IF('Tables 1-15'!K1182="nap","nav",'Tables 1-15'!K1182)</f>
        <v>133.89888226915986</v>
      </c>
      <c r="L1450" s="525" t="e">
        <f>IF('Tables 1-15'!#REF!="nap","nav",'Tables 1-15'!#REF!)</f>
        <v>#REF!</v>
      </c>
      <c r="M1450" s="525" t="e">
        <f>IF('Tables 1-15'!#REF!="nap","nav",'Tables 1-15'!#REF!)</f>
        <v>#REF!</v>
      </c>
      <c r="O1450" s="537"/>
    </row>
    <row r="1451" spans="1:15">
      <c r="A1451" s="33" t="s">
        <v>812</v>
      </c>
      <c r="B1451" s="376">
        <f>IF('Tables 1-15'!B1183="nap","nav",'Tables 1-15'!B1183)</f>
        <v>75.608980521699522</v>
      </c>
      <c r="C1451" s="376">
        <f>IF('Tables 1-15'!C1183="nap","nav",'Tables 1-15'!C1183)</f>
        <v>89.581019776776969</v>
      </c>
      <c r="D1451" s="376">
        <f>IF('Tables 1-15'!D1183="nap","nav",'Tables 1-15'!D1183)</f>
        <v>93.234119398720139</v>
      </c>
      <c r="E1451" s="376">
        <f>IF('Tables 1-15'!E1183="nap","nav",'Tables 1-15'!E1183)</f>
        <v>96.321052996845424</v>
      </c>
      <c r="F1451" s="377">
        <f>IF('Tables 1-15'!F1183="nap","nav",'Tables 1-15'!F1183)</f>
        <v>93.520623794212227</v>
      </c>
      <c r="G1451" s="384">
        <f>IF('Tables 1-15'!G1183="nap","nav",'Tables 1-15'!G1183)</f>
        <v>33.495614534685046</v>
      </c>
      <c r="H1451" s="384">
        <f>IF('Tables 1-15'!H1183="nap","nav",'Tables 1-15'!H1183)</f>
        <v>41.248296847464268</v>
      </c>
      <c r="I1451" s="384">
        <f>IF('Tables 1-15'!I1183="nap","nav",'Tables 1-15'!I1183)</f>
        <v>45.541018776836147</v>
      </c>
      <c r="J1451" s="384">
        <f>IF('Tables 1-15'!J1183="nap","nav",'Tables 1-15'!J1183)</f>
        <v>45.937694006309144</v>
      </c>
      <c r="K1451" s="384">
        <f>IF('Tables 1-15'!K1183="nap","nav",'Tables 1-15'!K1183)</f>
        <v>45.181287781350477</v>
      </c>
      <c r="L1451" s="525" t="e">
        <f>IF('Tables 1-15'!#REF!="nap","nav",'Tables 1-15'!#REF!)</f>
        <v>#REF!</v>
      </c>
      <c r="M1451" s="525" t="e">
        <f>IF('Tables 1-15'!#REF!="nap","nav",'Tables 1-15'!#REF!)</f>
        <v>#REF!</v>
      </c>
      <c r="O1451" s="537"/>
    </row>
    <row r="1452" spans="1:15">
      <c r="A1452" s="369" t="s">
        <v>5</v>
      </c>
      <c r="B1452" s="327">
        <f>IF('Tables 1-15'!B1184="nap","nav",'Tables 1-15'!B1184)</f>
        <v>126.79554899792528</v>
      </c>
      <c r="C1452" s="327">
        <f>IF('Tables 1-15'!C1184="nap","nav",'Tables 1-15'!C1184)</f>
        <v>136.87081420727037</v>
      </c>
      <c r="D1452" s="327">
        <f>IF('Tables 1-15'!D1184="nap","nav",'Tables 1-15'!D1184)</f>
        <v>145.24032640613717</v>
      </c>
      <c r="E1452" s="327">
        <f>IF('Tables 1-15'!E1184="nap","nav",'Tables 1-15'!E1184)</f>
        <v>130.64092911118851</v>
      </c>
      <c r="F1452" s="378">
        <f>IF('Tables 1-15'!F1184="nap","nav",'Tables 1-15'!F1184)</f>
        <v>140.48892877069849</v>
      </c>
      <c r="G1452" s="386">
        <f>IF('Tables 1-15'!G1184="nap","nav",'Tables 1-15'!G1184)</f>
        <v>112.32831013786121</v>
      </c>
      <c r="H1452" s="386">
        <f>IF('Tables 1-15'!H1184="nap","nav",'Tables 1-15'!H1184)</f>
        <v>121.82009746227516</v>
      </c>
      <c r="I1452" s="386">
        <f>IF('Tables 1-15'!I1184="nap","nav",'Tables 1-15'!I1184)</f>
        <v>129.18583119059147</v>
      </c>
      <c r="J1452" s="386">
        <f>IF('Tables 1-15'!J1184="nap","nav",'Tables 1-15'!J1184)</f>
        <v>115.77504919604411</v>
      </c>
      <c r="K1452" s="386">
        <f>IF('Tables 1-15'!K1184="nap","nav",'Tables 1-15'!K1184)</f>
        <v>124.50800361910025</v>
      </c>
      <c r="L1452" s="525" t="e">
        <f>IF('Tables 1-15'!#REF!="nap","nav",'Tables 1-15'!#REF!)</f>
        <v>#REF!</v>
      </c>
      <c r="M1452" s="525" t="e">
        <f>IF('Tables 1-15'!#REF!="nap","nav",'Tables 1-15'!#REF!)</f>
        <v>#REF!</v>
      </c>
      <c r="O1452" s="30"/>
    </row>
    <row r="1453" spans="1:15">
      <c r="A1453" s="33" t="s">
        <v>813</v>
      </c>
      <c r="B1453" s="327">
        <f>IF('Tables 1-15'!B1185="nap","nav",'Tables 1-15'!B1185)</f>
        <v>168.3698566977391</v>
      </c>
      <c r="C1453" s="327">
        <f>IF('Tables 1-15'!C1185="nap","nav",'Tables 1-15'!C1185)</f>
        <v>255.66770391087786</v>
      </c>
      <c r="D1453" s="327">
        <f>IF('Tables 1-15'!D1185="nap","nav",'Tables 1-15'!D1185)</f>
        <v>317.49550534275545</v>
      </c>
      <c r="E1453" s="327">
        <f>IF('Tables 1-15'!E1185="nap","nav",'Tables 1-15'!E1185)</f>
        <v>270.20941088614353</v>
      </c>
      <c r="F1453" s="378">
        <f>IF('Tables 1-15'!F1185="nap","nav",'Tables 1-15'!F1185)</f>
        <v>356.69560749409897</v>
      </c>
      <c r="G1453" s="386">
        <f>IF('Tables 1-15'!G1185="nap","nav",'Tables 1-15'!G1185)</f>
        <v>154.70807806947522</v>
      </c>
      <c r="H1453" s="386">
        <f>IF('Tables 1-15'!H1185="nap","nav",'Tables 1-15'!H1185)</f>
        <v>232.93602655437363</v>
      </c>
      <c r="I1453" s="386">
        <f>IF('Tables 1-15'!I1185="nap","nav",'Tables 1-15'!I1185)</f>
        <v>290.21541115644249</v>
      </c>
      <c r="J1453" s="386">
        <f>IF('Tables 1-15'!J1185="nap","nav",'Tables 1-15'!J1185)</f>
        <v>250.59951797377536</v>
      </c>
      <c r="K1453" s="386">
        <f>IF('Tables 1-15'!K1185="nap","nav",'Tables 1-15'!K1185)</f>
        <v>334.68371836287452</v>
      </c>
      <c r="L1453" s="525" t="e">
        <f>IF('Tables 1-15'!#REF!="nap","nav",'Tables 1-15'!#REF!)</f>
        <v>#REF!</v>
      </c>
      <c r="M1453" s="525" t="e">
        <f>IF('Tables 1-15'!#REF!="nap","nav",'Tables 1-15'!#REF!)</f>
        <v>#REF!</v>
      </c>
      <c r="O1453" s="537"/>
    </row>
    <row r="1454" spans="1:15">
      <c r="A1454" s="33" t="s">
        <v>814</v>
      </c>
      <c r="B1454" s="327">
        <f>IF('Tables 1-15'!B1186="nap","nav",'Tables 1-15'!B1186)</f>
        <v>207.38688506666668</v>
      </c>
      <c r="C1454" s="327">
        <f>IF('Tables 1-15'!C1186="nap","nav",'Tables 1-15'!C1186)</f>
        <v>222.76255840000002</v>
      </c>
      <c r="D1454" s="327">
        <f>IF('Tables 1-15'!D1186="nap","nav",'Tables 1-15'!D1186)</f>
        <v>248.3459976</v>
      </c>
      <c r="E1454" s="327">
        <f>IF('Tables 1-15'!E1186="nap","nav",'Tables 1-15'!E1186)</f>
        <v>263.55441786666665</v>
      </c>
      <c r="F1454" s="378">
        <f>IF('Tables 1-15'!F1186="nap","nav",'Tables 1-15'!F1186)</f>
        <v>264.08612266666665</v>
      </c>
      <c r="G1454" s="386">
        <f>IF('Tables 1-15'!G1186="nap","nav",'Tables 1-15'!G1186)</f>
        <v>199.46122960000002</v>
      </c>
      <c r="H1454" s="386">
        <f>IF('Tables 1-15'!H1186="nap","nav",'Tables 1-15'!H1186)</f>
        <v>214.05464720000001</v>
      </c>
      <c r="I1454" s="386">
        <f>IF('Tables 1-15'!I1186="nap","nav",'Tables 1-15'!I1186)</f>
        <v>237.93823226666669</v>
      </c>
      <c r="J1454" s="386">
        <f>IF('Tables 1-15'!J1186="nap","nav",'Tables 1-15'!J1186)</f>
        <v>251.01984720000002</v>
      </c>
      <c r="K1454" s="386">
        <f>IF('Tables 1-15'!K1186="nap","nav",'Tables 1-15'!K1186)</f>
        <v>249.65314133333334</v>
      </c>
      <c r="L1454" s="525" t="e">
        <f>IF('Tables 1-15'!#REF!="nap","nav",'Tables 1-15'!#REF!)</f>
        <v>#REF!</v>
      </c>
      <c r="M1454" s="525" t="e">
        <f>IF('Tables 1-15'!#REF!="nap","nav",'Tables 1-15'!#REF!)</f>
        <v>#REF!</v>
      </c>
      <c r="O1454" s="537"/>
    </row>
    <row r="1455" spans="1:15">
      <c r="A1455" s="370" t="s">
        <v>6</v>
      </c>
      <c r="B1455" s="327">
        <f>IF('Tables 1-15'!B1187="nap","nav",'Tables 1-15'!B1187)</f>
        <v>53.805513323197573</v>
      </c>
      <c r="C1455" s="327">
        <f>IF('Tables 1-15'!C1187="nap","nav",'Tables 1-15'!C1187)</f>
        <v>58.578690961400149</v>
      </c>
      <c r="D1455" s="327">
        <f>IF('Tables 1-15'!D1187="nap","nav",'Tables 1-15'!D1187)</f>
        <v>61.365486544077029</v>
      </c>
      <c r="E1455" s="327">
        <f>IF('Tables 1-15'!E1187="nap","nav",'Tables 1-15'!E1187)</f>
        <v>58.639043566804858</v>
      </c>
      <c r="F1455" s="378">
        <f>IF('Tables 1-15'!F1187="nap","nav",'Tables 1-15'!F1187)</f>
        <v>61.723387155166179</v>
      </c>
      <c r="G1455" s="386">
        <f>IF('Tables 1-15'!G1187="nap","nav",'Tables 1-15'!G1187)</f>
        <v>23.062775066015842</v>
      </c>
      <c r="H1455" s="386">
        <f>IF('Tables 1-15'!H1187="nap","nav",'Tables 1-15'!H1187)</f>
        <v>24.598443219052182</v>
      </c>
      <c r="I1455" s="386">
        <f>IF('Tables 1-15'!I1187="nap","nav",'Tables 1-15'!I1187)</f>
        <v>25.425222950043405</v>
      </c>
      <c r="J1455" s="386">
        <f>IF('Tables 1-15'!J1187="nap","nav",'Tables 1-15'!J1187)</f>
        <v>23.713447523456253</v>
      </c>
      <c r="K1455" s="386">
        <f>IF('Tables 1-15'!K1187="nap","nav",'Tables 1-15'!K1187)</f>
        <v>25.124222721019478</v>
      </c>
      <c r="L1455" s="525" t="e">
        <f>IF('Tables 1-15'!#REF!="nap","nav",'Tables 1-15'!#REF!)</f>
        <v>#REF!</v>
      </c>
      <c r="M1455" s="525" t="e">
        <f>IF('Tables 1-15'!#REF!="nap","nav",'Tables 1-15'!#REF!)</f>
        <v>#REF!</v>
      </c>
      <c r="O1455" s="30"/>
    </row>
    <row r="1456" spans="1:15">
      <c r="A1456" s="33" t="s">
        <v>815</v>
      </c>
      <c r="B1456" s="327">
        <f>IF('Tables 1-15'!B1188="nap","nav",'Tables 1-15'!B1188)</f>
        <v>63.615152947624836</v>
      </c>
      <c r="C1456" s="327">
        <f>IF('Tables 1-15'!C1188="nap","nav",'Tables 1-15'!C1188)</f>
        <v>64.681881896373056</v>
      </c>
      <c r="D1456" s="327">
        <f>IF('Tables 1-15'!D1188="nap","nav",'Tables 1-15'!D1188)</f>
        <v>69.348318904463312</v>
      </c>
      <c r="E1456" s="327">
        <f>IF('Tables 1-15'!E1188="nap","nav",'Tables 1-15'!E1188)</f>
        <v>69.168890596815942</v>
      </c>
      <c r="F1456" s="378">
        <f>IF('Tables 1-15'!F1188="nap","nav",'Tables 1-15'!F1188)</f>
        <v>66.15964790264465</v>
      </c>
      <c r="G1456" s="386" t="str">
        <f>IF('Tables 1-15'!G1188="nap","nav",'Tables 1-15'!G1188)</f>
        <v>nav</v>
      </c>
      <c r="H1456" s="386" t="str">
        <f>IF('Tables 1-15'!H1188="nap","nav",'Tables 1-15'!H1188)</f>
        <v>nav</v>
      </c>
      <c r="I1456" s="386" t="str">
        <f>IF('Tables 1-15'!I1188="nap","nav",'Tables 1-15'!I1188)</f>
        <v>nav</v>
      </c>
      <c r="J1456" s="386" t="str">
        <f>IF('Tables 1-15'!J1188="nap","nav",'Tables 1-15'!J1188)</f>
        <v>nav</v>
      </c>
      <c r="K1456" s="386" t="str">
        <f>IF('Tables 1-15'!K1188="nap","nav",'Tables 1-15'!K1188)</f>
        <v>nav</v>
      </c>
      <c r="L1456" s="525" t="e">
        <f>IF('Tables 1-15'!#REF!="nap","nav",'Tables 1-15'!#REF!)</f>
        <v>#REF!</v>
      </c>
      <c r="M1456" s="525" t="e">
        <f>IF('Tables 1-15'!#REF!="nap","nav",'Tables 1-15'!#REF!)</f>
        <v>#REF!</v>
      </c>
      <c r="O1456" s="537"/>
    </row>
    <row r="1457" spans="1:15">
      <c r="A1457" s="369" t="s">
        <v>7</v>
      </c>
      <c r="B1457" s="327">
        <f>IF('Tables 1-15'!B1189="nap","nav",'Tables 1-15'!B1189)</f>
        <v>125.27252642035072</v>
      </c>
      <c r="C1457" s="327">
        <f>IF('Tables 1-15'!C1189="nap","nav",'Tables 1-15'!C1189)</f>
        <v>138.14272281614416</v>
      </c>
      <c r="D1457" s="327">
        <f>IF('Tables 1-15'!D1189="nap","nav",'Tables 1-15'!D1189)</f>
        <v>142.86834184911356</v>
      </c>
      <c r="E1457" s="327">
        <f>IF('Tables 1-15'!E1189="nap","nav",'Tables 1-15'!E1189)</f>
        <v>108.63842178428081</v>
      </c>
      <c r="F1457" s="378">
        <f>IF('Tables 1-15'!F1189="nap","nav",'Tables 1-15'!F1189)</f>
        <v>117.1655205937476</v>
      </c>
      <c r="G1457" s="386">
        <f>IF('Tables 1-15'!G1189="nap","nav",'Tables 1-15'!G1189)</f>
        <v>91.040222380867363</v>
      </c>
      <c r="H1457" s="386">
        <f>IF('Tables 1-15'!H1189="nap","nav",'Tables 1-15'!H1189)</f>
        <v>100.96736516127446</v>
      </c>
      <c r="I1457" s="386">
        <f>IF('Tables 1-15'!I1189="nap","nav",'Tables 1-15'!I1189)</f>
        <v>104.75241045232391</v>
      </c>
      <c r="J1457" s="386">
        <f>IF('Tables 1-15'!J1189="nap","nav",'Tables 1-15'!J1189)</f>
        <v>79.269348416569173</v>
      </c>
      <c r="K1457" s="386">
        <f>IF('Tables 1-15'!K1189="nap","nav",'Tables 1-15'!K1189)</f>
        <v>85.467957037434715</v>
      </c>
      <c r="L1457" s="525" t="e">
        <f>IF('Tables 1-15'!#REF!="nap","nav",'Tables 1-15'!#REF!)</f>
        <v>#REF!</v>
      </c>
      <c r="M1457" s="525" t="e">
        <f>IF('Tables 1-15'!#REF!="nap","nav",'Tables 1-15'!#REF!)</f>
        <v>#REF!</v>
      </c>
      <c r="O1457" s="30"/>
    </row>
    <row r="1458" spans="1:15">
      <c r="A1458" s="370" t="s">
        <v>8</v>
      </c>
      <c r="B1458" s="327">
        <f>IF('Tables 1-15'!B1190="nap","nav",'Tables 1-15'!B1190)</f>
        <v>68.308569407309548</v>
      </c>
      <c r="C1458" s="327">
        <f>IF('Tables 1-15'!C1190="nap","nav",'Tables 1-15'!C1190)</f>
        <v>72.297380450627969</v>
      </c>
      <c r="D1458" s="327">
        <f>IF('Tables 1-15'!D1190="nap","nav",'Tables 1-15'!D1190)</f>
        <v>77.101575788311834</v>
      </c>
      <c r="E1458" s="327">
        <f>IF('Tables 1-15'!E1190="nap","nav",'Tables 1-15'!E1190)</f>
        <v>82.214193041659328</v>
      </c>
      <c r="F1458" s="378">
        <f>IF('Tables 1-15'!F1190="nap","nav",'Tables 1-15'!F1190)</f>
        <v>84.048787557940585</v>
      </c>
      <c r="G1458" s="386">
        <f>IF('Tables 1-15'!G1190="nap","nav",'Tables 1-15'!G1190)</f>
        <v>35.464633118673341</v>
      </c>
      <c r="H1458" s="386">
        <f>IF('Tables 1-15'!H1190="nap","nav",'Tables 1-15'!H1190)</f>
        <v>37.032995893117011</v>
      </c>
      <c r="I1458" s="386">
        <f>IF('Tables 1-15'!I1190="nap","nav",'Tables 1-15'!I1190)</f>
        <v>39.408200232926632</v>
      </c>
      <c r="J1458" s="386">
        <f>IF('Tables 1-15'!J1190="nap","nav",'Tables 1-15'!J1190)</f>
        <v>46.019591885749435</v>
      </c>
      <c r="K1458" s="386">
        <f>IF('Tables 1-15'!K1190="nap","nav",'Tables 1-15'!K1190)</f>
        <v>46.677982608256102</v>
      </c>
      <c r="L1458" s="525" t="e">
        <f>IF('Tables 1-15'!#REF!="nap","nav",'Tables 1-15'!#REF!)</f>
        <v>#REF!</v>
      </c>
      <c r="M1458" s="525" t="e">
        <f>IF('Tables 1-15'!#REF!="nap","nav",'Tables 1-15'!#REF!)</f>
        <v>#REF!</v>
      </c>
      <c r="O1458" s="30"/>
    </row>
    <row r="1459" spans="1:15">
      <c r="A1459" s="33" t="s">
        <v>816</v>
      </c>
      <c r="B1459" s="327">
        <f>IF('Tables 1-15'!B1191="nap","nav",'Tables 1-15'!B1191)</f>
        <v>193.07453500697349</v>
      </c>
      <c r="C1459" s="327">
        <f>IF('Tables 1-15'!C1191="nap","nav",'Tables 1-15'!C1191)</f>
        <v>214.8146589175827</v>
      </c>
      <c r="D1459" s="327">
        <f>IF('Tables 1-15'!D1191="nap","nav",'Tables 1-15'!D1191)</f>
        <v>209.60077882901413</v>
      </c>
      <c r="E1459" s="327">
        <f>IF('Tables 1-15'!E1191="nap","nav",'Tables 1-15'!E1191)</f>
        <v>193.06961580882353</v>
      </c>
      <c r="F1459" s="378">
        <f>IF('Tables 1-15'!F1191="nap","nav",'Tables 1-15'!F1191)</f>
        <v>193.94483169496576</v>
      </c>
      <c r="G1459" s="386">
        <f>IF('Tables 1-15'!G1191="nap","nav",'Tables 1-15'!G1191)</f>
        <v>9.1130387726638773</v>
      </c>
      <c r="H1459" s="386">
        <f>IF('Tables 1-15'!H1191="nap","nav",'Tables 1-15'!H1191)</f>
        <v>11.498226476621261</v>
      </c>
      <c r="I1459" s="386">
        <f>IF('Tables 1-15'!I1191="nap","nav",'Tables 1-15'!I1191)</f>
        <v>13.138282371223548</v>
      </c>
      <c r="J1459" s="386">
        <f>IF('Tables 1-15'!J1191="nap","nav",'Tables 1-15'!J1191)</f>
        <v>13.520156985294115</v>
      </c>
      <c r="K1459" s="386">
        <f>IF('Tables 1-15'!K1191="nap","nav",'Tables 1-15'!K1191)</f>
        <v>16.371816767616586</v>
      </c>
      <c r="L1459" s="525" t="e">
        <f>IF('Tables 1-15'!#REF!="nap","nav",'Tables 1-15'!#REF!)</f>
        <v>#REF!</v>
      </c>
      <c r="M1459" s="525" t="e">
        <f>IF('Tables 1-15'!#REF!="nap","nav",'Tables 1-15'!#REF!)</f>
        <v>#REF!</v>
      </c>
      <c r="O1459" s="537"/>
    </row>
    <row r="1460" spans="1:15">
      <c r="A1460" s="370" t="s">
        <v>9</v>
      </c>
      <c r="B1460" s="327">
        <f>IF('Tables 1-15'!B1192="nap","nav",'Tables 1-15'!B1192)</f>
        <v>809.59367901607982</v>
      </c>
      <c r="C1460" s="327">
        <f>IF('Tables 1-15'!C1192="nap","nav",'Tables 1-15'!C1192)</f>
        <v>876.50215876521963</v>
      </c>
      <c r="D1460" s="327">
        <f>IF('Tables 1-15'!D1192="nap","nav",'Tables 1-15'!D1192)</f>
        <v>998.1113259820039</v>
      </c>
      <c r="E1460" s="327">
        <f>IF('Tables 1-15'!E1192="nap","nav",'Tables 1-15'!E1192)</f>
        <v>1004.3773320084396</v>
      </c>
      <c r="F1460" s="378">
        <f>IF('Tables 1-15'!F1192="nap","nav",'Tables 1-15'!F1192)</f>
        <v>1197.3948784033232</v>
      </c>
      <c r="G1460" s="386">
        <f>IF('Tables 1-15'!G1192="nap","nav",'Tables 1-15'!G1192)</f>
        <v>565.49027430706087</v>
      </c>
      <c r="H1460" s="386">
        <f>IF('Tables 1-15'!H1192="nap","nav",'Tables 1-15'!H1192)</f>
        <v>626.87821052996117</v>
      </c>
      <c r="I1460" s="386">
        <f>IF('Tables 1-15'!I1192="nap","nav",'Tables 1-15'!I1192)</f>
        <v>723.0791833352821</v>
      </c>
      <c r="J1460" s="386">
        <f>IF('Tables 1-15'!J1192="nap","nav",'Tables 1-15'!J1192)</f>
        <v>751.78908580361656</v>
      </c>
      <c r="K1460" s="386">
        <f>IF('Tables 1-15'!K1192="nap","nav",'Tables 1-15'!K1192)</f>
        <v>964.65871357564822</v>
      </c>
      <c r="L1460" s="525" t="e">
        <f>IF('Tables 1-15'!#REF!="nap","nav",'Tables 1-15'!#REF!)</f>
        <v>#REF!</v>
      </c>
      <c r="M1460" s="525" t="e">
        <f>IF('Tables 1-15'!#REF!="nap","nav",'Tables 1-15'!#REF!)</f>
        <v>#REF!</v>
      </c>
      <c r="O1460" s="30"/>
    </row>
    <row r="1461" spans="1:15">
      <c r="A1461" s="370" t="s">
        <v>158</v>
      </c>
      <c r="B1461" s="327">
        <f>IF('Tables 1-15'!B1193="nap","nav",'Tables 1-15'!B1193)</f>
        <v>4417.6099999999997</v>
      </c>
      <c r="C1461" s="327">
        <f>IF('Tables 1-15'!C1193="nap","nav",'Tables 1-15'!C1193)</f>
        <v>4762.0200000000004</v>
      </c>
      <c r="D1461" s="327">
        <f>IF('Tables 1-15'!D1193="nap","nav",'Tables 1-15'!D1193)</f>
        <v>5156.6099999999997</v>
      </c>
      <c r="E1461" s="327">
        <f>IF('Tables 1-15'!E1193="nap","nav",'Tables 1-15'!E1193)</f>
        <v>5527.07</v>
      </c>
      <c r="F1461" s="378">
        <f>IF('Tables 1-15'!F1193="nap","nav",'Tables 1-15'!F1193)</f>
        <v>5899.49</v>
      </c>
      <c r="G1461" s="386">
        <f>IF('Tables 1-15'!G1193="nap","nav",'Tables 1-15'!G1193)</f>
        <v>1975.81</v>
      </c>
      <c r="H1461" s="386">
        <f>IF('Tables 1-15'!H1193="nap","nav",'Tables 1-15'!H1193)</f>
        <v>2130.67</v>
      </c>
      <c r="I1461" s="386">
        <f>IF('Tables 1-15'!I1193="nap","nav",'Tables 1-15'!I1193)</f>
        <v>2279.7400000000002</v>
      </c>
      <c r="J1461" s="386">
        <f>IF('Tables 1-15'!J1193="nap","nav",'Tables 1-15'!J1193)</f>
        <v>2444.8000000000002</v>
      </c>
      <c r="K1461" s="386">
        <f>IF('Tables 1-15'!K1193="nap","nav",'Tables 1-15'!K1193)</f>
        <v>2589.38</v>
      </c>
      <c r="L1461" s="525" t="e">
        <f>IF('Tables 1-15'!#REF!="nap","nav",'Tables 1-15'!#REF!)</f>
        <v>#REF!</v>
      </c>
      <c r="M1461" s="525" t="e">
        <f>IF('Tables 1-15'!#REF!="nap","nav",'Tables 1-15'!#REF!)</f>
        <v>#REF!</v>
      </c>
      <c r="O1461" s="30"/>
    </row>
    <row r="1462" spans="1:15">
      <c r="A1462" s="296" t="s">
        <v>240</v>
      </c>
      <c r="B1462" s="393" t="e">
        <f>SUMIF(B1439:B1461,"&lt;&gt;nav",L1439:L1461)</f>
        <v>#REF!</v>
      </c>
      <c r="C1462" s="393">
        <f>SUMIF(C1439:C1461,"&lt;&gt;nav",B1439:B1461)</f>
        <v>13367.769362795858</v>
      </c>
      <c r="D1462" s="393">
        <f>SUMIF(D1439:D1461,"&lt;&gt;nav",C1439:C1461)</f>
        <v>15907.142343804277</v>
      </c>
      <c r="E1462" s="393">
        <f>SUMIF(E1439:E1461,"&lt;&gt;nav",D1439:D1461)</f>
        <v>18460.801230021691</v>
      </c>
      <c r="F1462" s="394">
        <f>SUMIF(F1439:F1461,"&lt;&gt;nav",E1439:E1461)</f>
        <v>20370.868440644346</v>
      </c>
      <c r="G1462" s="398" t="e">
        <f>SUMIF(G1439:G1461,"&lt;&gt;nav",M1439:M1461)</f>
        <v>#REF!</v>
      </c>
      <c r="H1462" s="398">
        <f>SUMIF(H1439:H1461,"&lt;&gt;nav",G1439:G1461)</f>
        <v>4448.832768737926</v>
      </c>
      <c r="I1462" s="398">
        <f>SUMIF(I1439:I1461,"&lt;&gt;nav",H1439:H1461)</f>
        <v>4889.6181396447046</v>
      </c>
      <c r="J1462" s="398">
        <f>SUMIF(J1439:J1461,"&lt;&gt;nav",I1439:I1461)</f>
        <v>5598.3285862708835</v>
      </c>
      <c r="K1462" s="398">
        <f>SUMIF(K1439:K1461,"&lt;&gt;nav",J1439:J1461)</f>
        <v>5667.0126497145466</v>
      </c>
    </row>
    <row r="1463" spans="1:15">
      <c r="A1463" s="315" t="s">
        <v>241</v>
      </c>
      <c r="B1463" s="281">
        <f>SUMIF(L1439:L1461,"&lt;&gt;nav",B1439:B1461)</f>
        <v>13367.769362795858</v>
      </c>
      <c r="C1463" s="281">
        <f>SUMIF(B1439:B1461,"&lt;&gt;nav",C1439:C1461)</f>
        <v>15907.142343804277</v>
      </c>
      <c r="D1463" s="281">
        <f>SUMIF(C1439:C1461,"&lt;&gt;nav",D1439:D1461)</f>
        <v>18460.801230021691</v>
      </c>
      <c r="E1463" s="281">
        <f>SUMIF(D1439:D1461,"&lt;&gt;nav",E1439:E1461)</f>
        <v>20370.868440644346</v>
      </c>
      <c r="F1463" s="281">
        <f>SUMIF(E1439:E1461,"&lt;&gt;nav",F1439:F1461)</f>
        <v>20946.070571553133</v>
      </c>
      <c r="G1463" s="281">
        <f>SUMIF(M1439:M1461,"&lt;&gt;nav",G1439:G1461)</f>
        <v>4448.832768737926</v>
      </c>
      <c r="H1463" s="281">
        <f>SUMIF(G1439:G1461,"&lt;&gt;nav",H1439:H1461)</f>
        <v>4889.6181396447046</v>
      </c>
      <c r="I1463" s="281">
        <f>SUMIF(H1439:H1461,"&lt;&gt;nav",I1439:I1461)</f>
        <v>5312.1488176428466</v>
      </c>
      <c r="J1463" s="281">
        <f>SUMIF(I1439:I1461,"&lt;&gt;nav",J1439:J1461)</f>
        <v>5667.0126497145466</v>
      </c>
      <c r="K1463" s="282">
        <f>SUMIF(J1439:J1461,"&lt;&gt;nav",K1439:K1461)</f>
        <v>6222.1791479304266</v>
      </c>
    </row>
    <row r="1464" spans="1:15">
      <c r="A1464" s="315"/>
    </row>
    <row r="1465" spans="1:15">
      <c r="A1465" s="315"/>
    </row>
    <row r="1466" spans="1:15">
      <c r="A1466" s="478"/>
      <c r="B1466" s="478"/>
      <c r="C1466" s="478"/>
      <c r="D1466" s="478"/>
      <c r="E1466" s="478"/>
      <c r="F1466" s="478"/>
      <c r="G1466" s="478"/>
      <c r="H1466" s="478"/>
      <c r="I1466" s="478"/>
      <c r="J1466" s="478"/>
      <c r="K1466" s="478"/>
    </row>
    <row r="1467" spans="1:15">
      <c r="A1467" s="368"/>
    </row>
    <row r="1468" spans="1:15">
      <c r="A1468" s="370"/>
      <c r="B1468" s="484"/>
      <c r="C1468" s="484"/>
      <c r="D1468" s="484"/>
      <c r="E1468" s="484"/>
      <c r="F1468" s="485"/>
      <c r="G1468" s="484"/>
      <c r="H1468" s="484"/>
      <c r="I1468" s="484"/>
      <c r="J1468" s="484"/>
      <c r="K1468" s="484"/>
    </row>
    <row r="1469" spans="1:15">
      <c r="A1469" s="402"/>
      <c r="B1469" s="287"/>
      <c r="C1469" s="287"/>
      <c r="D1469" s="287"/>
      <c r="E1469" s="287"/>
      <c r="F1469" s="288"/>
      <c r="G1469" s="287"/>
      <c r="H1469" s="287"/>
      <c r="I1469" s="287"/>
      <c r="J1469" s="287"/>
      <c r="K1469" s="287"/>
      <c r="L1469" s="519" t="e">
        <f>'Tables 1-15'!#REF!</f>
        <v>#REF!</v>
      </c>
      <c r="M1469" s="514" t="e">
        <f>'Tables 1-15'!#REF!</f>
        <v>#REF!</v>
      </c>
    </row>
    <row r="1470" spans="1:15">
      <c r="A1470" s="31" t="s">
        <v>31</v>
      </c>
      <c r="B1470" s="637" t="str">
        <f>IF('Tables 1-15'!B1202="nap","nav",'Tables 1-15'!B1202)</f>
        <v>nav</v>
      </c>
      <c r="C1470" s="412" t="str">
        <f>IF('Tables 1-15'!C1202="nap","nav",'Tables 1-15'!C1202)</f>
        <v>nav</v>
      </c>
      <c r="D1470" s="412" t="str">
        <f>IF('Tables 1-15'!D1202="nap","nav",'Tables 1-15'!D1202)</f>
        <v>nav</v>
      </c>
      <c r="E1470" s="412" t="str">
        <f>IF('Tables 1-15'!E1202="nap","nav",'Tables 1-15'!E1202)</f>
        <v>nav</v>
      </c>
      <c r="F1470" s="413" t="str">
        <f>IF('Tables 1-15'!F1202="nap","nav",'Tables 1-15'!F1202)</f>
        <v>nav</v>
      </c>
      <c r="G1470" s="414">
        <f>IF('Tables 1-15'!G1202="nap","nav",'Tables 1-15'!G1202)</f>
        <v>260.62393265433377</v>
      </c>
      <c r="H1470" s="414">
        <f>IF('Tables 1-15'!H1202="nap","nav",'Tables 1-15'!H1202)</f>
        <v>252.00032930107525</v>
      </c>
      <c r="I1470" s="414">
        <f>IF('Tables 1-15'!I1202="nap","nav",'Tables 1-15'!I1202)</f>
        <v>249.77180077317269</v>
      </c>
      <c r="J1470" s="414">
        <f>IF('Tables 1-15'!J1202="nap","nav",'Tables 1-15'!J1202)</f>
        <v>217.97893699611822</v>
      </c>
      <c r="K1470" s="414">
        <f>IF('Tables 1-15'!K1202="nap","nav",'Tables 1-15'!K1202)</f>
        <v>225.0904713053821</v>
      </c>
      <c r="L1470" s="522" t="e">
        <f>IF('Tables 1-15'!#REF!="nap","nav",'Tables 1-15'!#REF!)</f>
        <v>#REF!</v>
      </c>
      <c r="M1470" s="522" t="e">
        <f>IF('Tables 1-15'!#REF!="nap","nav",'Tables 1-15'!#REF!)</f>
        <v>#REF!</v>
      </c>
    </row>
    <row r="1471" spans="1:15">
      <c r="A1471" s="369" t="s">
        <v>456</v>
      </c>
      <c r="B1471" s="386">
        <f>IF('Tables 1-15'!B1203="nap","nav",'Tables 1-15'!B1203)</f>
        <v>16.801023491061017</v>
      </c>
      <c r="C1471" s="386">
        <f>IF('Tables 1-15'!C1203="nap","nav",'Tables 1-15'!C1203)</f>
        <v>19.636428432167289</v>
      </c>
      <c r="D1471" s="386">
        <f>IF('Tables 1-15'!D1203="nap","nav",'Tables 1-15'!D1203)</f>
        <v>18.163787511597697</v>
      </c>
      <c r="E1471" s="386">
        <f>IF('Tables 1-15'!E1203="nap","nav",'Tables 1-15'!E1203)</f>
        <v>18.88150487657008</v>
      </c>
      <c r="F1471" s="399">
        <f>IF('Tables 1-15'!F1203="nap","nav",'Tables 1-15'!F1203)</f>
        <v>20.789740528446512</v>
      </c>
      <c r="G1471" s="384" t="str">
        <f>IF('Tables 1-15'!G1203="nap","nav",'Tables 1-15'!G1203)</f>
        <v>nav</v>
      </c>
      <c r="H1471" s="384" t="str">
        <f>IF('Tables 1-15'!H1203="nap","nav",'Tables 1-15'!H1203)</f>
        <v>nav</v>
      </c>
      <c r="I1471" s="384">
        <f>IF('Tables 1-15'!I1203="nap","nav",'Tables 1-15'!I1203)</f>
        <v>0.52686647302680933</v>
      </c>
      <c r="J1471" s="384">
        <f>IF('Tables 1-15'!J1203="nap","nav",'Tables 1-15'!J1203)</f>
        <v>0.47308657851495295</v>
      </c>
      <c r="K1471" s="384">
        <f>IF('Tables 1-15'!K1203="nap","nav",'Tables 1-15'!K1203)</f>
        <v>0.33902688295500016</v>
      </c>
      <c r="L1471" s="522" t="e">
        <f>IF('Tables 1-15'!#REF!="nap","nav",'Tables 1-15'!#REF!)</f>
        <v>#REF!</v>
      </c>
      <c r="M1471" s="522" t="e">
        <f>IF('Tables 1-15'!#REF!="nap","nav",'Tables 1-15'!#REF!)</f>
        <v>#REF!</v>
      </c>
      <c r="O1471" s="30"/>
    </row>
    <row r="1472" spans="1:15">
      <c r="A1472" s="33" t="s">
        <v>458</v>
      </c>
      <c r="B1472" s="386" t="str">
        <f>IF('Tables 1-15'!B1204="nap","nav",'Tables 1-15'!B1204)</f>
        <v>nav</v>
      </c>
      <c r="C1472" s="386" t="str">
        <f>IF('Tables 1-15'!C1204="nap","nav",'Tables 1-15'!C1204)</f>
        <v>nav</v>
      </c>
      <c r="D1472" s="386" t="str">
        <f>IF('Tables 1-15'!D1204="nap","nav",'Tables 1-15'!D1204)</f>
        <v>nav</v>
      </c>
      <c r="E1472" s="386" t="str">
        <f>IF('Tables 1-15'!E1204="nap","nav",'Tables 1-15'!E1204)</f>
        <v>nav</v>
      </c>
      <c r="F1472" s="399" t="str">
        <f>IF('Tables 1-15'!F1204="nap","nav",'Tables 1-15'!F1204)</f>
        <v>nav</v>
      </c>
      <c r="G1472" s="384">
        <f>IF('Tables 1-15'!G1204="nap","nav",'Tables 1-15'!G1204)</f>
        <v>238.08896214833757</v>
      </c>
      <c r="H1472" s="384">
        <f>IF('Tables 1-15'!H1204="nap","nav",'Tables 1-15'!H1204)</f>
        <v>247.16558342976165</v>
      </c>
      <c r="I1472" s="384">
        <f>IF('Tables 1-15'!I1204="nap","nav",'Tables 1-15'!I1204)</f>
        <v>252.20863804306288</v>
      </c>
      <c r="J1472" s="384">
        <f>IF('Tables 1-15'!J1204="nap","nav",'Tables 1-15'!J1204)</f>
        <v>195.71720849432415</v>
      </c>
      <c r="K1472" s="384">
        <f>IF('Tables 1-15'!K1204="nap","nav",'Tables 1-15'!K1204)</f>
        <v>193.58115522636581</v>
      </c>
      <c r="L1472" s="522" t="e">
        <f>IF('Tables 1-15'!#REF!="nap","nav",'Tables 1-15'!#REF!)</f>
        <v>#REF!</v>
      </c>
      <c r="M1472" s="522" t="e">
        <f>IF('Tables 1-15'!#REF!="nap","nav",'Tables 1-15'!#REF!)</f>
        <v>#REF!</v>
      </c>
      <c r="O1472" s="537"/>
    </row>
    <row r="1473" spans="1:15">
      <c r="A1473" s="370" t="s">
        <v>457</v>
      </c>
      <c r="B1473" s="384" t="str">
        <f>IF('Tables 1-15'!B1205="nap","nav",'Tables 1-15'!B1205)</f>
        <v>nav</v>
      </c>
      <c r="C1473" s="384" t="str">
        <f>IF('Tables 1-15'!C1205="nap","nav",'Tables 1-15'!C1205)</f>
        <v>nav</v>
      </c>
      <c r="D1473" s="384" t="str">
        <f>IF('Tables 1-15'!D1205="nap","nav",'Tables 1-15'!D1205)</f>
        <v>nav</v>
      </c>
      <c r="E1473" s="384" t="str">
        <f>IF('Tables 1-15'!E1205="nap","nav",'Tables 1-15'!E1205)</f>
        <v>nav</v>
      </c>
      <c r="F1473" s="390" t="str">
        <f>IF('Tables 1-15'!F1205="nap","nav",'Tables 1-15'!F1205)</f>
        <v>nav</v>
      </c>
      <c r="G1473" s="386">
        <f>IF('Tables 1-15'!G1205="nap","nav",'Tables 1-15'!G1205)</f>
        <v>355.82040221670781</v>
      </c>
      <c r="H1473" s="386">
        <f>IF('Tables 1-15'!H1205="nap","nav",'Tables 1-15'!H1205)</f>
        <v>363.94304558008082</v>
      </c>
      <c r="I1473" s="386">
        <f>IF('Tables 1-15'!I1205="nap","nav",'Tables 1-15'!I1205)</f>
        <v>365.51452475150001</v>
      </c>
      <c r="J1473" s="386">
        <f>IF('Tables 1-15'!J1205="nap","nav",'Tables 1-15'!J1205)</f>
        <v>325.22437520665346</v>
      </c>
      <c r="K1473" s="386">
        <f>IF('Tables 1-15'!K1205="nap","nav",'Tables 1-15'!K1205)</f>
        <v>335.48455214462797</v>
      </c>
      <c r="L1473" s="522" t="e">
        <f>IF('Tables 1-15'!#REF!="nap","nav",'Tables 1-15'!#REF!)</f>
        <v>#REF!</v>
      </c>
      <c r="M1473" s="522" t="e">
        <f>IF('Tables 1-15'!#REF!="nap","nav",'Tables 1-15'!#REF!)</f>
        <v>#REF!</v>
      </c>
      <c r="O1473" s="30"/>
    </row>
    <row r="1474" spans="1:15">
      <c r="A1474" s="33" t="s">
        <v>459</v>
      </c>
      <c r="B1474" s="384" t="str">
        <f>IF('Tables 1-15'!B1206="nap","nav",'Tables 1-15'!B1206)</f>
        <v>nav</v>
      </c>
      <c r="C1474" s="384" t="str">
        <f>IF('Tables 1-15'!C1206="nap","nav",'Tables 1-15'!C1206)</f>
        <v>nav</v>
      </c>
      <c r="D1474" s="384" t="str">
        <f>IF('Tables 1-15'!D1206="nap","nav",'Tables 1-15'!D1206)</f>
        <v>nav</v>
      </c>
      <c r="E1474" s="384" t="str">
        <f>IF('Tables 1-15'!E1206="nap","nav",'Tables 1-15'!E1206)</f>
        <v>nav</v>
      </c>
      <c r="F1474" s="390" t="str">
        <f>IF('Tables 1-15'!F1206="nap","nav",'Tables 1-15'!F1206)</f>
        <v>nav</v>
      </c>
      <c r="G1474" s="386" t="str">
        <f>IF('Tables 1-15'!G1206="nap","nav",'Tables 1-15'!G1206)</f>
        <v>nav</v>
      </c>
      <c r="H1474" s="386" t="str">
        <f>IF('Tables 1-15'!H1206="nap","nav",'Tables 1-15'!H1206)</f>
        <v>nav</v>
      </c>
      <c r="I1474" s="386" t="str">
        <f>IF('Tables 1-15'!I1206="nap","nav",'Tables 1-15'!I1206)</f>
        <v>nav</v>
      </c>
      <c r="J1474" s="386" t="str">
        <f>IF('Tables 1-15'!J1206="nap","nav",'Tables 1-15'!J1206)</f>
        <v>nav</v>
      </c>
      <c r="K1474" s="386" t="str">
        <f>IF('Tables 1-15'!K1206="nap","nav",'Tables 1-15'!K1206)</f>
        <v>nav</v>
      </c>
      <c r="L1474" s="522" t="e">
        <f>IF('Tables 1-15'!#REF!="nap","nav",'Tables 1-15'!#REF!)</f>
        <v>#REF!</v>
      </c>
      <c r="M1474" s="522" t="e">
        <f>IF('Tables 1-15'!#REF!="nap","nav",'Tables 1-15'!#REF!)</f>
        <v>#REF!</v>
      </c>
      <c r="O1474" s="537"/>
    </row>
    <row r="1475" spans="1:15">
      <c r="A1475" s="370" t="s">
        <v>140</v>
      </c>
      <c r="B1475" s="384" t="str">
        <f>IF('Tables 1-15'!B1207="nap","nav",'Tables 1-15'!B1207)</f>
        <v>nav</v>
      </c>
      <c r="C1475" s="384" t="str">
        <f>IF('Tables 1-15'!C1207="nap","nav",'Tables 1-15'!C1207)</f>
        <v>nav</v>
      </c>
      <c r="D1475" s="384">
        <f>IF('Tables 1-15'!D1207="nap","nav",'Tables 1-15'!D1207)</f>
        <v>102.89225681968655</v>
      </c>
      <c r="E1475" s="384">
        <f>IF('Tables 1-15'!E1207="nap","nav",'Tables 1-15'!E1207)</f>
        <v>123.23587872589658</v>
      </c>
      <c r="F1475" s="390">
        <f>IF('Tables 1-15'!F1207="nap","nav",'Tables 1-15'!F1207)</f>
        <v>142.3959672952343</v>
      </c>
      <c r="G1475" s="384" t="str">
        <f>IF('Tables 1-15'!G1207="nap","nav",'Tables 1-15'!G1207)</f>
        <v>nav</v>
      </c>
      <c r="H1475" s="384" t="str">
        <f>IF('Tables 1-15'!H1207="nap","nav",'Tables 1-15'!H1207)</f>
        <v>nav</v>
      </c>
      <c r="I1475" s="384">
        <f>IF('Tables 1-15'!I1207="nap","nav",'Tables 1-15'!I1207)</f>
        <v>7.3517374524785062</v>
      </c>
      <c r="J1475" s="384">
        <f>IF('Tables 1-15'!J1207="nap","nav",'Tables 1-15'!J1207)</f>
        <v>14.473268227046319</v>
      </c>
      <c r="K1475" s="384">
        <f>IF('Tables 1-15'!K1207="nap","nav",'Tables 1-15'!K1207)</f>
        <v>14.674600227568927</v>
      </c>
      <c r="L1475" s="522" t="e">
        <f>IF('Tables 1-15'!#REF!="nap","nav",'Tables 1-15'!#REF!)</f>
        <v>#REF!</v>
      </c>
      <c r="M1475" s="522" t="e">
        <f>IF('Tables 1-15'!#REF!="nap","nav",'Tables 1-15'!#REF!)</f>
        <v>#REF!</v>
      </c>
      <c r="O1475" s="30"/>
    </row>
    <row r="1476" spans="1:15">
      <c r="A1476" s="370" t="s">
        <v>50</v>
      </c>
      <c r="B1476" s="384">
        <f>IF('Tables 1-15'!B1208="nap","nav",'Tables 1-15'!B1208)</f>
        <v>63.120163773174667</v>
      </c>
      <c r="C1476" s="384">
        <f>IF('Tables 1-15'!C1208="nap","nav",'Tables 1-15'!C1208)</f>
        <v>74.376598882909761</v>
      </c>
      <c r="D1476" s="384">
        <f>IF('Tables 1-15'!D1208="nap","nav",'Tables 1-15'!D1208)</f>
        <v>103.48967660065321</v>
      </c>
      <c r="E1476" s="384">
        <f>IF('Tables 1-15'!E1208="nap","nav",'Tables 1-15'!E1208)</f>
        <v>88.069576810116132</v>
      </c>
      <c r="F1476" s="390">
        <f>IF('Tables 1-15'!F1208="nap","nav",'Tables 1-15'!F1208)</f>
        <v>91.785148082161058</v>
      </c>
      <c r="G1476" s="384">
        <f>IF('Tables 1-15'!G1208="nap","nav",'Tables 1-15'!G1208)</f>
        <v>4.2126331307293601</v>
      </c>
      <c r="H1476" s="384">
        <f>IF('Tables 1-15'!H1208="nap","nav",'Tables 1-15'!H1208)</f>
        <v>5.9131672960119959</v>
      </c>
      <c r="I1476" s="384">
        <f>IF('Tables 1-15'!I1208="nap","nav",'Tables 1-15'!I1208)</f>
        <v>6.5513069707305851</v>
      </c>
      <c r="J1476" s="384">
        <f>IF('Tables 1-15'!J1208="nap","nav",'Tables 1-15'!J1208)</f>
        <v>6.4489049057984316</v>
      </c>
      <c r="K1476" s="384">
        <f>IF('Tables 1-15'!K1208="nap","nav",'Tables 1-15'!K1208)</f>
        <v>7.7069833828428607</v>
      </c>
      <c r="L1476" s="522" t="e">
        <f>IF('Tables 1-15'!#REF!="nap","nav",'Tables 1-15'!#REF!)</f>
        <v>#REF!</v>
      </c>
      <c r="M1476" s="522" t="e">
        <f>IF('Tables 1-15'!#REF!="nap","nav",'Tables 1-15'!#REF!)</f>
        <v>#REF!</v>
      </c>
      <c r="O1476" s="30"/>
    </row>
    <row r="1477" spans="1:15">
      <c r="A1477" s="370" t="s">
        <v>641</v>
      </c>
      <c r="B1477" s="384" t="str">
        <f>IF('Tables 1-15'!B1209="nap","nav",'Tables 1-15'!B1209)</f>
        <v>nav</v>
      </c>
      <c r="C1477" s="384" t="str">
        <f>IF('Tables 1-15'!C1209="nap","nav",'Tables 1-15'!C1209)</f>
        <v>nav</v>
      </c>
      <c r="D1477" s="384" t="str">
        <f>IF('Tables 1-15'!D1209="nap","nav",'Tables 1-15'!D1209)</f>
        <v>nav</v>
      </c>
      <c r="E1477" s="384" t="str">
        <f>IF('Tables 1-15'!E1209="nap","nav",'Tables 1-15'!E1209)</f>
        <v>nav</v>
      </c>
      <c r="F1477" s="390" t="str">
        <f>IF('Tables 1-15'!F1209="nap","nav",'Tables 1-15'!F1209)</f>
        <v>nav</v>
      </c>
      <c r="G1477" s="384">
        <f>IF('Tables 1-15'!G1209="nap","nav",'Tables 1-15'!G1209)</f>
        <v>57.915863094610536</v>
      </c>
      <c r="H1477" s="384">
        <f>IF('Tables 1-15'!H1209="nap","nav",'Tables 1-15'!H1209)</f>
        <v>61.869899444723877</v>
      </c>
      <c r="I1477" s="384">
        <f>IF('Tables 1-15'!I1209="nap","nav",'Tables 1-15'!I1209)</f>
        <v>66.905348897677086</v>
      </c>
      <c r="J1477" s="384">
        <f>IF('Tables 1-15'!J1209="nap","nav",'Tables 1-15'!J1209)</f>
        <v>71.934969489565361</v>
      </c>
      <c r="K1477" s="384">
        <f>IF('Tables 1-15'!K1209="nap","nav",'Tables 1-15'!K1209)</f>
        <v>73.445070286078817</v>
      </c>
      <c r="L1477" s="522" t="e">
        <f>IF('Tables 1-15'!#REF!="nap","nav",'Tables 1-15'!#REF!)</f>
        <v>#REF!</v>
      </c>
      <c r="M1477" s="522" t="e">
        <f>IF('Tables 1-15'!#REF!="nap","nav",'Tables 1-15'!#REF!)</f>
        <v>#REF!</v>
      </c>
      <c r="O1477" s="30"/>
    </row>
    <row r="1478" spans="1:15">
      <c r="A1478" s="33" t="s">
        <v>860</v>
      </c>
      <c r="B1478" s="384">
        <f>IF('Tables 1-15'!B1210="nap","nav",'Tables 1-15'!B1210)</f>
        <v>2.3873502790460739</v>
      </c>
      <c r="C1478" s="384">
        <f>IF('Tables 1-15'!C1210="nap","nav",'Tables 1-15'!C1210)</f>
        <v>2.6356407522973142</v>
      </c>
      <c r="D1478" s="384">
        <f>IF('Tables 1-15'!D1210="nap","nav",'Tables 1-15'!D1210)</f>
        <v>3.1513834580021238</v>
      </c>
      <c r="E1478" s="384">
        <f>IF('Tables 1-15'!E1210="nap","nav",'Tables 1-15'!E1210)</f>
        <v>3.6994368533390629</v>
      </c>
      <c r="F1478" s="390">
        <f>IF('Tables 1-15'!F1210="nap","nav",'Tables 1-15'!F1210)</f>
        <v>4.8690745324476854</v>
      </c>
      <c r="G1478" s="384">
        <f>IF('Tables 1-15'!G1210="nap","nav",'Tables 1-15'!G1210)</f>
        <v>23.253361833082277</v>
      </c>
      <c r="H1478" s="384">
        <f>IF('Tables 1-15'!H1210="nap","nav",'Tables 1-15'!H1210)</f>
        <v>26.54400495749552</v>
      </c>
      <c r="I1478" s="384">
        <f>IF('Tables 1-15'!I1210="nap","nav",'Tables 1-15'!I1210)</f>
        <v>31.506375125740274</v>
      </c>
      <c r="J1478" s="384">
        <f>IF('Tables 1-15'!J1210="nap","nav",'Tables 1-15'!J1210)</f>
        <v>37.999711701835061</v>
      </c>
      <c r="K1478" s="384">
        <f>IF('Tables 1-15'!K1210="nap","nav",'Tables 1-15'!K1210)</f>
        <v>49.279162783524981</v>
      </c>
      <c r="L1478" s="522" t="e">
        <f>IF('Tables 1-15'!#REF!="nap","nav",'Tables 1-15'!#REF!)</f>
        <v>#REF!</v>
      </c>
      <c r="M1478" s="522" t="e">
        <f>IF('Tables 1-15'!#REF!="nap","nav",'Tables 1-15'!#REF!)</f>
        <v>#REF!</v>
      </c>
      <c r="O1478" s="537"/>
    </row>
    <row r="1479" spans="1:15">
      <c r="A1479" s="370" t="s">
        <v>106</v>
      </c>
      <c r="B1479" s="384" t="str">
        <f>IF('Tables 1-15'!B1211="nap","nav",'Tables 1-15'!B1211)</f>
        <v>nav</v>
      </c>
      <c r="C1479" s="384" t="str">
        <f>IF('Tables 1-15'!C1211="nap","nav",'Tables 1-15'!C1211)</f>
        <v>nav</v>
      </c>
      <c r="D1479" s="384" t="str">
        <f>IF('Tables 1-15'!D1211="nap","nav",'Tables 1-15'!D1211)</f>
        <v>nav</v>
      </c>
      <c r="E1479" s="384" t="str">
        <f>IF('Tables 1-15'!E1211="nap","nav",'Tables 1-15'!E1211)</f>
        <v>nav</v>
      </c>
      <c r="F1479" s="390" t="str">
        <f>IF('Tables 1-15'!F1211="nap","nav",'Tables 1-15'!F1211)</f>
        <v>nav</v>
      </c>
      <c r="G1479" s="384">
        <f>IF('Tables 1-15'!G1211="nap","nav",'Tables 1-15'!G1211)</f>
        <v>63.660705848163104</v>
      </c>
      <c r="H1479" s="384">
        <f>IF('Tables 1-15'!H1211="nap","nav",'Tables 1-15'!H1211)</f>
        <v>67.504898405999541</v>
      </c>
      <c r="I1479" s="384">
        <f>IF('Tables 1-15'!I1211="nap","nav",'Tables 1-15'!I1211)</f>
        <v>71.510417883313536</v>
      </c>
      <c r="J1479" s="384">
        <f>IF('Tables 1-15'!J1211="nap","nav",'Tables 1-15'!J1211)</f>
        <v>60.040166934047463</v>
      </c>
      <c r="K1479" s="384">
        <f>IF('Tables 1-15'!K1211="nap","nav",'Tables 1-15'!K1211)</f>
        <v>68.924318088833857</v>
      </c>
      <c r="L1479" s="522" t="e">
        <f>IF('Tables 1-15'!#REF!="nap","nav",'Tables 1-15'!#REF!)</f>
        <v>#REF!</v>
      </c>
      <c r="M1479" s="522" t="e">
        <f>IF('Tables 1-15'!#REF!="nap","nav",'Tables 1-15'!#REF!)</f>
        <v>#REF!</v>
      </c>
      <c r="O1479" s="30"/>
    </row>
    <row r="1480" spans="1:15">
      <c r="A1480" s="370" t="s">
        <v>4</v>
      </c>
      <c r="B1480" s="384" t="str">
        <f>IF('Tables 1-15'!B1212="nap","nav",'Tables 1-15'!B1212)</f>
        <v>nav</v>
      </c>
      <c r="C1480" s="384" t="str">
        <f>IF('Tables 1-15'!C1212="nap","nav",'Tables 1-15'!C1212)</f>
        <v>nav</v>
      </c>
      <c r="D1480" s="384" t="str">
        <f>IF('Tables 1-15'!D1212="nap","nav",'Tables 1-15'!D1212)</f>
        <v>nav</v>
      </c>
      <c r="E1480" s="384" t="str">
        <f>IF('Tables 1-15'!E1212="nap","nav",'Tables 1-15'!E1212)</f>
        <v>nav</v>
      </c>
      <c r="F1480" s="390" t="str">
        <f>IF('Tables 1-15'!F1212="nap","nav",'Tables 1-15'!F1212)</f>
        <v>nav</v>
      </c>
      <c r="G1480" s="384">
        <f>IF('Tables 1-15'!G1212="nap","nav",'Tables 1-15'!G1212)</f>
        <v>510.15504939089169</v>
      </c>
      <c r="H1480" s="384">
        <f>IF('Tables 1-15'!H1212="nap","nav",'Tables 1-15'!H1212)</f>
        <v>428.11229919241083</v>
      </c>
      <c r="I1480" s="384">
        <f>IF('Tables 1-15'!I1212="nap","nav",'Tables 1-15'!I1212)</f>
        <v>437.22637002140573</v>
      </c>
      <c r="J1480" s="384">
        <f>IF('Tables 1-15'!J1212="nap","nav",'Tables 1-15'!J1212)</f>
        <v>411.58140775839223</v>
      </c>
      <c r="K1480" s="384">
        <f>IF('Tables 1-15'!K1212="nap","nav",'Tables 1-15'!K1212)</f>
        <v>496.30968632360606</v>
      </c>
      <c r="L1480" s="522" t="e">
        <f>IF('Tables 1-15'!#REF!="nap","nav",'Tables 1-15'!#REF!)</f>
        <v>#REF!</v>
      </c>
      <c r="M1480" s="522" t="e">
        <f>IF('Tables 1-15'!#REF!="nap","nav",'Tables 1-15'!#REF!)</f>
        <v>#REF!</v>
      </c>
      <c r="O1480" s="30"/>
    </row>
    <row r="1481" spans="1:15">
      <c r="A1481" s="33" t="s">
        <v>811</v>
      </c>
      <c r="B1481" s="384" t="str">
        <f>IF('Tables 1-15'!B1213="nap","nav",'Tables 1-15'!B1213)</f>
        <v>nav</v>
      </c>
      <c r="C1481" s="384" t="str">
        <f>IF('Tables 1-15'!C1213="nap","nav",'Tables 1-15'!C1213)</f>
        <v>nav</v>
      </c>
      <c r="D1481" s="384" t="str">
        <f>IF('Tables 1-15'!D1213="nap","nav",'Tables 1-15'!D1213)</f>
        <v>nav</v>
      </c>
      <c r="E1481" s="384" t="str">
        <f>IF('Tables 1-15'!E1213="nap","nav",'Tables 1-15'!E1213)</f>
        <v>nav</v>
      </c>
      <c r="F1481" s="390" t="str">
        <f>IF('Tables 1-15'!F1213="nap","nav",'Tables 1-15'!F1213)</f>
        <v>nav</v>
      </c>
      <c r="G1481" s="384">
        <f>IF('Tables 1-15'!G1213="nap","nav",'Tables 1-15'!G1213)</f>
        <v>431.2302161720857</v>
      </c>
      <c r="H1481" s="384">
        <f>IF('Tables 1-15'!H1213="nap","nav",'Tables 1-15'!H1213)</f>
        <v>457.49752620908828</v>
      </c>
      <c r="I1481" s="384">
        <f>IF('Tables 1-15'!I1213="nap","nav",'Tables 1-15'!I1213)</f>
        <v>490.58287917054366</v>
      </c>
      <c r="J1481" s="384">
        <f>IF('Tables 1-15'!J1213="nap","nav",'Tables 1-15'!J1213)</f>
        <v>487.78025329432865</v>
      </c>
      <c r="K1481" s="384">
        <f>IF('Tables 1-15'!K1213="nap","nav",'Tables 1-15'!K1213)</f>
        <v>528.98426095007324</v>
      </c>
      <c r="L1481" s="522" t="e">
        <f>IF('Tables 1-15'!#REF!="nap","nav",'Tables 1-15'!#REF!)</f>
        <v>#REF!</v>
      </c>
      <c r="M1481" s="522" t="e">
        <f>IF('Tables 1-15'!#REF!="nap","nav",'Tables 1-15'!#REF!)</f>
        <v>#REF!</v>
      </c>
      <c r="O1481" s="537"/>
    </row>
    <row r="1482" spans="1:15">
      <c r="A1482" s="33" t="s">
        <v>812</v>
      </c>
      <c r="B1482" s="384" t="str">
        <f>IF('Tables 1-15'!B1214="nap","nav",'Tables 1-15'!B1214)</f>
        <v>nav</v>
      </c>
      <c r="C1482" s="384" t="str">
        <f>IF('Tables 1-15'!C1214="nap","nav",'Tables 1-15'!C1214)</f>
        <v>nav</v>
      </c>
      <c r="D1482" s="384" t="str">
        <f>IF('Tables 1-15'!D1214="nap","nav",'Tables 1-15'!D1214)</f>
        <v>nav</v>
      </c>
      <c r="E1482" s="384" t="str">
        <f>IF('Tables 1-15'!E1214="nap","nav",'Tables 1-15'!E1214)</f>
        <v>nav</v>
      </c>
      <c r="F1482" s="390" t="str">
        <f>IF('Tables 1-15'!F1214="nap","nav",'Tables 1-15'!F1214)</f>
        <v>nav</v>
      </c>
      <c r="G1482" s="384">
        <f>IF('Tables 1-15'!G1214="nap","nav",'Tables 1-15'!G1214)</f>
        <v>42.113365987014461</v>
      </c>
      <c r="H1482" s="384">
        <f>IF('Tables 1-15'!H1214="nap","nav",'Tables 1-15'!H1214)</f>
        <v>48.332722929312716</v>
      </c>
      <c r="I1482" s="384">
        <f>IF('Tables 1-15'!I1214="nap","nav",'Tables 1-15'!I1214)</f>
        <v>47.693101373859825</v>
      </c>
      <c r="J1482" s="384">
        <f>IF('Tables 1-15'!J1214="nap","nav",'Tables 1-15'!J1214)</f>
        <v>50.38335899053628</v>
      </c>
      <c r="K1482" s="384">
        <f>IF('Tables 1-15'!K1214="nap","nav",'Tables 1-15'!K1214)</f>
        <v>48.339336012861736</v>
      </c>
      <c r="L1482" s="522" t="e">
        <f>IF('Tables 1-15'!#REF!="nap","nav",'Tables 1-15'!#REF!)</f>
        <v>#REF!</v>
      </c>
      <c r="M1482" s="522" t="e">
        <f>IF('Tables 1-15'!#REF!="nap","nav",'Tables 1-15'!#REF!)</f>
        <v>#REF!</v>
      </c>
      <c r="O1482" s="537"/>
    </row>
    <row r="1483" spans="1:15">
      <c r="A1483" s="369" t="s">
        <v>5</v>
      </c>
      <c r="B1483" s="386">
        <f>IF('Tables 1-15'!B1215="nap","nav",'Tables 1-15'!B1215)</f>
        <v>14.467237576116167</v>
      </c>
      <c r="C1483" s="386">
        <f>IF('Tables 1-15'!C1215="nap","nav",'Tables 1-15'!C1215)</f>
        <v>15.050716744995203</v>
      </c>
      <c r="D1483" s="386">
        <f>IF('Tables 1-15'!D1215="nap","nav",'Tables 1-15'!D1215)</f>
        <v>16.054495215545707</v>
      </c>
      <c r="E1483" s="386">
        <f>IF('Tables 1-15'!E1215="nap","nav",'Tables 1-15'!E1215)</f>
        <v>14.865879915144408</v>
      </c>
      <c r="F1483" s="399">
        <f>IF('Tables 1-15'!F1215="nap","nav",'Tables 1-15'!F1215)</f>
        <v>15.980925151598216</v>
      </c>
      <c r="G1483" s="384" t="str">
        <f>IF('Tables 1-15'!G1215="nap","nav",'Tables 1-15'!G1215)</f>
        <v>nav</v>
      </c>
      <c r="H1483" s="384" t="str">
        <f>IF('Tables 1-15'!H1215="nap","nav",'Tables 1-15'!H1215)</f>
        <v>nav</v>
      </c>
      <c r="I1483" s="384" t="str">
        <f>IF('Tables 1-15'!I1215="nap","nav",'Tables 1-15'!I1215)</f>
        <v>nav</v>
      </c>
      <c r="J1483" s="384" t="str">
        <f>IF('Tables 1-15'!J1215="nap","nav",'Tables 1-15'!J1215)</f>
        <v>nav</v>
      </c>
      <c r="K1483" s="384" t="str">
        <f>IF('Tables 1-15'!K1215="nap","nav",'Tables 1-15'!K1215)</f>
        <v>nav</v>
      </c>
      <c r="L1483" s="522" t="e">
        <f>IF('Tables 1-15'!#REF!="nap","nav",'Tables 1-15'!#REF!)</f>
        <v>#REF!</v>
      </c>
      <c r="M1483" s="522" t="e">
        <f>IF('Tables 1-15'!#REF!="nap","nav",'Tables 1-15'!#REF!)</f>
        <v>#REF!</v>
      </c>
      <c r="O1483" s="30"/>
    </row>
    <row r="1484" spans="1:15">
      <c r="A1484" s="33" t="s">
        <v>813</v>
      </c>
      <c r="B1484" s="386" t="str">
        <f>IF('Tables 1-15'!B1216="nap","nav",'Tables 1-15'!B1216)</f>
        <v>nav</v>
      </c>
      <c r="C1484" s="386" t="str">
        <f>IF('Tables 1-15'!C1216="nap","nav",'Tables 1-15'!C1216)</f>
        <v>nav</v>
      </c>
      <c r="D1484" s="386" t="str">
        <f>IF('Tables 1-15'!D1216="nap","nav",'Tables 1-15'!D1216)</f>
        <v>nav</v>
      </c>
      <c r="E1484" s="386" t="str">
        <f>IF('Tables 1-15'!E1216="nap","nav",'Tables 1-15'!E1216)</f>
        <v>nav</v>
      </c>
      <c r="F1484" s="399" t="str">
        <f>IF('Tables 1-15'!F1216="nap","nav",'Tables 1-15'!F1216)</f>
        <v>nav</v>
      </c>
      <c r="G1484" s="384">
        <f>IF('Tables 1-15'!G1216="nap","nav",'Tables 1-15'!G1216)</f>
        <v>13.661778628263892</v>
      </c>
      <c r="H1484" s="384">
        <f>IF('Tables 1-15'!H1216="nap","nav",'Tables 1-15'!H1216)</f>
        <v>22.731677356504253</v>
      </c>
      <c r="I1484" s="384">
        <f>IF('Tables 1-15'!I1216="nap","nav",'Tables 1-15'!I1216)</f>
        <v>27.280094555051321</v>
      </c>
      <c r="J1484" s="384">
        <f>IF('Tables 1-15'!J1216="nap","nav",'Tables 1-15'!J1216)</f>
        <v>19.60989291236816</v>
      </c>
      <c r="K1484" s="384">
        <f>IF('Tables 1-15'!K1216="nap","nav",'Tables 1-15'!K1216)</f>
        <v>22.011889131224464</v>
      </c>
      <c r="L1484" s="522" t="e">
        <f>IF('Tables 1-15'!#REF!="nap","nav",'Tables 1-15'!#REF!)</f>
        <v>#REF!</v>
      </c>
      <c r="M1484" s="522" t="e">
        <f>IF('Tables 1-15'!#REF!="nap","nav",'Tables 1-15'!#REF!)</f>
        <v>#REF!</v>
      </c>
      <c r="O1484" s="537"/>
    </row>
    <row r="1485" spans="1:15">
      <c r="A1485" s="33" t="s">
        <v>814</v>
      </c>
      <c r="B1485" s="386" t="str">
        <f>IF('Tables 1-15'!B1217="nap","nav",'Tables 1-15'!B1217)</f>
        <v>nav</v>
      </c>
      <c r="C1485" s="386" t="str">
        <f>IF('Tables 1-15'!C1217="nap","nav",'Tables 1-15'!C1217)</f>
        <v>nav</v>
      </c>
      <c r="D1485" s="386" t="str">
        <f>IF('Tables 1-15'!D1217="nap","nav",'Tables 1-15'!D1217)</f>
        <v>nav</v>
      </c>
      <c r="E1485" s="386" t="str">
        <f>IF('Tables 1-15'!E1217="nap","nav",'Tables 1-15'!E1217)</f>
        <v>nav</v>
      </c>
      <c r="F1485" s="399" t="str">
        <f>IF('Tables 1-15'!F1217="nap","nav",'Tables 1-15'!F1217)</f>
        <v>nav</v>
      </c>
      <c r="G1485" s="384">
        <f>IF('Tables 1-15'!G1217="nap","nav",'Tables 1-15'!G1217)</f>
        <v>7.925655466666667</v>
      </c>
      <c r="H1485" s="384">
        <f>IF('Tables 1-15'!H1217="nap","nav",'Tables 1-15'!H1217)</f>
        <v>8.7079112000000016</v>
      </c>
      <c r="I1485" s="384">
        <f>IF('Tables 1-15'!I1217="nap","nav",'Tables 1-15'!I1217)</f>
        <v>10.407765333333336</v>
      </c>
      <c r="J1485" s="384">
        <f>IF('Tables 1-15'!J1217="nap","nav",'Tables 1-15'!J1217)</f>
        <v>12.534570666666667</v>
      </c>
      <c r="K1485" s="384">
        <f>IF('Tables 1-15'!K1217="nap","nav",'Tables 1-15'!K1217)</f>
        <v>14.432981333333334</v>
      </c>
      <c r="L1485" s="522" t="e">
        <f>IF('Tables 1-15'!#REF!="nap","nav",'Tables 1-15'!#REF!)</f>
        <v>#REF!</v>
      </c>
      <c r="M1485" s="522" t="e">
        <f>IF('Tables 1-15'!#REF!="nap","nav",'Tables 1-15'!#REF!)</f>
        <v>#REF!</v>
      </c>
      <c r="O1485" s="537"/>
    </row>
    <row r="1486" spans="1:15">
      <c r="A1486" s="370" t="s">
        <v>6</v>
      </c>
      <c r="B1486" s="384" t="str">
        <f>IF('Tables 1-15'!B1218="nap","nav",'Tables 1-15'!B1218)</f>
        <v>nav</v>
      </c>
      <c r="C1486" s="384" t="str">
        <f>IF('Tables 1-15'!C1218="nap","nav",'Tables 1-15'!C1218)</f>
        <v>nav</v>
      </c>
      <c r="D1486" s="384" t="str">
        <f>IF('Tables 1-15'!D1218="nap","nav",'Tables 1-15'!D1218)</f>
        <v>nav</v>
      </c>
      <c r="E1486" s="384" t="str">
        <f>IF('Tables 1-15'!E1218="nap","nav",'Tables 1-15'!E1218)</f>
        <v>nav</v>
      </c>
      <c r="F1486" s="390" t="str">
        <f>IF('Tables 1-15'!F1218="nap","nav",'Tables 1-15'!F1218)</f>
        <v>nav</v>
      </c>
      <c r="G1486" s="386">
        <f>IF('Tables 1-15'!G1218="nap","nav",'Tables 1-15'!G1218)</f>
        <v>30.74273825718172</v>
      </c>
      <c r="H1486" s="386">
        <f>IF('Tables 1-15'!H1218="nap","nav",'Tables 1-15'!H1218)</f>
        <v>33.980247742347956</v>
      </c>
      <c r="I1486" s="386">
        <f>IF('Tables 1-15'!I1218="nap","nav",'Tables 1-15'!I1218)</f>
        <v>35.940263594033624</v>
      </c>
      <c r="J1486" s="386">
        <f>IF('Tables 1-15'!J1218="nap","nav",'Tables 1-15'!J1218)</f>
        <v>34.925596043348605</v>
      </c>
      <c r="K1486" s="386">
        <f>IF('Tables 1-15'!K1218="nap","nav",'Tables 1-15'!K1218)</f>
        <v>36.599164434146694</v>
      </c>
      <c r="L1486" s="522" t="e">
        <f>IF('Tables 1-15'!#REF!="nap","nav",'Tables 1-15'!#REF!)</f>
        <v>#REF!</v>
      </c>
      <c r="M1486" s="522" t="e">
        <f>IF('Tables 1-15'!#REF!="nap","nav",'Tables 1-15'!#REF!)</f>
        <v>#REF!</v>
      </c>
      <c r="O1486" s="30"/>
    </row>
    <row r="1487" spans="1:15">
      <c r="A1487" s="33" t="s">
        <v>815</v>
      </c>
      <c r="B1487" s="384" t="str">
        <f>IF('Tables 1-15'!B1219="nap","nav",'Tables 1-15'!B1219)</f>
        <v>nav</v>
      </c>
      <c r="C1487" s="384" t="str">
        <f>IF('Tables 1-15'!C1219="nap","nav",'Tables 1-15'!C1219)</f>
        <v>nav</v>
      </c>
      <c r="D1487" s="384" t="str">
        <f>IF('Tables 1-15'!D1219="nap","nav",'Tables 1-15'!D1219)</f>
        <v>nav</v>
      </c>
      <c r="E1487" s="384" t="str">
        <f>IF('Tables 1-15'!E1219="nap","nav",'Tables 1-15'!E1219)</f>
        <v>nav</v>
      </c>
      <c r="F1487" s="390" t="str">
        <f>IF('Tables 1-15'!F1219="nap","nav",'Tables 1-15'!F1219)</f>
        <v>nav</v>
      </c>
      <c r="G1487" s="386" t="str">
        <f>IF('Tables 1-15'!G1219="nap","nav",'Tables 1-15'!G1219)</f>
        <v>nav</v>
      </c>
      <c r="H1487" s="386" t="str">
        <f>IF('Tables 1-15'!H1219="nap","nav",'Tables 1-15'!H1219)</f>
        <v>nav</v>
      </c>
      <c r="I1487" s="386" t="str">
        <f>IF('Tables 1-15'!I1219="nap","nav",'Tables 1-15'!I1219)</f>
        <v>nav</v>
      </c>
      <c r="J1487" s="386" t="str">
        <f>IF('Tables 1-15'!J1219="nap","nav",'Tables 1-15'!J1219)</f>
        <v>nav</v>
      </c>
      <c r="K1487" s="386" t="str">
        <f>IF('Tables 1-15'!K1219="nap","nav",'Tables 1-15'!K1219)</f>
        <v>nav</v>
      </c>
      <c r="L1487" s="522" t="e">
        <f>IF('Tables 1-15'!#REF!="nap","nav",'Tables 1-15'!#REF!)</f>
        <v>#REF!</v>
      </c>
      <c r="M1487" s="522" t="e">
        <f>IF('Tables 1-15'!#REF!="nap","nav",'Tables 1-15'!#REF!)</f>
        <v>#REF!</v>
      </c>
      <c r="O1487" s="537"/>
    </row>
    <row r="1488" spans="1:15">
      <c r="A1488" s="369" t="s">
        <v>7</v>
      </c>
      <c r="B1488" s="386">
        <f>IF('Tables 1-15'!B1220="nap","nav",'Tables 1-15'!B1220)</f>
        <v>4.8692501435472009</v>
      </c>
      <c r="C1488" s="386">
        <f>IF('Tables 1-15'!C1220="nap","nav",'Tables 1-15'!C1220)</f>
        <v>5.4461252754091012</v>
      </c>
      <c r="D1488" s="386">
        <f>IF('Tables 1-15'!D1220="nap","nav",'Tables 1-15'!D1220)</f>
        <v>5.2736074003898805</v>
      </c>
      <c r="E1488" s="386">
        <f>IF('Tables 1-15'!E1220="nap","nav",'Tables 1-15'!E1220)</f>
        <v>4.8394001525779968</v>
      </c>
      <c r="F1488" s="399">
        <f>IF('Tables 1-15'!F1220="nap","nav",'Tables 1-15'!F1220)</f>
        <v>4.7808286949176573</v>
      </c>
      <c r="G1488" s="386">
        <f>IF('Tables 1-15'!G1220="nap","nav",'Tables 1-15'!G1220)</f>
        <v>29.363053895936151</v>
      </c>
      <c r="H1488" s="386">
        <f>IF('Tables 1-15'!H1220="nap","nav",'Tables 1-15'!H1220)</f>
        <v>31.729232379460598</v>
      </c>
      <c r="I1488" s="386">
        <f>IF('Tables 1-15'!I1220="nap","nav",'Tables 1-15'!I1220)</f>
        <v>32.842323996399763</v>
      </c>
      <c r="J1488" s="386">
        <f>IF('Tables 1-15'!J1220="nap","nav",'Tables 1-15'!J1220)</f>
        <v>24.529673215133641</v>
      </c>
      <c r="K1488" s="386">
        <f>IF('Tables 1-15'!K1220="nap","nav",'Tables 1-15'!K1220)</f>
        <v>26.916734861395231</v>
      </c>
      <c r="L1488" s="522" t="e">
        <f>IF('Tables 1-15'!#REF!="nap","nav",'Tables 1-15'!#REF!)</f>
        <v>#REF!</v>
      </c>
      <c r="M1488" s="522" t="e">
        <f>IF('Tables 1-15'!#REF!="nap","nav",'Tables 1-15'!#REF!)</f>
        <v>#REF!</v>
      </c>
      <c r="O1488" s="30"/>
    </row>
    <row r="1489" spans="1:15">
      <c r="A1489" s="370" t="s">
        <v>8</v>
      </c>
      <c r="B1489" s="384" t="str">
        <f>IF('Tables 1-15'!B1221="nap","nav",'Tables 1-15'!B1221)</f>
        <v>nav</v>
      </c>
      <c r="C1489" s="384" t="str">
        <f>IF('Tables 1-15'!C1221="nap","nav",'Tables 1-15'!C1221)</f>
        <v>nav</v>
      </c>
      <c r="D1489" s="384" t="str">
        <f>IF('Tables 1-15'!D1221="nap","nav",'Tables 1-15'!D1221)</f>
        <v>nav</v>
      </c>
      <c r="E1489" s="384" t="str">
        <f>IF('Tables 1-15'!E1221="nap","nav",'Tables 1-15'!E1221)</f>
        <v>nav</v>
      </c>
      <c r="F1489" s="390" t="str">
        <f>IF('Tables 1-15'!F1221="nap","nav",'Tables 1-15'!F1221)</f>
        <v>nav</v>
      </c>
      <c r="G1489" s="386">
        <f>IF('Tables 1-15'!G1221="nap","nav",'Tables 1-15'!G1221)</f>
        <v>32.843936288636201</v>
      </c>
      <c r="H1489" s="386">
        <f>IF('Tables 1-15'!H1221="nap","nav",'Tables 1-15'!H1221)</f>
        <v>35.264384557510951</v>
      </c>
      <c r="I1489" s="386">
        <f>IF('Tables 1-15'!I1221="nap","nav",'Tables 1-15'!I1221)</f>
        <v>37.693375555385202</v>
      </c>
      <c r="J1489" s="386">
        <f>IF('Tables 1-15'!J1221="nap","nav",'Tables 1-15'!J1221)</f>
        <v>36.194601155909901</v>
      </c>
      <c r="K1489" s="386">
        <f>IF('Tables 1-15'!K1221="nap","nav",'Tables 1-15'!K1221)</f>
        <v>37.370804949684484</v>
      </c>
      <c r="L1489" s="522" t="e">
        <f>IF('Tables 1-15'!#REF!="nap","nav",'Tables 1-15'!#REF!)</f>
        <v>#REF!</v>
      </c>
      <c r="M1489" s="522" t="e">
        <f>IF('Tables 1-15'!#REF!="nap","nav",'Tables 1-15'!#REF!)</f>
        <v>#REF!</v>
      </c>
      <c r="O1489" s="30"/>
    </row>
    <row r="1490" spans="1:15">
      <c r="A1490" s="33" t="s">
        <v>816</v>
      </c>
      <c r="B1490" s="384" t="str">
        <f>IF('Tables 1-15'!B1222="nap","nav",'Tables 1-15'!B1222)</f>
        <v>nav</v>
      </c>
      <c r="C1490" s="384" t="str">
        <f>IF('Tables 1-15'!C1222="nap","nav",'Tables 1-15'!C1222)</f>
        <v>nav</v>
      </c>
      <c r="D1490" s="384" t="str">
        <f>IF('Tables 1-15'!D1222="nap","nav",'Tables 1-15'!D1222)</f>
        <v>nav</v>
      </c>
      <c r="E1490" s="384" t="str">
        <f>IF('Tables 1-15'!E1222="nap","nav",'Tables 1-15'!E1222)</f>
        <v>nav</v>
      </c>
      <c r="F1490" s="390" t="str">
        <f>IF('Tables 1-15'!F1222="nap","nav",'Tables 1-15'!F1222)</f>
        <v>nav</v>
      </c>
      <c r="G1490" s="386">
        <f>IF('Tables 1-15'!G1222="nap","nav",'Tables 1-15'!G1222)</f>
        <v>183.96149623430964</v>
      </c>
      <c r="H1490" s="386">
        <f>IF('Tables 1-15'!H1222="nap","nav",'Tables 1-15'!H1222)</f>
        <v>203.31643244096145</v>
      </c>
      <c r="I1490" s="386">
        <f>IF('Tables 1-15'!I1222="nap","nav",'Tables 1-15'!I1222)</f>
        <v>196.46249600073128</v>
      </c>
      <c r="J1490" s="386">
        <f>IF('Tables 1-15'!J1222="nap","nav",'Tables 1-15'!J1222)</f>
        <v>179.54945882352939</v>
      </c>
      <c r="K1490" s="386">
        <f>IF('Tables 1-15'!K1222="nap","nav",'Tables 1-15'!K1222)</f>
        <v>177.57301492734916</v>
      </c>
      <c r="L1490" s="522" t="e">
        <f>IF('Tables 1-15'!#REF!="nap","nav",'Tables 1-15'!#REF!)</f>
        <v>#REF!</v>
      </c>
      <c r="M1490" s="522" t="e">
        <f>IF('Tables 1-15'!#REF!="nap","nav",'Tables 1-15'!#REF!)</f>
        <v>#REF!</v>
      </c>
      <c r="O1490" s="537"/>
    </row>
    <row r="1491" spans="1:15">
      <c r="A1491" s="370" t="s">
        <v>9</v>
      </c>
      <c r="B1491" s="386">
        <f>IF('Tables 1-15'!B1223="nap","nav",'Tables 1-15'!B1223)</f>
        <v>53.887898591731165</v>
      </c>
      <c r="C1491" s="386">
        <f>IF('Tables 1-15'!C1223="nap","nav",'Tables 1-15'!C1223)</f>
        <v>51.794616734350015</v>
      </c>
      <c r="D1491" s="386">
        <f>IF('Tables 1-15'!D1223="nap","nav",'Tables 1-15'!D1223)</f>
        <v>53.627340972961306</v>
      </c>
      <c r="E1491" s="386">
        <f>IF('Tables 1-15'!E1223="nap","nav",'Tables 1-15'!E1223)</f>
        <v>44.779188582604135</v>
      </c>
      <c r="F1491" s="399">
        <f>IF('Tables 1-15'!F1223="nap","nav",'Tables 1-15'!F1223)</f>
        <v>24.399802754382559</v>
      </c>
      <c r="G1491" s="386">
        <f>IF('Tables 1-15'!G1223="nap","nav",'Tables 1-15'!G1223)</f>
        <v>190.21550611728773</v>
      </c>
      <c r="H1491" s="386">
        <f>IF('Tables 1-15'!H1223="nap","nav",'Tables 1-15'!H1223)</f>
        <v>197.82933150090849</v>
      </c>
      <c r="I1491" s="386">
        <f>IF('Tables 1-15'!I1223="nap","nav",'Tables 1-15'!I1223)</f>
        <v>221.40480167376052</v>
      </c>
      <c r="J1491" s="386">
        <f>IF('Tables 1-15'!J1223="nap","nav",'Tables 1-15'!J1223)</f>
        <v>222.64426525264003</v>
      </c>
      <c r="K1491" s="386">
        <f>IF('Tables 1-15'!K1223="nap","nav",'Tables 1-15'!K1223)</f>
        <v>208.33636207329261</v>
      </c>
      <c r="L1491" s="522" t="e">
        <f>IF('Tables 1-15'!#REF!="nap","nav",'Tables 1-15'!#REF!)</f>
        <v>#REF!</v>
      </c>
      <c r="M1491" s="522" t="e">
        <f>IF('Tables 1-15'!#REF!="nap","nav",'Tables 1-15'!#REF!)</f>
        <v>#REF!</v>
      </c>
      <c r="O1491" s="30"/>
    </row>
    <row r="1492" spans="1:15">
      <c r="A1492" s="370" t="s">
        <v>158</v>
      </c>
      <c r="B1492" s="386" t="str">
        <f>IF('Tables 1-15'!B1224="nap","nav",'Tables 1-15'!B1224)</f>
        <v>nav</v>
      </c>
      <c r="C1492" s="386" t="str">
        <f>IF('Tables 1-15'!C1224="nap","nav",'Tables 1-15'!C1224)</f>
        <v>nav</v>
      </c>
      <c r="D1492" s="386" t="str">
        <f>IF('Tables 1-15'!D1224="nap","nav",'Tables 1-15'!D1224)</f>
        <v>nav</v>
      </c>
      <c r="E1492" s="386" t="str">
        <f>IF('Tables 1-15'!E1224="nap","nav",'Tables 1-15'!E1224)</f>
        <v>nav</v>
      </c>
      <c r="F1492" s="399" t="str">
        <f>IF('Tables 1-15'!F1224="nap","nav",'Tables 1-15'!F1224)</f>
        <v>nav</v>
      </c>
      <c r="G1492" s="386">
        <f>IF('Tables 1-15'!G1224="nap","nav",'Tables 1-15'!G1224)</f>
        <v>2441.8000000000002</v>
      </c>
      <c r="H1492" s="386">
        <f>IF('Tables 1-15'!H1224="nap","nav",'Tables 1-15'!H1224)</f>
        <v>2631.35</v>
      </c>
      <c r="I1492" s="386">
        <f>IF('Tables 1-15'!I1224="nap","nav",'Tables 1-15'!I1224)</f>
        <v>2876.87</v>
      </c>
      <c r="J1492" s="386">
        <f>IF('Tables 1-15'!J1224="nap","nav",'Tables 1-15'!J1224)</f>
        <v>3082.27</v>
      </c>
      <c r="K1492" s="386">
        <f>IF('Tables 1-15'!K1224="nap","nav",'Tables 1-15'!K1224)</f>
        <v>3310.11</v>
      </c>
      <c r="L1492" s="522" t="e">
        <f>IF('Tables 1-15'!#REF!="nap","nav",'Tables 1-15'!#REF!)</f>
        <v>#REF!</v>
      </c>
      <c r="M1492" s="522" t="e">
        <f>IF('Tables 1-15'!#REF!="nap","nav",'Tables 1-15'!#REF!)</f>
        <v>#REF!</v>
      </c>
      <c r="O1492" s="30"/>
    </row>
    <row r="1493" spans="1:15">
      <c r="A1493" s="296" t="s">
        <v>240</v>
      </c>
      <c r="B1493" s="398" t="e">
        <f>SUMIF(B1470:B1492,"&lt;&gt;nav",L1470:L1492)</f>
        <v>#REF!</v>
      </c>
      <c r="C1493" s="398">
        <f>SUMIF(C1470:C1492,"&lt;&gt;nav",B1470:B1492)</f>
        <v>155.53292385467628</v>
      </c>
      <c r="D1493" s="398">
        <f>SUMIF(D1470:D1492,"&lt;&gt;nav",C1470:C1492)</f>
        <v>168.94012682212869</v>
      </c>
      <c r="E1493" s="398">
        <f>SUMIF(E1470:E1492,"&lt;&gt;nav",D1470:D1492)</f>
        <v>302.65254797883648</v>
      </c>
      <c r="F1493" s="415">
        <f>SUMIF(F1470:F1492,"&lt;&gt;nav",E1470:E1492)</f>
        <v>298.37086591624842</v>
      </c>
      <c r="G1493" s="398" t="e">
        <f>SUMIF(G1470:G1492,"&lt;&gt;nav",M1470:M1492)</f>
        <v>#REF!</v>
      </c>
      <c r="H1493" s="398">
        <f>SUMIF(H1470:H1492,"&lt;&gt;nav",G1470:G1492)</f>
        <v>4917.5886573642383</v>
      </c>
      <c r="I1493" s="398">
        <f>SUMIF(I1470:I1492,"&lt;&gt;nav",H1470:H1492)</f>
        <v>5123.7926939236531</v>
      </c>
      <c r="J1493" s="398">
        <f>SUMIF(J1470:J1492,"&lt;&gt;nav",I1470:I1492)</f>
        <v>5466.2504876452067</v>
      </c>
      <c r="K1493" s="398">
        <f>SUMIF(K1470:K1492,"&lt;&gt;nav",J1470:J1492)</f>
        <v>5492.2937066467566</v>
      </c>
      <c r="L1493" s="522"/>
      <c r="M1493" s="522"/>
    </row>
    <row r="1494" spans="1:15">
      <c r="A1494" s="315" t="s">
        <v>241</v>
      </c>
      <c r="B1494" s="281">
        <f>SUMIF(L1470:L1492,"&lt;&gt;nav",B1470:B1492)</f>
        <v>155.53292385467628</v>
      </c>
      <c r="C1494" s="281">
        <f>SUMIF(B1470:B1492,"&lt;&gt;nav",C1470:C1492)</f>
        <v>168.94012682212869</v>
      </c>
      <c r="D1494" s="281">
        <f>SUMIF(C1470:C1492,"&lt;&gt;nav",D1470:D1492)</f>
        <v>199.76029115914992</v>
      </c>
      <c r="E1494" s="281">
        <f>SUMIF(D1470:D1492,"&lt;&gt;nav",E1470:E1492)</f>
        <v>298.37086591624842</v>
      </c>
      <c r="F1494" s="281">
        <f>SUMIF(E1470:E1492,"&lt;&gt;nav",F1470:F1492)</f>
        <v>305.00148703918802</v>
      </c>
      <c r="G1494" s="281">
        <f>SUMIF(M1470:M1492,"&lt;&gt;nav",G1470:G1492)</f>
        <v>4917.5886573642383</v>
      </c>
      <c r="H1494" s="281">
        <f>SUMIF(G1470:G1492,"&lt;&gt;nav",H1470:H1492)</f>
        <v>5123.7926939236531</v>
      </c>
      <c r="I1494" s="281">
        <f>SUMIF(H1470:H1492,"&lt;&gt;nav",I1470:I1492)</f>
        <v>5458.3718837197011</v>
      </c>
      <c r="J1494" s="281">
        <f>SUMIF(I1470:I1492,"&lt;&gt;nav",J1470:J1492)</f>
        <v>5492.2937066467566</v>
      </c>
      <c r="K1494" s="282">
        <f>SUMIF(J1470:J1492,"&lt;&gt;nav",K1470:K1492)</f>
        <v>5875.5095753251471</v>
      </c>
    </row>
    <row r="1495" spans="1:15" ht="14.25">
      <c r="A1495" s="473"/>
      <c r="B1495" s="474"/>
      <c r="C1495" s="474"/>
      <c r="D1495" s="474"/>
      <c r="E1495" s="474"/>
      <c r="F1495" s="474"/>
      <c r="G1495" s="474"/>
      <c r="H1495" s="474"/>
      <c r="I1495" s="474"/>
      <c r="J1495" s="474"/>
      <c r="K1495" s="474"/>
    </row>
    <row r="1496" spans="1:15">
      <c r="A1496" s="315"/>
    </row>
    <row r="1497" spans="1:15">
      <c r="A1497" s="315"/>
    </row>
    <row r="1498" spans="1:15">
      <c r="A1498" s="315"/>
    </row>
    <row r="1499" spans="1:15">
      <c r="A1499" s="315"/>
    </row>
    <row r="1500" spans="1:15">
      <c r="A1500" s="478"/>
      <c r="B1500" s="478"/>
      <c r="C1500" s="478"/>
      <c r="D1500" s="478"/>
      <c r="E1500" s="478"/>
      <c r="F1500" s="478"/>
      <c r="G1500" s="478"/>
      <c r="H1500" s="478"/>
      <c r="I1500" s="478"/>
      <c r="J1500" s="478"/>
      <c r="K1500" s="478"/>
    </row>
    <row r="1501" spans="1:15" ht="15">
      <c r="A1501" s="461"/>
      <c r="B1501" s="461"/>
      <c r="C1501" s="461"/>
      <c r="D1501" s="461"/>
      <c r="E1501" s="461"/>
      <c r="F1501" s="461"/>
      <c r="G1501" s="461"/>
      <c r="H1501" s="461"/>
      <c r="I1501" s="461"/>
      <c r="J1501" s="461"/>
      <c r="K1501" s="461"/>
    </row>
    <row r="1502" spans="1:15">
      <c r="A1502" s="366" t="s">
        <v>54</v>
      </c>
    </row>
    <row r="1503" spans="1:15">
      <c r="A1503" s="368"/>
    </row>
    <row r="1504" spans="1:15">
      <c r="A1504" s="409"/>
      <c r="B1504" s="470"/>
      <c r="C1504" s="470"/>
      <c r="D1504" s="470"/>
      <c r="E1504" s="470"/>
      <c r="F1504" s="345"/>
      <c r="G1504" s="470"/>
      <c r="H1504" s="470"/>
      <c r="I1504" s="470"/>
      <c r="J1504" s="470"/>
      <c r="K1504" s="470"/>
    </row>
    <row r="1505" spans="1:11">
      <c r="A1505" s="402"/>
      <c r="B1505" s="287"/>
      <c r="C1505" s="287"/>
      <c r="D1505" s="287"/>
      <c r="E1505" s="287"/>
      <c r="F1505" s="288"/>
      <c r="G1505" s="287"/>
      <c r="H1505" s="287"/>
      <c r="I1505" s="287"/>
      <c r="J1505" s="287"/>
      <c r="K1505" s="287"/>
    </row>
    <row r="1506" spans="1:11">
      <c r="A1506" s="370"/>
      <c r="B1506" s="628"/>
      <c r="C1506" s="629"/>
      <c r="D1506" s="629"/>
      <c r="E1506" s="629"/>
      <c r="F1506" s="630"/>
      <c r="G1506" s="629"/>
      <c r="H1506" s="629"/>
      <c r="I1506" s="629"/>
      <c r="J1506" s="629"/>
      <c r="K1506" s="629"/>
    </row>
    <row r="1507" spans="1:11">
      <c r="A1507" s="369" t="s">
        <v>456</v>
      </c>
      <c r="B1507" s="303"/>
      <c r="C1507" s="303"/>
      <c r="D1507" s="303"/>
      <c r="E1507" s="303"/>
      <c r="F1507" s="350"/>
      <c r="G1507" s="303"/>
      <c r="H1507" s="303"/>
      <c r="I1507" s="303"/>
      <c r="J1507" s="303"/>
      <c r="K1507" s="303"/>
    </row>
    <row r="1508" spans="1:11">
      <c r="A1508" s="369"/>
      <c r="B1508" s="303"/>
      <c r="C1508" s="303"/>
      <c r="D1508" s="303"/>
      <c r="E1508" s="303"/>
      <c r="F1508" s="350"/>
      <c r="G1508" s="303"/>
      <c r="H1508" s="303"/>
      <c r="I1508" s="303"/>
      <c r="J1508" s="303"/>
      <c r="K1508" s="303"/>
    </row>
    <row r="1509" spans="1:11">
      <c r="A1509" s="370" t="s">
        <v>457</v>
      </c>
      <c r="B1509" s="303"/>
      <c r="C1509" s="303"/>
      <c r="D1509" s="303"/>
      <c r="E1509" s="303"/>
      <c r="F1509" s="350"/>
      <c r="G1509" s="303"/>
      <c r="H1509" s="303"/>
      <c r="I1509" s="303"/>
      <c r="J1509" s="303"/>
      <c r="K1509" s="303"/>
    </row>
    <row r="1510" spans="1:11">
      <c r="A1510" s="370"/>
      <c r="B1510" s="303"/>
      <c r="C1510" s="303"/>
      <c r="D1510" s="303"/>
      <c r="E1510" s="303"/>
      <c r="F1510" s="350"/>
      <c r="G1510" s="303"/>
      <c r="H1510" s="303"/>
      <c r="I1510" s="303"/>
      <c r="J1510" s="303"/>
      <c r="K1510" s="303"/>
    </row>
    <row r="1511" spans="1:11">
      <c r="A1511" s="370" t="s">
        <v>140</v>
      </c>
      <c r="B1511" s="301"/>
      <c r="C1511" s="301"/>
      <c r="D1511" s="301"/>
      <c r="E1511" s="301"/>
      <c r="F1511" s="351"/>
      <c r="G1511" s="301"/>
      <c r="H1511" s="301"/>
      <c r="I1511" s="301"/>
      <c r="J1511" s="301"/>
      <c r="K1511" s="301"/>
    </row>
    <row r="1512" spans="1:11">
      <c r="A1512" s="370" t="s">
        <v>551</v>
      </c>
      <c r="B1512" s="301"/>
      <c r="C1512" s="301"/>
      <c r="D1512" s="301"/>
      <c r="E1512" s="301"/>
      <c r="F1512" s="351"/>
      <c r="G1512" s="301"/>
      <c r="H1512" s="301"/>
      <c r="I1512" s="301"/>
      <c r="J1512" s="301"/>
      <c r="K1512" s="301"/>
    </row>
    <row r="1513" spans="1:11">
      <c r="A1513" s="370" t="s">
        <v>641</v>
      </c>
      <c r="B1513" s="301"/>
      <c r="C1513" s="301"/>
      <c r="D1513" s="301"/>
      <c r="E1513" s="301"/>
      <c r="F1513" s="351"/>
      <c r="G1513" s="301"/>
      <c r="H1513" s="301"/>
      <c r="I1513" s="301"/>
      <c r="J1513" s="301"/>
      <c r="K1513" s="301"/>
    </row>
    <row r="1514" spans="1:11">
      <c r="A1514" s="370"/>
      <c r="B1514" s="301"/>
      <c r="C1514" s="301"/>
      <c r="D1514" s="301"/>
      <c r="E1514" s="301"/>
      <c r="F1514" s="351"/>
      <c r="G1514" s="301"/>
      <c r="H1514" s="301"/>
      <c r="I1514" s="301"/>
      <c r="J1514" s="301"/>
      <c r="K1514" s="301"/>
    </row>
    <row r="1515" spans="1:11">
      <c r="A1515" s="370" t="s">
        <v>106</v>
      </c>
      <c r="B1515" s="301"/>
      <c r="C1515" s="301"/>
      <c r="D1515" s="301"/>
      <c r="E1515" s="301"/>
      <c r="F1515" s="351"/>
      <c r="G1515" s="301"/>
      <c r="H1515" s="301"/>
      <c r="I1515" s="301"/>
      <c r="J1515" s="301"/>
      <c r="K1515" s="301"/>
    </row>
    <row r="1516" spans="1:11">
      <c r="A1516" s="370" t="s">
        <v>735</v>
      </c>
      <c r="B1516" s="301"/>
      <c r="C1516" s="301"/>
      <c r="D1516" s="301"/>
      <c r="E1516" s="301"/>
      <c r="F1516" s="351"/>
      <c r="G1516" s="301"/>
      <c r="H1516" s="301"/>
      <c r="I1516" s="301"/>
      <c r="J1516" s="301"/>
      <c r="K1516" s="301"/>
    </row>
    <row r="1517" spans="1:11">
      <c r="A1517" s="370"/>
      <c r="B1517" s="301"/>
      <c r="C1517" s="301"/>
      <c r="D1517" s="301"/>
      <c r="E1517" s="301"/>
      <c r="F1517" s="351"/>
      <c r="G1517" s="301"/>
      <c r="H1517" s="301"/>
      <c r="I1517" s="301"/>
      <c r="J1517" s="301"/>
      <c r="K1517" s="301"/>
    </row>
    <row r="1518" spans="1:11">
      <c r="A1518" s="370"/>
      <c r="B1518" s="301"/>
      <c r="C1518" s="301"/>
      <c r="D1518" s="301"/>
      <c r="E1518" s="301"/>
      <c r="F1518" s="351"/>
      <c r="G1518" s="301"/>
      <c r="H1518" s="301"/>
      <c r="I1518" s="301"/>
      <c r="J1518" s="301"/>
      <c r="K1518" s="301"/>
    </row>
    <row r="1519" spans="1:11">
      <c r="A1519" s="369" t="s">
        <v>5</v>
      </c>
      <c r="B1519" s="303"/>
      <c r="C1519" s="303"/>
      <c r="D1519" s="303"/>
      <c r="E1519" s="303"/>
      <c r="F1519" s="350"/>
      <c r="G1519" s="303"/>
      <c r="H1519" s="303"/>
      <c r="I1519" s="303"/>
      <c r="J1519" s="303"/>
      <c r="K1519" s="303"/>
    </row>
    <row r="1520" spans="1:11">
      <c r="A1520" s="369"/>
      <c r="B1520" s="303"/>
      <c r="C1520" s="303"/>
      <c r="D1520" s="303"/>
      <c r="E1520" s="303"/>
      <c r="F1520" s="350"/>
      <c r="G1520" s="303"/>
      <c r="H1520" s="303"/>
      <c r="I1520" s="303"/>
      <c r="J1520" s="303"/>
      <c r="K1520" s="303"/>
    </row>
    <row r="1521" spans="1:11">
      <c r="A1521" s="369"/>
      <c r="B1521" s="303"/>
      <c r="C1521" s="303"/>
      <c r="D1521" s="303"/>
      <c r="E1521" s="303"/>
      <c r="F1521" s="350"/>
      <c r="G1521" s="303"/>
      <c r="H1521" s="303"/>
      <c r="I1521" s="303"/>
      <c r="J1521" s="303"/>
      <c r="K1521" s="303"/>
    </row>
    <row r="1522" spans="1:11">
      <c r="A1522" s="370" t="s">
        <v>6</v>
      </c>
      <c r="B1522" s="303"/>
      <c r="C1522" s="303"/>
      <c r="D1522" s="303"/>
      <c r="E1522" s="303"/>
      <c r="F1522" s="350"/>
      <c r="G1522" s="303"/>
      <c r="H1522" s="303"/>
      <c r="I1522" s="303"/>
      <c r="J1522" s="303"/>
      <c r="K1522" s="303"/>
    </row>
    <row r="1523" spans="1:11">
      <c r="A1523" s="370"/>
      <c r="B1523" s="303"/>
      <c r="C1523" s="303"/>
      <c r="D1523" s="303"/>
      <c r="E1523" s="303"/>
      <c r="F1523" s="350"/>
      <c r="G1523" s="303"/>
      <c r="H1523" s="303"/>
      <c r="I1523" s="303"/>
      <c r="J1523" s="303"/>
      <c r="K1523" s="303"/>
    </row>
    <row r="1524" spans="1:11">
      <c r="A1524" s="370" t="s">
        <v>7</v>
      </c>
      <c r="B1524" s="303"/>
      <c r="C1524" s="303"/>
      <c r="D1524" s="303"/>
      <c r="E1524" s="303"/>
      <c r="F1524" s="350"/>
      <c r="G1524" s="303"/>
      <c r="H1524" s="303"/>
      <c r="I1524" s="303"/>
      <c r="J1524" s="303"/>
      <c r="K1524" s="303"/>
    </row>
    <row r="1525" spans="1:11">
      <c r="A1525" s="370" t="s">
        <v>8</v>
      </c>
      <c r="B1525" s="303"/>
      <c r="C1525" s="303"/>
      <c r="D1525" s="303"/>
      <c r="E1525" s="303"/>
      <c r="F1525" s="350"/>
      <c r="G1525" s="303"/>
      <c r="H1525" s="303"/>
      <c r="I1525" s="303"/>
      <c r="J1525" s="303"/>
      <c r="K1525" s="303"/>
    </row>
    <row r="1526" spans="1:11">
      <c r="A1526" s="370"/>
      <c r="B1526" s="303"/>
      <c r="C1526" s="303"/>
      <c r="D1526" s="303"/>
      <c r="E1526" s="303"/>
      <c r="F1526" s="350"/>
      <c r="G1526" s="303"/>
      <c r="H1526" s="303"/>
      <c r="I1526" s="303"/>
      <c r="J1526" s="303"/>
      <c r="K1526" s="303"/>
    </row>
    <row r="1527" spans="1:11">
      <c r="A1527" s="370" t="s">
        <v>9</v>
      </c>
      <c r="B1527" s="303"/>
      <c r="C1527" s="303"/>
      <c r="D1527" s="303"/>
      <c r="E1527" s="303"/>
      <c r="F1527" s="350"/>
      <c r="G1527" s="303"/>
      <c r="H1527" s="303"/>
      <c r="I1527" s="303"/>
      <c r="J1527" s="303"/>
      <c r="K1527" s="303"/>
    </row>
    <row r="1528" spans="1:11">
      <c r="A1528" s="370" t="s">
        <v>158</v>
      </c>
      <c r="B1528" s="303"/>
      <c r="C1528" s="303"/>
      <c r="D1528" s="303"/>
      <c r="E1528" s="303"/>
      <c r="F1528" s="350"/>
      <c r="G1528" s="303"/>
      <c r="H1528" s="303"/>
      <c r="I1528" s="303"/>
      <c r="J1528" s="303"/>
      <c r="K1528" s="303"/>
    </row>
    <row r="1529" spans="1:11">
      <c r="A1529" s="296" t="s">
        <v>583</v>
      </c>
      <c r="B1529" s="353"/>
      <c r="C1529" s="353"/>
      <c r="D1529" s="353"/>
      <c r="E1529" s="353"/>
      <c r="F1529" s="405"/>
      <c r="G1529" s="406"/>
      <c r="H1529" s="406"/>
      <c r="I1529" s="406"/>
      <c r="J1529" s="406"/>
      <c r="K1529" s="406"/>
    </row>
    <row r="1530" spans="1:11">
      <c r="A1530" s="315"/>
    </row>
    <row r="1531" spans="1:11">
      <c r="A1531" s="315"/>
    </row>
    <row r="1532" spans="1:11">
      <c r="A1532" s="315"/>
    </row>
    <row r="1533" spans="1:11">
      <c r="A1533" s="478"/>
      <c r="B1533" s="478"/>
      <c r="C1533" s="478"/>
      <c r="D1533" s="478"/>
      <c r="E1533" s="478"/>
      <c r="F1533" s="478"/>
      <c r="G1533" s="478"/>
      <c r="H1533" s="478"/>
      <c r="I1533" s="478"/>
      <c r="J1533" s="478"/>
      <c r="K1533" s="478"/>
    </row>
    <row r="1534" spans="1:11">
      <c r="A1534" s="315"/>
    </row>
    <row r="1535" spans="1:11">
      <c r="A1535" s="409"/>
      <c r="B1535" s="470"/>
      <c r="C1535" s="470"/>
      <c r="D1535" s="470"/>
      <c r="E1535" s="470"/>
      <c r="F1535" s="345"/>
      <c r="G1535" s="470"/>
      <c r="H1535" s="470"/>
      <c r="I1535" s="470"/>
      <c r="J1535" s="470"/>
      <c r="K1535" s="470"/>
    </row>
    <row r="1536" spans="1:11">
      <c r="A1536" s="402"/>
      <c r="B1536" s="287"/>
      <c r="C1536" s="287"/>
      <c r="D1536" s="287"/>
      <c r="E1536" s="287"/>
      <c r="F1536" s="288"/>
      <c r="G1536" s="287"/>
      <c r="H1536" s="287"/>
      <c r="I1536" s="287"/>
      <c r="J1536" s="287"/>
      <c r="K1536" s="287"/>
    </row>
    <row r="1537" spans="1:11">
      <c r="A1537" s="370"/>
      <c r="B1537" s="628"/>
      <c r="C1537" s="629"/>
      <c r="D1537" s="629"/>
      <c r="E1537" s="629"/>
      <c r="F1537" s="630"/>
      <c r="G1537" s="629"/>
      <c r="H1537" s="629"/>
      <c r="I1537" s="629"/>
      <c r="J1537" s="629"/>
      <c r="K1537" s="629"/>
    </row>
    <row r="1538" spans="1:11">
      <c r="A1538" s="369" t="s">
        <v>456</v>
      </c>
      <c r="B1538" s="303"/>
      <c r="C1538" s="303"/>
      <c r="D1538" s="303"/>
      <c r="E1538" s="303"/>
      <c r="F1538" s="350"/>
      <c r="G1538" s="356"/>
      <c r="H1538" s="356"/>
      <c r="I1538" s="356"/>
      <c r="J1538" s="356"/>
      <c r="K1538" s="356"/>
    </row>
    <row r="1539" spans="1:11">
      <c r="A1539" s="369"/>
      <c r="B1539" s="303"/>
      <c r="C1539" s="303"/>
      <c r="D1539" s="303"/>
      <c r="E1539" s="303"/>
      <c r="F1539" s="350"/>
      <c r="G1539" s="356"/>
      <c r="H1539" s="356"/>
      <c r="I1539" s="356"/>
      <c r="J1539" s="356"/>
      <c r="K1539" s="356"/>
    </row>
    <row r="1540" spans="1:11">
      <c r="A1540" s="370" t="s">
        <v>457</v>
      </c>
      <c r="B1540" s="303"/>
      <c r="C1540" s="303"/>
      <c r="D1540" s="303"/>
      <c r="E1540" s="303"/>
      <c r="F1540" s="350"/>
      <c r="G1540" s="356"/>
      <c r="H1540" s="356"/>
      <c r="I1540" s="356"/>
      <c r="J1540" s="356"/>
      <c r="K1540" s="356"/>
    </row>
    <row r="1541" spans="1:11">
      <c r="A1541" s="370"/>
      <c r="B1541" s="303"/>
      <c r="C1541" s="303"/>
      <c r="D1541" s="303"/>
      <c r="E1541" s="303"/>
      <c r="F1541" s="350"/>
      <c r="G1541" s="356"/>
      <c r="H1541" s="356"/>
      <c r="I1541" s="356"/>
      <c r="J1541" s="356"/>
      <c r="K1541" s="356"/>
    </row>
    <row r="1542" spans="1:11">
      <c r="A1542" s="370" t="s">
        <v>140</v>
      </c>
      <c r="B1542" s="301"/>
      <c r="C1542" s="301"/>
      <c r="D1542" s="301"/>
      <c r="E1542" s="301"/>
      <c r="F1542" s="351"/>
      <c r="G1542" s="292"/>
      <c r="H1542" s="292"/>
      <c r="I1542" s="292"/>
      <c r="J1542" s="292"/>
      <c r="K1542" s="292"/>
    </row>
    <row r="1543" spans="1:11">
      <c r="A1543" s="370" t="s">
        <v>551</v>
      </c>
      <c r="B1543" s="301"/>
      <c r="C1543" s="301"/>
      <c r="D1543" s="301"/>
      <c r="E1543" s="301"/>
      <c r="F1543" s="351"/>
      <c r="G1543" s="292"/>
      <c r="H1543" s="292"/>
      <c r="I1543" s="292"/>
      <c r="J1543" s="292"/>
      <c r="K1543" s="292"/>
    </row>
    <row r="1544" spans="1:11">
      <c r="A1544" s="370" t="s">
        <v>641</v>
      </c>
      <c r="B1544" s="301"/>
      <c r="C1544" s="301"/>
      <c r="D1544" s="301"/>
      <c r="E1544" s="301"/>
      <c r="F1544" s="351"/>
      <c r="G1544" s="292"/>
      <c r="H1544" s="292"/>
      <c r="I1544" s="292"/>
      <c r="J1544" s="292"/>
      <c r="K1544" s="292"/>
    </row>
    <row r="1545" spans="1:11">
      <c r="A1545" s="370"/>
      <c r="B1545" s="301"/>
      <c r="C1545" s="301"/>
      <c r="D1545" s="301"/>
      <c r="E1545" s="301"/>
      <c r="F1545" s="351"/>
      <c r="G1545" s="292"/>
      <c r="H1545" s="292"/>
      <c r="I1545" s="292"/>
      <c r="J1545" s="292"/>
      <c r="K1545" s="292"/>
    </row>
    <row r="1546" spans="1:11">
      <c r="A1546" s="370" t="s">
        <v>106</v>
      </c>
      <c r="B1546" s="301"/>
      <c r="C1546" s="301"/>
      <c r="D1546" s="301"/>
      <c r="E1546" s="301"/>
      <c r="F1546" s="351"/>
      <c r="G1546" s="292"/>
      <c r="H1546" s="292"/>
      <c r="I1546" s="292"/>
      <c r="J1546" s="292"/>
      <c r="K1546" s="292"/>
    </row>
    <row r="1547" spans="1:11">
      <c r="A1547" s="370" t="s">
        <v>4</v>
      </c>
      <c r="B1547" s="301"/>
      <c r="C1547" s="346"/>
      <c r="D1547" s="346"/>
      <c r="E1547" s="346"/>
      <c r="F1547" s="351"/>
      <c r="G1547" s="292"/>
      <c r="H1547" s="292"/>
      <c r="I1547" s="292"/>
      <c r="J1547" s="292"/>
      <c r="K1547" s="292"/>
    </row>
    <row r="1548" spans="1:11">
      <c r="A1548" s="370"/>
      <c r="B1548" s="301"/>
      <c r="C1548" s="346"/>
      <c r="D1548" s="346"/>
      <c r="E1548" s="346"/>
      <c r="F1548" s="351"/>
      <c r="G1548" s="292"/>
      <c r="H1548" s="292"/>
      <c r="I1548" s="292"/>
      <c r="J1548" s="292"/>
      <c r="K1548" s="292"/>
    </row>
    <row r="1549" spans="1:11">
      <c r="A1549" s="370"/>
      <c r="B1549" s="301"/>
      <c r="C1549" s="346"/>
      <c r="D1549" s="346"/>
      <c r="E1549" s="346"/>
      <c r="F1549" s="351"/>
      <c r="G1549" s="292"/>
      <c r="H1549" s="292"/>
      <c r="I1549" s="292"/>
      <c r="J1549" s="292"/>
      <c r="K1549" s="292"/>
    </row>
    <row r="1550" spans="1:11">
      <c r="A1550" s="369" t="s">
        <v>5</v>
      </c>
      <c r="B1550" s="303"/>
      <c r="C1550" s="294"/>
      <c r="D1550" s="294"/>
      <c r="E1550" s="294"/>
      <c r="F1550" s="351"/>
      <c r="G1550" s="356"/>
      <c r="H1550" s="356"/>
      <c r="I1550" s="356"/>
      <c r="J1550" s="356"/>
      <c r="K1550" s="356"/>
    </row>
    <row r="1551" spans="1:11">
      <c r="A1551" s="369"/>
      <c r="B1551" s="303"/>
      <c r="C1551" s="294"/>
      <c r="D1551" s="294"/>
      <c r="E1551" s="294"/>
      <c r="F1551" s="351"/>
      <c r="G1551" s="356"/>
      <c r="H1551" s="356"/>
      <c r="I1551" s="356"/>
      <c r="J1551" s="356"/>
      <c r="K1551" s="356"/>
    </row>
    <row r="1552" spans="1:11">
      <c r="A1552" s="369"/>
      <c r="B1552" s="303"/>
      <c r="C1552" s="294"/>
      <c r="D1552" s="294"/>
      <c r="E1552" s="294"/>
      <c r="F1552" s="351"/>
      <c r="G1552" s="356"/>
      <c r="H1552" s="356"/>
      <c r="I1552" s="356"/>
      <c r="J1552" s="356"/>
      <c r="K1552" s="356"/>
    </row>
    <row r="1553" spans="1:11">
      <c r="A1553" s="370" t="s">
        <v>6</v>
      </c>
      <c r="B1553" s="303"/>
      <c r="C1553" s="294"/>
      <c r="D1553" s="294"/>
      <c r="E1553" s="294"/>
      <c r="F1553" s="350"/>
      <c r="G1553" s="356"/>
      <c r="H1553" s="356"/>
      <c r="I1553" s="356"/>
      <c r="J1553" s="356"/>
      <c r="K1553" s="356"/>
    </row>
    <row r="1554" spans="1:11">
      <c r="A1554" s="370"/>
      <c r="B1554" s="303"/>
      <c r="C1554" s="294"/>
      <c r="D1554" s="294"/>
      <c r="E1554" s="294"/>
      <c r="F1554" s="350"/>
      <c r="G1554" s="356"/>
      <c r="H1554" s="356"/>
      <c r="I1554" s="356"/>
      <c r="J1554" s="356"/>
      <c r="K1554" s="356"/>
    </row>
    <row r="1555" spans="1:11">
      <c r="A1555" s="370" t="s">
        <v>7</v>
      </c>
      <c r="B1555" s="303"/>
      <c r="C1555" s="294"/>
      <c r="D1555" s="294"/>
      <c r="E1555" s="294"/>
      <c r="F1555" s="351"/>
      <c r="G1555" s="292"/>
      <c r="H1555" s="292"/>
      <c r="I1555" s="292"/>
      <c r="J1555" s="292"/>
      <c r="K1555" s="292"/>
    </row>
    <row r="1556" spans="1:11">
      <c r="A1556" s="370" t="s">
        <v>8</v>
      </c>
      <c r="B1556" s="303"/>
      <c r="C1556" s="294"/>
      <c r="D1556" s="294"/>
      <c r="E1556" s="294"/>
      <c r="F1556" s="350"/>
      <c r="G1556" s="356"/>
      <c r="H1556" s="356"/>
      <c r="I1556" s="356"/>
      <c r="J1556" s="356"/>
      <c r="K1556" s="356"/>
    </row>
    <row r="1557" spans="1:11">
      <c r="A1557" s="370"/>
      <c r="B1557" s="303"/>
      <c r="C1557" s="294"/>
      <c r="D1557" s="294"/>
      <c r="E1557" s="294"/>
      <c r="F1557" s="350"/>
      <c r="G1557" s="356"/>
      <c r="H1557" s="356"/>
      <c r="I1557" s="356"/>
      <c r="J1557" s="356"/>
      <c r="K1557" s="356"/>
    </row>
    <row r="1558" spans="1:11">
      <c r="A1558" s="370" t="s">
        <v>9</v>
      </c>
      <c r="B1558" s="303"/>
      <c r="C1558" s="303"/>
      <c r="D1558" s="303"/>
      <c r="E1558" s="303"/>
      <c r="F1558" s="350"/>
      <c r="G1558" s="292"/>
      <c r="H1558" s="292"/>
      <c r="I1558" s="292"/>
      <c r="J1558" s="292"/>
      <c r="K1558" s="292"/>
    </row>
    <row r="1559" spans="1:11">
      <c r="A1559" s="370" t="s">
        <v>158</v>
      </c>
      <c r="B1559" s="303"/>
      <c r="C1559" s="303"/>
      <c r="D1559" s="303"/>
      <c r="E1559" s="303"/>
      <c r="F1559" s="350"/>
      <c r="G1559" s="376"/>
      <c r="H1559" s="376"/>
      <c r="I1559" s="376"/>
      <c r="J1559" s="376"/>
      <c r="K1559" s="376"/>
    </row>
    <row r="1560" spans="1:11">
      <c r="A1560" s="296" t="s">
        <v>583</v>
      </c>
      <c r="B1560" s="353"/>
      <c r="C1560" s="353"/>
      <c r="D1560" s="353"/>
      <c r="E1560" s="353"/>
      <c r="F1560" s="405"/>
      <c r="G1560" s="299"/>
      <c r="H1560" s="299"/>
      <c r="I1560" s="299"/>
      <c r="J1560" s="299"/>
      <c r="K1560" s="299"/>
    </row>
    <row r="1561" spans="1:11" ht="14.25">
      <c r="A1561" s="471"/>
      <c r="B1561" s="472"/>
      <c r="C1561" s="472"/>
      <c r="D1561" s="472"/>
      <c r="E1561" s="472"/>
      <c r="F1561" s="472"/>
      <c r="G1561" s="472"/>
      <c r="H1561" s="472"/>
      <c r="I1561" s="472"/>
      <c r="J1561" s="472"/>
      <c r="K1561" s="472"/>
    </row>
    <row r="1562" spans="1:11" ht="14.25">
      <c r="A1562" s="473"/>
      <c r="B1562" s="473"/>
      <c r="C1562" s="473"/>
      <c r="D1562" s="473"/>
      <c r="E1562" s="473"/>
      <c r="F1562" s="473"/>
      <c r="G1562" s="473"/>
      <c r="H1562" s="473"/>
      <c r="I1562" s="473"/>
      <c r="J1562" s="473"/>
      <c r="K1562" s="473"/>
    </row>
    <row r="1563" spans="1:11">
      <c r="A1563" s="315"/>
    </row>
    <row r="1564" spans="1:11">
      <c r="A1564" s="315"/>
    </row>
    <row r="1565" spans="1:11">
      <c r="A1565" s="315"/>
    </row>
    <row r="1566" spans="1:11">
      <c r="A1566" s="315"/>
    </row>
    <row r="1567" spans="1:11">
      <c r="A1567" s="478"/>
      <c r="B1567" s="478"/>
      <c r="C1567" s="478"/>
      <c r="D1567" s="478"/>
      <c r="E1567" s="478"/>
      <c r="F1567" s="478"/>
      <c r="G1567" s="478"/>
      <c r="H1567" s="478"/>
      <c r="I1567" s="478"/>
      <c r="J1567" s="478"/>
      <c r="K1567" s="478"/>
    </row>
    <row r="1568" spans="1:11">
      <c r="A1568" s="315"/>
    </row>
    <row r="1569" spans="1:11">
      <c r="A1569" s="409"/>
      <c r="B1569" s="470"/>
      <c r="C1569" s="470"/>
      <c r="D1569" s="470"/>
      <c r="E1569" s="470"/>
      <c r="F1569" s="345"/>
      <c r="G1569" s="484"/>
      <c r="H1569" s="484"/>
      <c r="I1569" s="484"/>
      <c r="J1569" s="484"/>
      <c r="K1569" s="484"/>
    </row>
    <row r="1570" spans="1:11">
      <c r="A1570" s="402"/>
      <c r="B1570" s="287"/>
      <c r="C1570" s="287"/>
      <c r="D1570" s="287"/>
      <c r="E1570" s="287"/>
      <c r="F1570" s="288"/>
      <c r="G1570" s="287"/>
      <c r="H1570" s="287"/>
      <c r="I1570" s="287"/>
      <c r="J1570" s="287"/>
      <c r="K1570" s="287"/>
    </row>
    <row r="1571" spans="1:11">
      <c r="A1571" s="370"/>
      <c r="B1571" s="628"/>
      <c r="C1571" s="629"/>
      <c r="D1571" s="629"/>
      <c r="E1571" s="629"/>
      <c r="F1571" s="630"/>
      <c r="G1571" s="629"/>
      <c r="H1571" s="629"/>
      <c r="I1571" s="629"/>
      <c r="J1571" s="629"/>
      <c r="K1571" s="629"/>
    </row>
    <row r="1572" spans="1:11">
      <c r="A1572" s="369" t="s">
        <v>456</v>
      </c>
      <c r="B1572" s="356"/>
      <c r="C1572" s="356"/>
      <c r="D1572" s="356"/>
      <c r="E1572" s="356"/>
      <c r="F1572" s="375"/>
      <c r="G1572" s="383"/>
      <c r="H1572" s="383"/>
      <c r="I1572" s="383"/>
      <c r="J1572" s="383"/>
      <c r="K1572" s="383"/>
    </row>
    <row r="1573" spans="1:11">
      <c r="A1573" s="369"/>
      <c r="B1573" s="356"/>
      <c r="C1573" s="356"/>
      <c r="D1573" s="356"/>
      <c r="E1573" s="356"/>
      <c r="F1573" s="375"/>
      <c r="G1573" s="383"/>
      <c r="H1573" s="383"/>
      <c r="I1573" s="383"/>
      <c r="J1573" s="383"/>
      <c r="K1573" s="383"/>
    </row>
    <row r="1574" spans="1:11">
      <c r="A1574" s="370" t="s">
        <v>457</v>
      </c>
      <c r="B1574" s="356"/>
      <c r="C1574" s="356"/>
      <c r="D1574" s="356"/>
      <c r="E1574" s="356"/>
      <c r="F1574" s="375"/>
      <c r="G1574" s="383"/>
      <c r="H1574" s="383"/>
      <c r="I1574" s="383"/>
      <c r="J1574" s="383"/>
      <c r="K1574" s="383"/>
    </row>
    <row r="1575" spans="1:11">
      <c r="A1575" s="370"/>
      <c r="B1575" s="356"/>
      <c r="C1575" s="356"/>
      <c r="D1575" s="356"/>
      <c r="E1575" s="356"/>
      <c r="F1575" s="375"/>
      <c r="G1575" s="383"/>
      <c r="H1575" s="383"/>
      <c r="I1575" s="383"/>
      <c r="J1575" s="383"/>
      <c r="K1575" s="383"/>
    </row>
    <row r="1576" spans="1:11">
      <c r="A1576" s="370" t="s">
        <v>140</v>
      </c>
      <c r="B1576" s="292"/>
      <c r="C1576" s="292"/>
      <c r="D1576" s="292"/>
      <c r="E1576" s="292"/>
      <c r="F1576" s="381"/>
      <c r="G1576" s="385"/>
      <c r="H1576" s="385"/>
      <c r="I1576" s="385"/>
      <c r="J1576" s="385"/>
      <c r="K1576" s="385"/>
    </row>
    <row r="1577" spans="1:11">
      <c r="A1577" s="370" t="s">
        <v>50</v>
      </c>
      <c r="B1577" s="292"/>
      <c r="C1577" s="292"/>
      <c r="D1577" s="292"/>
      <c r="E1577" s="292"/>
      <c r="F1577" s="381"/>
      <c r="G1577" s="385"/>
      <c r="H1577" s="385"/>
      <c r="I1577" s="385"/>
      <c r="J1577" s="385"/>
      <c r="K1577" s="385"/>
    </row>
    <row r="1578" spans="1:11">
      <c r="A1578" s="370" t="s">
        <v>641</v>
      </c>
      <c r="B1578" s="292"/>
      <c r="C1578" s="292"/>
      <c r="D1578" s="292"/>
      <c r="E1578" s="292"/>
      <c r="F1578" s="381"/>
      <c r="G1578" s="385"/>
      <c r="H1578" s="385"/>
      <c r="I1578" s="385"/>
      <c r="J1578" s="385"/>
      <c r="K1578" s="385"/>
    </row>
    <row r="1579" spans="1:11">
      <c r="A1579" s="370"/>
      <c r="B1579" s="292"/>
      <c r="C1579" s="292"/>
      <c r="D1579" s="292"/>
      <c r="E1579" s="292"/>
      <c r="F1579" s="381"/>
      <c r="G1579" s="385"/>
      <c r="H1579" s="385"/>
      <c r="I1579" s="385"/>
      <c r="J1579" s="385"/>
      <c r="K1579" s="385"/>
    </row>
    <row r="1580" spans="1:11">
      <c r="A1580" s="370" t="s">
        <v>106</v>
      </c>
      <c r="B1580" s="292"/>
      <c r="C1580" s="292"/>
      <c r="D1580" s="292"/>
      <c r="E1580" s="292"/>
      <c r="F1580" s="381"/>
      <c r="G1580" s="385"/>
      <c r="H1580" s="385"/>
      <c r="I1580" s="385"/>
      <c r="J1580" s="385"/>
      <c r="K1580" s="385"/>
    </row>
    <row r="1581" spans="1:11">
      <c r="A1581" s="370" t="s">
        <v>4</v>
      </c>
      <c r="B1581" s="292"/>
      <c r="C1581" s="292"/>
      <c r="D1581" s="292"/>
      <c r="E1581" s="292"/>
      <c r="F1581" s="381"/>
      <c r="G1581" s="385"/>
      <c r="H1581" s="385"/>
      <c r="I1581" s="385"/>
      <c r="J1581" s="385"/>
      <c r="K1581" s="385"/>
    </row>
    <row r="1582" spans="1:11">
      <c r="A1582" s="370"/>
      <c r="B1582" s="292"/>
      <c r="C1582" s="292"/>
      <c r="D1582" s="292"/>
      <c r="E1582" s="292"/>
      <c r="F1582" s="381"/>
      <c r="G1582" s="385"/>
      <c r="H1582" s="385"/>
      <c r="I1582" s="385"/>
      <c r="J1582" s="385"/>
      <c r="K1582" s="385"/>
    </row>
    <row r="1583" spans="1:11">
      <c r="A1583" s="370"/>
      <c r="B1583" s="292"/>
      <c r="C1583" s="292"/>
      <c r="D1583" s="292"/>
      <c r="E1583" s="292"/>
      <c r="F1583" s="381"/>
      <c r="G1583" s="385"/>
      <c r="H1583" s="385"/>
      <c r="I1583" s="385"/>
      <c r="J1583" s="385"/>
      <c r="K1583" s="385"/>
    </row>
    <row r="1584" spans="1:11">
      <c r="A1584" s="369" t="s">
        <v>5</v>
      </c>
      <c r="B1584" s="356"/>
      <c r="C1584" s="356"/>
      <c r="D1584" s="356"/>
      <c r="E1584" s="356"/>
      <c r="F1584" s="375"/>
      <c r="G1584" s="383"/>
      <c r="H1584" s="383"/>
      <c r="I1584" s="383"/>
      <c r="J1584" s="383"/>
      <c r="K1584" s="383"/>
    </row>
    <row r="1585" spans="1:11">
      <c r="A1585" s="369"/>
      <c r="B1585" s="356"/>
      <c r="C1585" s="356"/>
      <c r="D1585" s="356"/>
      <c r="E1585" s="356"/>
      <c r="F1585" s="375"/>
      <c r="G1585" s="383"/>
      <c r="H1585" s="383"/>
      <c r="I1585" s="383"/>
      <c r="J1585" s="383"/>
      <c r="K1585" s="383"/>
    </row>
    <row r="1586" spans="1:11">
      <c r="A1586" s="369"/>
      <c r="B1586" s="356"/>
      <c r="C1586" s="356"/>
      <c r="D1586" s="356"/>
      <c r="E1586" s="356"/>
      <c r="F1586" s="375"/>
      <c r="G1586" s="383"/>
      <c r="H1586" s="383"/>
      <c r="I1586" s="383"/>
      <c r="J1586" s="383"/>
      <c r="K1586" s="383"/>
    </row>
    <row r="1587" spans="1:11">
      <c r="A1587" s="370" t="s">
        <v>6</v>
      </c>
      <c r="B1587" s="356"/>
      <c r="C1587" s="356"/>
      <c r="D1587" s="356"/>
      <c r="E1587" s="356"/>
      <c r="F1587" s="375"/>
      <c r="G1587" s="383"/>
      <c r="H1587" s="383"/>
      <c r="I1587" s="383"/>
      <c r="J1587" s="383"/>
      <c r="K1587" s="383"/>
    </row>
    <row r="1588" spans="1:11">
      <c r="A1588" s="370"/>
      <c r="B1588" s="356"/>
      <c r="C1588" s="356"/>
      <c r="D1588" s="356"/>
      <c r="E1588" s="356"/>
      <c r="F1588" s="375"/>
      <c r="G1588" s="383"/>
      <c r="H1588" s="383"/>
      <c r="I1588" s="383"/>
      <c r="J1588" s="383"/>
      <c r="K1588" s="383"/>
    </row>
    <row r="1589" spans="1:11">
      <c r="A1589" s="370" t="s">
        <v>7</v>
      </c>
      <c r="B1589" s="356"/>
      <c r="C1589" s="356"/>
      <c r="D1589" s="356"/>
      <c r="E1589" s="356"/>
      <c r="F1589" s="375"/>
      <c r="G1589" s="383"/>
      <c r="H1589" s="383"/>
      <c r="I1589" s="383"/>
      <c r="J1589" s="383"/>
      <c r="K1589" s="383"/>
    </row>
    <row r="1590" spans="1:11">
      <c r="A1590" s="370" t="s">
        <v>8</v>
      </c>
      <c r="B1590" s="356"/>
      <c r="C1590" s="356"/>
      <c r="D1590" s="356"/>
      <c r="E1590" s="356"/>
      <c r="F1590" s="375"/>
      <c r="G1590" s="383"/>
      <c r="H1590" s="383"/>
      <c r="I1590" s="383"/>
      <c r="J1590" s="383"/>
      <c r="K1590" s="383"/>
    </row>
    <row r="1591" spans="1:11">
      <c r="A1591" s="370"/>
      <c r="B1591" s="356"/>
      <c r="C1591" s="356"/>
      <c r="D1591" s="356"/>
      <c r="E1591" s="356"/>
      <c r="F1591" s="375"/>
      <c r="G1591" s="383"/>
      <c r="H1591" s="383"/>
      <c r="I1591" s="383"/>
      <c r="J1591" s="383"/>
      <c r="K1591" s="383"/>
    </row>
    <row r="1592" spans="1:11">
      <c r="A1592" s="370" t="s">
        <v>9</v>
      </c>
      <c r="B1592" s="356"/>
      <c r="C1592" s="356"/>
      <c r="D1592" s="356"/>
      <c r="E1592" s="356"/>
      <c r="F1592" s="375"/>
      <c r="G1592" s="383"/>
      <c r="H1592" s="383"/>
      <c r="I1592" s="383"/>
      <c r="J1592" s="383"/>
      <c r="K1592" s="383"/>
    </row>
    <row r="1593" spans="1:11">
      <c r="A1593" s="370" t="s">
        <v>158</v>
      </c>
      <c r="B1593" s="356"/>
      <c r="C1593" s="356"/>
      <c r="D1593" s="356"/>
      <c r="E1593" s="356"/>
      <c r="F1593" s="375"/>
      <c r="G1593" s="383"/>
      <c r="H1593" s="383"/>
      <c r="I1593" s="383"/>
      <c r="J1593" s="383"/>
      <c r="K1593" s="383"/>
    </row>
    <row r="1594" spans="1:11">
      <c r="A1594" s="296" t="s">
        <v>935</v>
      </c>
      <c r="B1594" s="379"/>
      <c r="C1594" s="379"/>
      <c r="D1594" s="379"/>
      <c r="E1594" s="379"/>
      <c r="F1594" s="380"/>
      <c r="G1594" s="387"/>
      <c r="H1594" s="387"/>
      <c r="I1594" s="387"/>
      <c r="J1594" s="387"/>
      <c r="K1594" s="387"/>
    </row>
    <row r="1595" spans="1:11">
      <c r="A1595" s="315"/>
    </row>
    <row r="1596" spans="1:11">
      <c r="A1596" s="315"/>
    </row>
    <row r="1597" spans="1:11">
      <c r="A1597" s="315"/>
    </row>
    <row r="1598" spans="1:11">
      <c r="A1598" s="478"/>
      <c r="B1598" s="478"/>
      <c r="C1598" s="478"/>
      <c r="D1598" s="478"/>
      <c r="E1598" s="478"/>
      <c r="F1598" s="478"/>
      <c r="G1598" s="478"/>
      <c r="H1598" s="478"/>
      <c r="I1598" s="478"/>
      <c r="J1598" s="478"/>
      <c r="K1598" s="478"/>
    </row>
    <row r="1599" spans="1:11">
      <c r="A1599" s="315"/>
    </row>
    <row r="1600" spans="1:11">
      <c r="A1600" s="409"/>
      <c r="B1600" s="484"/>
      <c r="C1600" s="484"/>
      <c r="D1600" s="484"/>
      <c r="E1600" s="484"/>
      <c r="F1600" s="485"/>
      <c r="G1600" s="484"/>
      <c r="H1600" s="484"/>
      <c r="I1600" s="484"/>
      <c r="J1600" s="484"/>
      <c r="K1600" s="484"/>
    </row>
    <row r="1601" spans="1:11">
      <c r="A1601" s="402"/>
      <c r="B1601" s="287"/>
      <c r="C1601" s="287"/>
      <c r="D1601" s="287"/>
      <c r="E1601" s="287"/>
      <c r="F1601" s="288"/>
      <c r="G1601" s="287"/>
      <c r="H1601" s="287"/>
      <c r="I1601" s="287"/>
      <c r="J1601" s="287"/>
      <c r="K1601" s="287"/>
    </row>
    <row r="1602" spans="1:11">
      <c r="A1602" s="370"/>
      <c r="B1602" s="628"/>
      <c r="C1602" s="629"/>
      <c r="D1602" s="629"/>
      <c r="E1602" s="629"/>
      <c r="F1602" s="630"/>
      <c r="G1602" s="363"/>
      <c r="H1602" s="363"/>
      <c r="I1602" s="363"/>
      <c r="J1602" s="363"/>
      <c r="K1602" s="363"/>
    </row>
    <row r="1603" spans="1:11">
      <c r="A1603" s="369" t="s">
        <v>456</v>
      </c>
      <c r="B1603" s="383"/>
      <c r="C1603" s="383"/>
      <c r="D1603" s="383"/>
      <c r="E1603" s="383"/>
      <c r="F1603" s="391"/>
      <c r="G1603" s="383"/>
      <c r="H1603" s="383"/>
      <c r="I1603" s="383"/>
      <c r="J1603" s="383"/>
      <c r="K1603" s="383"/>
    </row>
    <row r="1604" spans="1:11">
      <c r="A1604" s="369"/>
      <c r="B1604" s="383"/>
      <c r="C1604" s="383"/>
      <c r="D1604" s="383"/>
      <c r="E1604" s="383"/>
      <c r="F1604" s="391"/>
      <c r="G1604" s="383"/>
      <c r="H1604" s="383"/>
      <c r="I1604" s="383"/>
      <c r="J1604" s="383"/>
      <c r="K1604" s="383"/>
    </row>
    <row r="1605" spans="1:11">
      <c r="A1605" s="370" t="s">
        <v>457</v>
      </c>
      <c r="B1605" s="384"/>
      <c r="C1605" s="384"/>
      <c r="D1605" s="384"/>
      <c r="E1605" s="384"/>
      <c r="F1605" s="390"/>
      <c r="G1605" s="383"/>
      <c r="H1605" s="383"/>
      <c r="I1605" s="383"/>
      <c r="J1605" s="383"/>
      <c r="K1605" s="383"/>
    </row>
    <row r="1606" spans="1:11">
      <c r="A1606" s="370"/>
      <c r="B1606" s="384"/>
      <c r="C1606" s="384"/>
      <c r="D1606" s="384"/>
      <c r="E1606" s="384"/>
      <c r="F1606" s="390"/>
      <c r="G1606" s="383"/>
      <c r="H1606" s="383"/>
      <c r="I1606" s="383"/>
      <c r="J1606" s="383"/>
      <c r="K1606" s="383"/>
    </row>
    <row r="1607" spans="1:11">
      <c r="A1607" s="370" t="s">
        <v>140</v>
      </c>
      <c r="B1607" s="384"/>
      <c r="C1607" s="384"/>
      <c r="D1607" s="384"/>
      <c r="E1607" s="384"/>
      <c r="F1607" s="390"/>
      <c r="G1607" s="385"/>
      <c r="H1607" s="385"/>
      <c r="I1607" s="385"/>
      <c r="J1607" s="385"/>
      <c r="K1607" s="385"/>
    </row>
    <row r="1608" spans="1:11">
      <c r="A1608" s="370" t="s">
        <v>50</v>
      </c>
      <c r="B1608" s="385"/>
      <c r="C1608" s="385"/>
      <c r="D1608" s="385"/>
      <c r="E1608" s="385"/>
      <c r="F1608" s="389"/>
      <c r="G1608" s="383"/>
      <c r="H1608" s="383"/>
      <c r="I1608" s="383"/>
      <c r="J1608" s="383"/>
      <c r="K1608" s="383"/>
    </row>
    <row r="1609" spans="1:11">
      <c r="A1609" s="370" t="s">
        <v>641</v>
      </c>
      <c r="B1609" s="385"/>
      <c r="C1609" s="385"/>
      <c r="D1609" s="385"/>
      <c r="E1609" s="385"/>
      <c r="F1609" s="389"/>
      <c r="G1609" s="385"/>
      <c r="H1609" s="385"/>
      <c r="I1609" s="385"/>
      <c r="J1609" s="385"/>
      <c r="K1609" s="385"/>
    </row>
    <row r="1610" spans="1:11">
      <c r="A1610" s="370"/>
      <c r="B1610" s="385"/>
      <c r="C1610" s="385"/>
      <c r="D1610" s="385"/>
      <c r="E1610" s="385"/>
      <c r="F1610" s="389"/>
      <c r="G1610" s="385"/>
      <c r="H1610" s="385"/>
      <c r="I1610" s="385"/>
      <c r="J1610" s="385"/>
      <c r="K1610" s="385"/>
    </row>
    <row r="1611" spans="1:11">
      <c r="A1611" s="370" t="s">
        <v>106</v>
      </c>
      <c r="B1611" s="384"/>
      <c r="C1611" s="384"/>
      <c r="D1611" s="384"/>
      <c r="E1611" s="384"/>
      <c r="F1611" s="390"/>
      <c r="G1611" s="385"/>
      <c r="H1611" s="385"/>
      <c r="I1611" s="385"/>
      <c r="J1611" s="385"/>
      <c r="K1611" s="385"/>
    </row>
    <row r="1612" spans="1:11">
      <c r="A1612" s="370" t="s">
        <v>4</v>
      </c>
      <c r="B1612" s="384"/>
      <c r="C1612" s="384"/>
      <c r="D1612" s="384"/>
      <c r="E1612" s="384"/>
      <c r="F1612" s="390"/>
      <c r="G1612" s="385"/>
      <c r="H1612" s="385"/>
      <c r="I1612" s="385"/>
      <c r="J1612" s="385"/>
      <c r="K1612" s="385"/>
    </row>
    <row r="1613" spans="1:11">
      <c r="A1613" s="370"/>
      <c r="B1613" s="384"/>
      <c r="C1613" s="384"/>
      <c r="D1613" s="384"/>
      <c r="E1613" s="384"/>
      <c r="F1613" s="390"/>
      <c r="G1613" s="385"/>
      <c r="H1613" s="385"/>
      <c r="I1613" s="385"/>
      <c r="J1613" s="385"/>
      <c r="K1613" s="385"/>
    </row>
    <row r="1614" spans="1:11">
      <c r="A1614" s="370"/>
      <c r="B1614" s="384"/>
      <c r="C1614" s="384"/>
      <c r="D1614" s="384"/>
      <c r="E1614" s="384"/>
      <c r="F1614" s="390"/>
      <c r="G1614" s="385"/>
      <c r="H1614" s="385"/>
      <c r="I1614" s="385"/>
      <c r="J1614" s="385"/>
      <c r="K1614" s="385"/>
    </row>
    <row r="1615" spans="1:11">
      <c r="A1615" s="369" t="s">
        <v>5</v>
      </c>
      <c r="B1615" s="383"/>
      <c r="C1615" s="383"/>
      <c r="D1615" s="383"/>
      <c r="E1615" s="383"/>
      <c r="F1615" s="391"/>
      <c r="G1615" s="384"/>
      <c r="H1615" s="384"/>
      <c r="I1615" s="384"/>
      <c r="J1615" s="384"/>
      <c r="K1615" s="384"/>
    </row>
    <row r="1616" spans="1:11">
      <c r="A1616" s="369"/>
      <c r="B1616" s="383"/>
      <c r="C1616" s="383"/>
      <c r="D1616" s="383"/>
      <c r="E1616" s="383"/>
      <c r="F1616" s="391"/>
      <c r="G1616" s="384"/>
      <c r="H1616" s="384"/>
      <c r="I1616" s="384"/>
      <c r="J1616" s="384"/>
      <c r="K1616" s="384"/>
    </row>
    <row r="1617" spans="1:11">
      <c r="A1617" s="369"/>
      <c r="B1617" s="383"/>
      <c r="C1617" s="383"/>
      <c r="D1617" s="383"/>
      <c r="E1617" s="383"/>
      <c r="F1617" s="391"/>
      <c r="G1617" s="384"/>
      <c r="H1617" s="384"/>
      <c r="I1617" s="384"/>
      <c r="J1617" s="384"/>
      <c r="K1617" s="384"/>
    </row>
    <row r="1618" spans="1:11">
      <c r="A1618" s="370" t="s">
        <v>6</v>
      </c>
      <c r="B1618" s="384"/>
      <c r="C1618" s="384"/>
      <c r="D1618" s="384"/>
      <c r="E1618" s="384"/>
      <c r="F1618" s="390"/>
      <c r="G1618" s="383"/>
      <c r="H1618" s="383"/>
      <c r="I1618" s="383"/>
      <c r="J1618" s="383"/>
      <c r="K1618" s="383"/>
    </row>
    <row r="1619" spans="1:11">
      <c r="A1619" s="370"/>
      <c r="B1619" s="384"/>
      <c r="C1619" s="384"/>
      <c r="D1619" s="384"/>
      <c r="E1619" s="384"/>
      <c r="F1619" s="390"/>
      <c r="G1619" s="383"/>
      <c r="H1619" s="383"/>
      <c r="I1619" s="383"/>
      <c r="J1619" s="383"/>
      <c r="K1619" s="383"/>
    </row>
    <row r="1620" spans="1:11">
      <c r="A1620" s="370" t="s">
        <v>7</v>
      </c>
      <c r="B1620" s="383"/>
      <c r="C1620" s="383"/>
      <c r="D1620" s="383"/>
      <c r="E1620" s="383"/>
      <c r="F1620" s="391"/>
      <c r="G1620" s="383"/>
      <c r="H1620" s="383"/>
      <c r="I1620" s="383"/>
      <c r="J1620" s="383"/>
      <c r="K1620" s="383"/>
    </row>
    <row r="1621" spans="1:11">
      <c r="A1621" s="370" t="s">
        <v>8</v>
      </c>
      <c r="B1621" s="384"/>
      <c r="C1621" s="384"/>
      <c r="D1621" s="384"/>
      <c r="E1621" s="384"/>
      <c r="F1621" s="390"/>
      <c r="G1621" s="383"/>
      <c r="H1621" s="383"/>
      <c r="I1621" s="383"/>
      <c r="J1621" s="383"/>
      <c r="K1621" s="383"/>
    </row>
    <row r="1622" spans="1:11">
      <c r="A1622" s="370"/>
      <c r="B1622" s="384"/>
      <c r="C1622" s="384"/>
      <c r="D1622" s="384"/>
      <c r="E1622" s="384"/>
      <c r="F1622" s="390"/>
      <c r="G1622" s="383"/>
      <c r="H1622" s="383"/>
      <c r="I1622" s="383"/>
      <c r="J1622" s="383"/>
      <c r="K1622" s="383"/>
    </row>
    <row r="1623" spans="1:11">
      <c r="A1623" s="370" t="s">
        <v>9</v>
      </c>
      <c r="B1623" s="383"/>
      <c r="C1623" s="383"/>
      <c r="D1623" s="383"/>
      <c r="E1623" s="383"/>
      <c r="F1623" s="391"/>
      <c r="G1623" s="383"/>
      <c r="H1623" s="383"/>
      <c r="I1623" s="383"/>
      <c r="J1623" s="383"/>
      <c r="K1623" s="383"/>
    </row>
    <row r="1624" spans="1:11">
      <c r="A1624" s="370" t="s">
        <v>158</v>
      </c>
      <c r="B1624" s="386"/>
      <c r="C1624" s="386"/>
      <c r="D1624" s="386"/>
      <c r="E1624" s="386"/>
      <c r="F1624" s="399"/>
      <c r="G1624" s="383"/>
      <c r="H1624" s="383"/>
      <c r="I1624" s="383"/>
      <c r="J1624" s="383"/>
      <c r="K1624" s="383"/>
    </row>
    <row r="1625" spans="1:11">
      <c r="A1625" s="296" t="s">
        <v>935</v>
      </c>
      <c r="B1625" s="387"/>
      <c r="C1625" s="387"/>
      <c r="D1625" s="387"/>
      <c r="E1625" s="387"/>
      <c r="F1625" s="392"/>
      <c r="G1625" s="387"/>
      <c r="H1625" s="387"/>
      <c r="I1625" s="387"/>
      <c r="J1625" s="387"/>
      <c r="K1625" s="387"/>
    </row>
    <row r="1626" spans="1:11" ht="14.25">
      <c r="A1626" s="490"/>
      <c r="B1626" s="491"/>
      <c r="C1626" s="491"/>
      <c r="D1626" s="491"/>
      <c r="E1626" s="491"/>
      <c r="F1626" s="491"/>
      <c r="G1626" s="491"/>
      <c r="H1626" s="491"/>
      <c r="I1626" s="491"/>
      <c r="J1626" s="491"/>
      <c r="K1626" s="491"/>
    </row>
    <row r="1627" spans="1:11" ht="14.25">
      <c r="A1627" s="492"/>
      <c r="B1627" s="493"/>
      <c r="C1627" s="493"/>
      <c r="D1627" s="493"/>
      <c r="E1627" s="493"/>
      <c r="F1627" s="493"/>
      <c r="G1627" s="493"/>
      <c r="H1627" s="493"/>
      <c r="I1627" s="493"/>
      <c r="J1627" s="493"/>
      <c r="K1627" s="493"/>
    </row>
    <row r="1628" spans="1:11">
      <c r="A1628" s="315"/>
    </row>
    <row r="1629" spans="1:11">
      <c r="A1629" s="315"/>
    </row>
    <row r="1630" spans="1:11">
      <c r="A1630" s="315"/>
    </row>
    <row r="1631" spans="1:11">
      <c r="A1631" s="315"/>
    </row>
    <row r="1632" spans="1:11">
      <c r="A1632" s="478"/>
      <c r="B1632" s="478"/>
      <c r="C1632" s="478"/>
      <c r="D1632" s="478"/>
      <c r="E1632" s="478"/>
      <c r="F1632" s="478"/>
      <c r="G1632" s="478"/>
      <c r="H1632" s="478"/>
      <c r="I1632" s="478"/>
      <c r="J1632" s="478"/>
      <c r="K1632" s="478"/>
    </row>
    <row r="1633" spans="1:15" ht="15">
      <c r="A1633" s="487"/>
      <c r="B1633" s="487"/>
      <c r="C1633" s="487"/>
      <c r="D1633" s="487"/>
      <c r="E1633" s="487"/>
      <c r="F1633" s="487"/>
      <c r="G1633" s="487"/>
      <c r="H1633" s="487"/>
      <c r="I1633" s="487"/>
      <c r="J1633" s="487"/>
      <c r="K1633" s="487"/>
    </row>
    <row r="1634" spans="1:15">
      <c r="A1634" s="400" t="s">
        <v>54</v>
      </c>
      <c r="B1634" s="367"/>
      <c r="C1634" s="367"/>
      <c r="D1634" s="367"/>
      <c r="E1634" s="367"/>
      <c r="F1634" s="367"/>
      <c r="G1634" s="367"/>
      <c r="H1634" s="367"/>
      <c r="I1634" s="367"/>
      <c r="J1634" s="367"/>
      <c r="K1634" s="371"/>
    </row>
    <row r="1635" spans="1:15">
      <c r="A1635" s="416"/>
      <c r="B1635" s="417"/>
      <c r="C1635" s="417"/>
      <c r="D1635" s="417"/>
      <c r="E1635" s="417"/>
      <c r="F1635" s="417"/>
      <c r="G1635" s="417"/>
      <c r="H1635" s="417"/>
      <c r="I1635" s="417"/>
      <c r="J1635" s="417"/>
      <c r="K1635" s="417"/>
    </row>
    <row r="1636" spans="1:15">
      <c r="A1636" s="369"/>
      <c r="B1636" s="470"/>
      <c r="C1636" s="470"/>
      <c r="D1636" s="470"/>
      <c r="E1636" s="470"/>
      <c r="F1636" s="345"/>
      <c r="G1636" s="470"/>
      <c r="H1636" s="470"/>
      <c r="I1636" s="470"/>
      <c r="J1636" s="470"/>
      <c r="K1636" s="470"/>
    </row>
    <row r="1637" spans="1:15">
      <c r="A1637" s="418"/>
      <c r="B1637" s="287"/>
      <c r="C1637" s="287"/>
      <c r="D1637" s="287"/>
      <c r="E1637" s="287"/>
      <c r="F1637" s="288"/>
      <c r="G1637" s="287"/>
      <c r="H1637" s="287"/>
      <c r="I1637" s="287"/>
      <c r="J1637" s="287"/>
      <c r="K1637" s="287"/>
    </row>
    <row r="1638" spans="1:15">
      <c r="A1638" s="31" t="s">
        <v>31</v>
      </c>
      <c r="B1638" s="628"/>
      <c r="C1638" s="629"/>
      <c r="D1638" s="629"/>
      <c r="E1638" s="629"/>
      <c r="F1638" s="630"/>
      <c r="G1638" s="348">
        <f>IF(ISNUMBER('Tables 1-15'!G1106),'Tables 1-15'!G7,'Tables 1-15'!G1106)</f>
        <v>22.794507000000003</v>
      </c>
      <c r="H1638" s="348">
        <f>IF(ISNUMBER('Tables 1-15'!H1106),'Tables 1-15'!H7,'Tables 1-15'!H1106)</f>
        <v>23.191916250000002</v>
      </c>
      <c r="I1638" s="348">
        <f>IF(ISNUMBER('Tables 1-15'!I1106),'Tables 1-15'!I7,'Tables 1-15'!I1106)</f>
        <v>23.550599999999999</v>
      </c>
      <c r="J1638" s="348">
        <f>IF(ISNUMBER('Tables 1-15'!J1106),'Tables 1-15'!J7,'Tables 1-15'!J1106)</f>
        <v>23.894861500000005</v>
      </c>
      <c r="K1638" s="348">
        <f>IF(ISNUMBER('Tables 1-15'!K1106),'Tables 1-15'!K7,'Tables 1-15'!K1106)</f>
        <v>24.256595750000002</v>
      </c>
    </row>
    <row r="1639" spans="1:15">
      <c r="A1639" s="369" t="s">
        <v>456</v>
      </c>
      <c r="B1639" s="303"/>
      <c r="C1639" s="303"/>
      <c r="D1639" s="303"/>
      <c r="E1639" s="303"/>
      <c r="F1639" s="350"/>
      <c r="G1639" s="303">
        <f>IF(ISNUMBER('Tables 1-15'!G1107),'Tables 1-15'!G8,'Tables 1-15'!G1107)</f>
        <v>11.054</v>
      </c>
      <c r="H1639" s="303">
        <f>IF(ISNUMBER('Tables 1-15'!H1107),'Tables 1-15'!H8,'Tables 1-15'!H1107)</f>
        <v>11.105</v>
      </c>
      <c r="I1639" s="303">
        <f>IF(ISNUMBER('Tables 1-15'!I1107),'Tables 1-15'!I8,'Tables 1-15'!I1107)</f>
        <v>11.157</v>
      </c>
      <c r="J1639" s="303">
        <f>IF(ISNUMBER('Tables 1-15'!J1107),'Tables 1-15'!J8,'Tables 1-15'!J1107)</f>
        <v>11.268000000000001</v>
      </c>
      <c r="K1639" s="303">
        <f>IF(ISNUMBER('Tables 1-15'!K1107),'Tables 1-15'!K8,'Tables 1-15'!K1107)</f>
        <v>11.322000000000001</v>
      </c>
      <c r="O1639" s="30"/>
    </row>
    <row r="1640" spans="1:15">
      <c r="A1640" s="33" t="s">
        <v>458</v>
      </c>
      <c r="B1640" s="303"/>
      <c r="C1640" s="303"/>
      <c r="D1640" s="303"/>
      <c r="E1640" s="303"/>
      <c r="F1640" s="350"/>
      <c r="G1640" s="303">
        <f>IF(ISNUMBER('Tables 1-15'!G1108),'Tables 1-15'!G9,'Tables 1-15'!G1108)</f>
        <v>199.49799999999999</v>
      </c>
      <c r="H1640" s="303">
        <f>IF(ISNUMBER('Tables 1-15'!H1108),'Tables 1-15'!H9,'Tables 1-15'!H1108)</f>
        <v>201.03300000000002</v>
      </c>
      <c r="I1640" s="303">
        <f>IF(ISNUMBER('Tables 1-15'!I1108),'Tables 1-15'!I9,'Tables 1-15'!I1108)</f>
        <v>202.76900000000001</v>
      </c>
      <c r="J1640" s="303">
        <f>IF(ISNUMBER('Tables 1-15'!J1108),'Tables 1-15'!J9,'Tables 1-15'!J1108)</f>
        <v>204.45099999999999</v>
      </c>
      <c r="K1640" s="303">
        <f>IF(ISNUMBER('Tables 1-15'!K1108),'Tables 1-15'!K9,'Tables 1-15'!K1108)</f>
        <v>206.08100000000002</v>
      </c>
      <c r="O1640" s="537"/>
    </row>
    <row r="1641" spans="1:15">
      <c r="A1641" s="369" t="s">
        <v>457</v>
      </c>
      <c r="B1641" s="303"/>
      <c r="C1641" s="303"/>
      <c r="D1641" s="303"/>
      <c r="E1641" s="303"/>
      <c r="F1641" s="350"/>
      <c r="G1641" s="303">
        <f>IF(ISNUMBER('Tables 1-15'!G1109),'Tables 1-15'!G10,'Tables 1-15'!G1109)</f>
        <v>34.536389000000007</v>
      </c>
      <c r="H1641" s="303">
        <f>IF(ISNUMBER('Tables 1-15'!H1109),'Tables 1-15'!H10,'Tables 1-15'!H1109)</f>
        <v>34.936495000000001</v>
      </c>
      <c r="I1641" s="303">
        <f>IF(ISNUMBER('Tables 1-15'!I1109),'Tables 1-15'!I10,'Tables 1-15'!I1109)</f>
        <v>35.334385000000005</v>
      </c>
      <c r="J1641" s="303">
        <f>IF(ISNUMBER('Tables 1-15'!J1109),'Tables 1-15'!J10,'Tables 1-15'!J1109)</f>
        <v>35.689014</v>
      </c>
      <c r="K1641" s="303">
        <f>IF(ISNUMBER('Tables 1-15'!K1109),'Tables 1-15'!K10,'Tables 1-15'!K1109)</f>
        <v>36.017868999999997</v>
      </c>
      <c r="O1641" s="30"/>
    </row>
    <row r="1642" spans="1:15">
      <c r="A1642" s="33" t="s">
        <v>459</v>
      </c>
      <c r="B1642" s="303"/>
      <c r="C1642" s="303"/>
      <c r="D1642" s="303"/>
      <c r="E1642" s="303"/>
      <c r="F1642" s="350"/>
      <c r="G1642" s="303" t="str">
        <f>IF(ISNUMBER('Tables 1-15'!G1110),'Tables 1-15'!G11,'Tables 1-15'!G1110)</f>
        <v>nav</v>
      </c>
      <c r="H1642" s="303" t="str">
        <f>IF(ISNUMBER('Tables 1-15'!H1110),'Tables 1-15'!H11,'Tables 1-15'!H1110)</f>
        <v>nav</v>
      </c>
      <c r="I1642" s="303" t="str">
        <f>IF(ISNUMBER('Tables 1-15'!I1110),'Tables 1-15'!I11,'Tables 1-15'!I1110)</f>
        <v>nav</v>
      </c>
      <c r="J1642" s="303" t="str">
        <f>IF(ISNUMBER('Tables 1-15'!J1110),'Tables 1-15'!J11,'Tables 1-15'!J1110)</f>
        <v>nav</v>
      </c>
      <c r="K1642" s="303" t="str">
        <f>IF(ISNUMBER('Tables 1-15'!K1110),'Tables 1-15'!K11,'Tables 1-15'!K1110)</f>
        <v>nav</v>
      </c>
      <c r="O1642" s="537"/>
    </row>
    <row r="1643" spans="1:15">
      <c r="A1643" s="369" t="s">
        <v>140</v>
      </c>
      <c r="B1643" s="301"/>
      <c r="C1643" s="301"/>
      <c r="D1643" s="301"/>
      <c r="E1643" s="301"/>
      <c r="F1643" s="351"/>
      <c r="G1643" s="301">
        <f>IF(ISNUMBER('Tables 1-15'!G1111),'Tables 1-15'!G12,'Tables 1-15'!G1111)</f>
        <v>65.241241000000002</v>
      </c>
      <c r="H1643" s="301">
        <f>IF(ISNUMBER('Tables 1-15'!H1111),'Tables 1-15'!H12,'Tables 1-15'!H1111)</f>
        <v>65.564756000000017</v>
      </c>
      <c r="I1643" s="301">
        <f>IF(ISNUMBER('Tables 1-15'!I1111),'Tables 1-15'!I12,'Tables 1-15'!I1111)</f>
        <v>66.074330000000003</v>
      </c>
      <c r="J1643" s="301">
        <f>IF(ISNUMBER('Tables 1-15'!J1111),'Tables 1-15'!J12,'Tables 1-15'!J1111)</f>
        <v>66.380601999999996</v>
      </c>
      <c r="K1643" s="301">
        <f>IF(ISNUMBER('Tables 1-15'!K1111),'Tables 1-15'!K12,'Tables 1-15'!K1111)</f>
        <v>66.627601999999996</v>
      </c>
      <c r="O1643" s="30"/>
    </row>
    <row r="1644" spans="1:15">
      <c r="A1644" s="369" t="s">
        <v>551</v>
      </c>
      <c r="B1644" s="301"/>
      <c r="C1644" s="301"/>
      <c r="D1644" s="301"/>
      <c r="E1644" s="301"/>
      <c r="F1644" s="351"/>
      <c r="G1644" s="301">
        <f>IF(ISNUMBER('Tables 1-15'!G1112),'Tables 1-15'!G13,'Tables 1-15'!G1112)</f>
        <v>80.426000000000002</v>
      </c>
      <c r="H1644" s="301">
        <f>IF(ISNUMBER('Tables 1-15'!H1112),'Tables 1-15'!H13,'Tables 1-15'!H1112)</f>
        <v>80.646000000000001</v>
      </c>
      <c r="I1644" s="301">
        <f>IF(ISNUMBER('Tables 1-15'!I1112),'Tables 1-15'!I13,'Tables 1-15'!I1112)</f>
        <v>80.983000000000004</v>
      </c>
      <c r="J1644" s="301">
        <f>IF(ISNUMBER('Tables 1-15'!J1112),'Tables 1-15'!J13,'Tables 1-15'!J1112)</f>
        <v>81.686999999999998</v>
      </c>
      <c r="K1644" s="301">
        <f>IF(ISNUMBER('Tables 1-15'!K1112),'Tables 1-15'!K13,'Tables 1-15'!K1112)</f>
        <v>82.491</v>
      </c>
      <c r="O1644" s="30"/>
    </row>
    <row r="1645" spans="1:15">
      <c r="A1645" s="369" t="s">
        <v>641</v>
      </c>
      <c r="B1645" s="301"/>
      <c r="C1645" s="301"/>
      <c r="D1645" s="301"/>
      <c r="E1645" s="301"/>
      <c r="F1645" s="351"/>
      <c r="G1645" s="301" t="str">
        <f>IF(ISNUMBER('Tables 1-15'!G1113),'Tables 1-15'!G14,'Tables 1-15'!G1113)</f>
        <v>nav</v>
      </c>
      <c r="H1645" s="301" t="str">
        <f>IF(ISNUMBER('Tables 1-15'!H1113),'Tables 1-15'!H14,'Tables 1-15'!H1113)</f>
        <v>nav</v>
      </c>
      <c r="I1645" s="301" t="str">
        <f>IF(ISNUMBER('Tables 1-15'!I1113),'Tables 1-15'!I14,'Tables 1-15'!I1113)</f>
        <v>nav</v>
      </c>
      <c r="J1645" s="301" t="str">
        <f>IF(ISNUMBER('Tables 1-15'!J1113),'Tables 1-15'!J14,'Tables 1-15'!J1113)</f>
        <v>nav</v>
      </c>
      <c r="K1645" s="301" t="str">
        <f>IF(ISNUMBER('Tables 1-15'!K1113),'Tables 1-15'!K14,'Tables 1-15'!K1113)</f>
        <v>nav</v>
      </c>
      <c r="O1645" s="30"/>
    </row>
    <row r="1646" spans="1:15">
      <c r="A1646" s="33" t="s">
        <v>860</v>
      </c>
      <c r="B1646" s="301"/>
      <c r="C1646" s="301"/>
      <c r="D1646" s="301"/>
      <c r="E1646" s="301"/>
      <c r="F1646" s="351"/>
      <c r="G1646" s="301">
        <f>IF(ISNUMBER('Tables 1-15'!G1114),'Tables 1-15'!G15,'Tables 1-15'!G1114)</f>
        <v>1217</v>
      </c>
      <c r="H1646" s="301">
        <f>IF(ISNUMBER('Tables 1-15'!H1114),'Tables 1-15'!H15,'Tables 1-15'!H1114)</f>
        <v>1233</v>
      </c>
      <c r="I1646" s="301">
        <f>IF(ISNUMBER('Tables 1-15'!I1114),'Tables 1-15'!I15,'Tables 1-15'!I1114)</f>
        <v>1267</v>
      </c>
      <c r="J1646" s="301">
        <f>IF(ISNUMBER('Tables 1-15'!J1114),'Tables 1-15'!J15,'Tables 1-15'!J1114)</f>
        <v>1283</v>
      </c>
      <c r="K1646" s="301">
        <f>IF(ISNUMBER('Tables 1-15'!K1114),'Tables 1-15'!K15,'Tables 1-15'!K1114)</f>
        <v>1299</v>
      </c>
      <c r="O1646" s="537"/>
    </row>
    <row r="1647" spans="1:15">
      <c r="A1647" s="369" t="s">
        <v>106</v>
      </c>
      <c r="B1647" s="301"/>
      <c r="C1647" s="301"/>
      <c r="D1647" s="301"/>
      <c r="E1647" s="301"/>
      <c r="F1647" s="351"/>
      <c r="G1647" s="301">
        <f>IF(ISNUMBER('Tables 1-15'!G1115),'Tables 1-15'!G16,'Tables 1-15'!G1115)</f>
        <v>59.898000000000003</v>
      </c>
      <c r="H1647" s="301">
        <f>IF(ISNUMBER('Tables 1-15'!H1115),'Tables 1-15'!H16,'Tables 1-15'!H1115)</f>
        <v>60.22475</v>
      </c>
      <c r="I1647" s="301">
        <f>IF(ISNUMBER('Tables 1-15'!I1115),'Tables 1-15'!I16,'Tables 1-15'!I1115)</f>
        <v>60.448</v>
      </c>
      <c r="J1647" s="301">
        <f>IF(ISNUMBER('Tables 1-15'!J1115),'Tables 1-15'!J16,'Tables 1-15'!J1115)</f>
        <v>60.441000000000003</v>
      </c>
      <c r="K1647" s="301">
        <f>IF(ISNUMBER('Tables 1-15'!K1115),'Tables 1-15'!K16,'Tables 1-15'!K1115)</f>
        <v>60.326000000000001</v>
      </c>
      <c r="O1647" s="30"/>
    </row>
    <row r="1648" spans="1:15">
      <c r="A1648" s="370" t="s">
        <v>735</v>
      </c>
      <c r="B1648" s="301"/>
      <c r="C1648" s="301"/>
      <c r="D1648" s="301"/>
      <c r="E1648" s="301"/>
      <c r="F1648" s="351"/>
      <c r="G1648" s="301" t="str">
        <f>IF(ISNUMBER('Tables 1-15'!G1116),'Tables 1-15'!G17,'Tables 1-15'!G1116)</f>
        <v>nav</v>
      </c>
      <c r="H1648" s="301" t="str">
        <f>IF(ISNUMBER('Tables 1-15'!H1116),'Tables 1-15'!H17,'Tables 1-15'!H1116)</f>
        <v>nav</v>
      </c>
      <c r="I1648" s="301" t="str">
        <f>IF(ISNUMBER('Tables 1-15'!I1116),'Tables 1-15'!I17,'Tables 1-15'!I1116)</f>
        <v>nav</v>
      </c>
      <c r="J1648" s="301" t="str">
        <f>IF(ISNUMBER('Tables 1-15'!J1116),'Tables 1-15'!J17,'Tables 1-15'!J1116)</f>
        <v>nav</v>
      </c>
      <c r="K1648" s="301" t="str">
        <f>IF(ISNUMBER('Tables 1-15'!K1116),'Tables 1-15'!K17,'Tables 1-15'!K1116)</f>
        <v>nav</v>
      </c>
      <c r="O1648" s="30"/>
    </row>
    <row r="1649" spans="1:15">
      <c r="A1649" s="33" t="s">
        <v>811</v>
      </c>
      <c r="B1649" s="301"/>
      <c r="C1649" s="301"/>
      <c r="D1649" s="301"/>
      <c r="E1649" s="301"/>
      <c r="F1649" s="351"/>
      <c r="G1649" s="301">
        <f>IF(ISNUMBER('Tables 1-15'!G1117),'Tables 1-15'!G18,'Tables 1-15'!G1117)</f>
        <v>50.004440000000002</v>
      </c>
      <c r="H1649" s="301">
        <f>IF(ISNUMBER('Tables 1-15'!H1117),'Tables 1-15'!H18,'Tables 1-15'!H1117)</f>
        <v>50.219670000000001</v>
      </c>
      <c r="I1649" s="301">
        <f>IF(ISNUMBER('Tables 1-15'!I1117),'Tables 1-15'!I18,'Tables 1-15'!I1117)</f>
        <v>50.423960000000001</v>
      </c>
      <c r="J1649" s="301">
        <f>IF(ISNUMBER('Tables 1-15'!J1117),'Tables 1-15'!J18,'Tables 1-15'!J1117)</f>
        <v>50.617050000000006</v>
      </c>
      <c r="K1649" s="301">
        <f>IF(ISNUMBER('Tables 1-15'!K1117),'Tables 1-15'!K18,'Tables 1-15'!K1117)</f>
        <v>50.801410000000004</v>
      </c>
      <c r="O1649" s="537"/>
    </row>
    <row r="1650" spans="1:15">
      <c r="A1650" s="33" t="s">
        <v>812</v>
      </c>
      <c r="B1650" s="301"/>
      <c r="C1650" s="301"/>
      <c r="D1650" s="301"/>
      <c r="E1650" s="301"/>
      <c r="F1650" s="351"/>
      <c r="G1650" s="301">
        <f>IF(ISNUMBER('Tables 1-15'!G1118),'Tables 1-15'!G19,'Tables 1-15'!G1118)</f>
        <v>116.28439999999999</v>
      </c>
      <c r="H1650" s="301">
        <f>IF(ISNUMBER('Tables 1-15'!H1118),'Tables 1-15'!H19,'Tables 1-15'!H1118)</f>
        <v>117.6448</v>
      </c>
      <c r="I1650" s="301">
        <f>IF(ISNUMBER('Tables 1-15'!I1118),'Tables 1-15'!I19,'Tables 1-15'!I1118)</f>
        <v>118.97800000000001</v>
      </c>
      <c r="J1650" s="301">
        <f>IF(ISNUMBER('Tables 1-15'!J1118),'Tables 1-15'!J19,'Tables 1-15'!J1118)</f>
        <v>120.28509</v>
      </c>
      <c r="K1650" s="301">
        <f>IF(ISNUMBER('Tables 1-15'!K1118),'Tables 1-15'!K19,'Tables 1-15'!K1118)</f>
        <v>121.56700000000001</v>
      </c>
      <c r="O1650" s="537"/>
    </row>
    <row r="1651" spans="1:15">
      <c r="A1651" s="369" t="s">
        <v>5</v>
      </c>
      <c r="B1651" s="303"/>
      <c r="C1651" s="303"/>
      <c r="D1651" s="303"/>
      <c r="E1651" s="303"/>
      <c r="F1651" s="350"/>
      <c r="G1651" s="303">
        <f>IF(ISNUMBER('Tables 1-15'!G1119),'Tables 1-15'!G20,'Tables 1-15'!G1119)</f>
        <v>16.754249999999999</v>
      </c>
      <c r="H1651" s="303">
        <f>IF(ISNUMBER('Tables 1-15'!H1119),'Tables 1-15'!H20,'Tables 1-15'!H1119)</f>
        <v>16.801833333333331</v>
      </c>
      <c r="I1651" s="303">
        <f>IF(ISNUMBER('Tables 1-15'!I1119),'Tables 1-15'!I20,'Tables 1-15'!I1119)</f>
        <v>16.86675</v>
      </c>
      <c r="J1651" s="303">
        <f>IF(ISNUMBER('Tables 1-15'!J1119),'Tables 1-15'!J20,'Tables 1-15'!J1119)</f>
        <v>16.934249999999999</v>
      </c>
      <c r="K1651" s="303">
        <f>IF(ISNUMBER('Tables 1-15'!K1119),'Tables 1-15'!K20,'Tables 1-15'!K1119)</f>
        <v>17.030750000000001</v>
      </c>
      <c r="O1651" s="30"/>
    </row>
    <row r="1652" spans="1:15">
      <c r="A1652" s="33" t="s">
        <v>813</v>
      </c>
      <c r="B1652" s="303"/>
      <c r="C1652" s="303"/>
      <c r="D1652" s="303"/>
      <c r="E1652" s="303"/>
      <c r="F1652" s="350"/>
      <c r="G1652" s="303">
        <f>IF(ISNUMBER('Tables 1-15'!G1120),'Tables 1-15'!G21,'Tables 1-15'!G1120)</f>
        <v>143.20172099999999</v>
      </c>
      <c r="H1652" s="303">
        <f>IF(ISNUMBER('Tables 1-15'!H1120),'Tables 1-15'!H21,'Tables 1-15'!H1120)</f>
        <v>143.50699499999999</v>
      </c>
      <c r="I1652" s="303">
        <f>IF(ISNUMBER('Tables 1-15'!I1120),'Tables 1-15'!I21,'Tables 1-15'!I1120)</f>
        <v>143.82</v>
      </c>
      <c r="J1652" s="303">
        <f>IF(ISNUMBER('Tables 1-15'!J1120),'Tables 1-15'!J21,'Tables 1-15'!J1120)</f>
        <v>146.40599900000001</v>
      </c>
      <c r="K1652" s="303">
        <f>IF(ISNUMBER('Tables 1-15'!K1120),'Tables 1-15'!K21,'Tables 1-15'!K1120)</f>
        <v>146.67500000000001</v>
      </c>
      <c r="O1652" s="537"/>
    </row>
    <row r="1653" spans="1:15">
      <c r="A1653" s="33" t="s">
        <v>814</v>
      </c>
      <c r="B1653" s="303"/>
      <c r="C1653" s="303"/>
      <c r="D1653" s="303"/>
      <c r="E1653" s="303"/>
      <c r="F1653" s="350"/>
      <c r="G1653" s="303">
        <f>IF(ISNUMBER('Tables 1-15'!G1121),'Tables 1-15'!G22,'Tables 1-15'!G1121)</f>
        <v>29.195895</v>
      </c>
      <c r="H1653" s="303">
        <f>IF(ISNUMBER('Tables 1-15'!H1121),'Tables 1-15'!H22,'Tables 1-15'!H1121)</f>
        <v>29.380130000000001</v>
      </c>
      <c r="I1653" s="303">
        <f>IF(ISNUMBER('Tables 1-15'!I1121),'Tables 1-15'!I22,'Tables 1-15'!I1121)</f>
        <v>29.997101000000004</v>
      </c>
      <c r="J1653" s="303">
        <f>IF(ISNUMBER('Tables 1-15'!J1121),'Tables 1-15'!J22,'Tables 1-15'!J1121)</f>
        <v>30.890736</v>
      </c>
      <c r="K1653" s="303">
        <f>IF(ISNUMBER('Tables 1-15'!K1121),'Tables 1-15'!K22,'Tables 1-15'!K1121)</f>
        <v>31.787580000000002</v>
      </c>
      <c r="O1653" s="537"/>
    </row>
    <row r="1654" spans="1:15">
      <c r="A1654" s="369" t="s">
        <v>6</v>
      </c>
      <c r="B1654" s="303"/>
      <c r="C1654" s="303"/>
      <c r="D1654" s="303"/>
      <c r="E1654" s="303"/>
      <c r="F1654" s="350"/>
      <c r="G1654" s="303">
        <f>IF(ISNUMBER('Tables 1-15'!G1122),'Tables 1-15'!G23,'Tables 1-15'!G1122)</f>
        <v>5.3120000000000003</v>
      </c>
      <c r="H1654" s="303">
        <f>IF(ISNUMBER('Tables 1-15'!H1122),'Tables 1-15'!H23,'Tables 1-15'!H1122)</f>
        <v>5.399</v>
      </c>
      <c r="I1654" s="303">
        <f>IF(ISNUMBER('Tables 1-15'!I1122),'Tables 1-15'!I23,'Tables 1-15'!I1122)</f>
        <v>5.47</v>
      </c>
      <c r="J1654" s="303">
        <f>IF(ISNUMBER('Tables 1-15'!J1122),'Tables 1-15'!J23,'Tables 1-15'!J1122)</f>
        <v>5.5350000000000001</v>
      </c>
      <c r="K1654" s="303">
        <f>IF(ISNUMBER('Tables 1-15'!K1122),'Tables 1-15'!K23,'Tables 1-15'!K1122)</f>
        <v>5.6070000000000002</v>
      </c>
      <c r="O1654" s="30"/>
    </row>
    <row r="1655" spans="1:15">
      <c r="A1655" s="33" t="s">
        <v>815</v>
      </c>
      <c r="B1655" s="303"/>
      <c r="C1655" s="303"/>
      <c r="D1655" s="303"/>
      <c r="E1655" s="303"/>
      <c r="F1655" s="350"/>
      <c r="G1655" s="303">
        <f>IF(ISNUMBER('Tables 1-15'!G1123),'Tables 1-15'!G24,'Tables 1-15'!G1123)</f>
        <v>52.231000000000002</v>
      </c>
      <c r="H1655" s="303">
        <f>IF(ISNUMBER('Tables 1-15'!H1123),'Tables 1-15'!H24,'Tables 1-15'!H1123)</f>
        <v>52.872999999999998</v>
      </c>
      <c r="I1655" s="303">
        <f>IF(ISNUMBER('Tables 1-15'!I1123),'Tables 1-15'!I24,'Tables 1-15'!I1123)</f>
        <v>53.548000000000002</v>
      </c>
      <c r="J1655" s="303">
        <f>IF(ISNUMBER('Tables 1-15'!J1123),'Tables 1-15'!J24,'Tables 1-15'!J1123)</f>
        <v>54.262999999999998</v>
      </c>
      <c r="K1655" s="303">
        <f>IF(ISNUMBER('Tables 1-15'!K1123),'Tables 1-15'!K24,'Tables 1-15'!K1123)</f>
        <v>55.021250000000002</v>
      </c>
      <c r="O1655" s="537"/>
    </row>
    <row r="1656" spans="1:15">
      <c r="A1656" s="369" t="s">
        <v>7</v>
      </c>
      <c r="B1656" s="303"/>
      <c r="C1656" s="303"/>
      <c r="D1656" s="303"/>
      <c r="E1656" s="303"/>
      <c r="F1656" s="350"/>
      <c r="G1656" s="303">
        <f>IF(ISNUMBER('Tables 1-15'!G1124),'Tables 1-15'!G25,'Tables 1-15'!G1124)</f>
        <v>9.5210000000000008</v>
      </c>
      <c r="H1656" s="303">
        <f>IF(ISNUMBER('Tables 1-15'!H1124),'Tables 1-15'!H25,'Tables 1-15'!H1124)</f>
        <v>9.6029999999999998</v>
      </c>
      <c r="I1656" s="303">
        <f>IF(ISNUMBER('Tables 1-15'!I1124),'Tables 1-15'!I25,'Tables 1-15'!I1124)</f>
        <v>9.702</v>
      </c>
      <c r="J1656" s="303">
        <f>IF(ISNUMBER('Tables 1-15'!J1124),'Tables 1-15'!J25,'Tables 1-15'!J1124)</f>
        <v>9.8510170000000006</v>
      </c>
      <c r="K1656" s="303">
        <f>IF(ISNUMBER('Tables 1-15'!K1124),'Tables 1-15'!K25,'Tables 1-15'!K1124)</f>
        <v>9.9951530000000002</v>
      </c>
      <c r="O1656" s="30"/>
    </row>
    <row r="1657" spans="1:15">
      <c r="A1657" s="369" t="s">
        <v>8</v>
      </c>
      <c r="B1657" s="303"/>
      <c r="C1657" s="303"/>
      <c r="D1657" s="303"/>
      <c r="E1657" s="303"/>
      <c r="F1657" s="350"/>
      <c r="G1657" s="303">
        <f>IF(ISNUMBER('Tables 1-15'!G1125),'Tables 1-15'!G26,'Tables 1-15'!G1125)</f>
        <v>7.9968599999999999</v>
      </c>
      <c r="H1657" s="303">
        <f>IF(ISNUMBER('Tables 1-15'!H1125),'Tables 1-15'!H26,'Tables 1-15'!H1125)</f>
        <v>8.0893500000000014</v>
      </c>
      <c r="I1657" s="303">
        <f>IF(ISNUMBER('Tables 1-15'!I1125),'Tables 1-15'!I26,'Tables 1-15'!I1125)</f>
        <v>8.1886499999999991</v>
      </c>
      <c r="J1657" s="303">
        <f>IF(ISNUMBER('Tables 1-15'!J1125),'Tables 1-15'!J26,'Tables 1-15'!J1125)</f>
        <v>8.2823999999999991</v>
      </c>
      <c r="K1657" s="303">
        <f>IF(ISNUMBER('Tables 1-15'!K1125),'Tables 1-15'!K26,'Tables 1-15'!K1125)</f>
        <v>8.3733400000000007</v>
      </c>
      <c r="O1657" s="30"/>
    </row>
    <row r="1658" spans="1:15">
      <c r="A1658" s="33" t="s">
        <v>816</v>
      </c>
      <c r="B1658" s="303"/>
      <c r="C1658" s="303"/>
      <c r="D1658" s="303"/>
      <c r="E1658" s="303"/>
      <c r="F1658" s="350"/>
      <c r="G1658" s="303" t="str">
        <f>IF(ISNUMBER('Tables 1-15'!G1126),'Tables 1-15'!G27,'Tables 1-15'!G1126)</f>
        <v>nap</v>
      </c>
      <c r="H1658" s="303" t="str">
        <f>IF(ISNUMBER('Tables 1-15'!H1126),'Tables 1-15'!H27,'Tables 1-15'!H1126)</f>
        <v>nap</v>
      </c>
      <c r="I1658" s="303" t="str">
        <f>IF(ISNUMBER('Tables 1-15'!I1126),'Tables 1-15'!I27,'Tables 1-15'!I1126)</f>
        <v>nap</v>
      </c>
      <c r="J1658" s="303" t="str">
        <f>IF(ISNUMBER('Tables 1-15'!J1126),'Tables 1-15'!J27,'Tables 1-15'!J1126)</f>
        <v>nap</v>
      </c>
      <c r="K1658" s="303" t="str">
        <f>IF(ISNUMBER('Tables 1-15'!K1126),'Tables 1-15'!K27,'Tables 1-15'!K1126)</f>
        <v>nap</v>
      </c>
      <c r="O1658" s="537"/>
    </row>
    <row r="1659" spans="1:15">
      <c r="A1659" s="369" t="s">
        <v>9</v>
      </c>
      <c r="B1659" s="303"/>
      <c r="C1659" s="303"/>
      <c r="D1659" s="303"/>
      <c r="E1659" s="303"/>
      <c r="F1659" s="350"/>
      <c r="G1659" s="303">
        <f>IF(ISNUMBER('Tables 1-15'!G1127),'Tables 1-15'!G28,'Tables 1-15'!G1127)</f>
        <v>63.704999999999998</v>
      </c>
      <c r="H1659" s="303">
        <f>IF(ISNUMBER('Tables 1-15'!H1127),'Tables 1-15'!H28,'Tables 1-15'!H1127)</f>
        <v>64.105999999999995</v>
      </c>
      <c r="I1659" s="303">
        <f>IF(ISNUMBER('Tables 1-15'!I1127),'Tables 1-15'!I28,'Tables 1-15'!I1127)</f>
        <v>64.597000000000008</v>
      </c>
      <c r="J1659" s="303">
        <f>IF(ISNUMBER('Tables 1-15'!J1127),'Tables 1-15'!J28,'Tables 1-15'!J1127)</f>
        <v>65.11</v>
      </c>
      <c r="K1659" s="303">
        <f>IF(ISNUMBER('Tables 1-15'!K1127),'Tables 1-15'!K28,'Tables 1-15'!K1127)</f>
        <v>65.647999999999996</v>
      </c>
      <c r="O1659" s="30"/>
    </row>
    <row r="1660" spans="1:15">
      <c r="A1660" s="369" t="s">
        <v>158</v>
      </c>
      <c r="B1660" s="303"/>
      <c r="C1660" s="303"/>
      <c r="D1660" s="303"/>
      <c r="E1660" s="303"/>
      <c r="F1660" s="350"/>
      <c r="G1660" s="303">
        <f>IF(ISNUMBER('Tables 1-15'!G1128),'Tables 1-15'!G29,'Tables 1-15'!G1128)</f>
        <v>313.9984</v>
      </c>
      <c r="H1660" s="303">
        <f>IF(ISNUMBER('Tables 1-15'!H1128),'Tables 1-15'!H29,'Tables 1-15'!H1128)</f>
        <v>316.20490000000001</v>
      </c>
      <c r="I1660" s="303">
        <f>IF(ISNUMBER('Tables 1-15'!I1128),'Tables 1-15'!I29,'Tables 1-15'!I1128)</f>
        <v>318.56350000000003</v>
      </c>
      <c r="J1660" s="303">
        <f>IF(ISNUMBER('Tables 1-15'!J1128),'Tables 1-15'!J29,'Tables 1-15'!J1128)</f>
        <v>320.89659999999998</v>
      </c>
      <c r="K1660" s="303">
        <f>IF(ISNUMBER('Tables 1-15'!K1128),'Tables 1-15'!K29,'Tables 1-15'!K1128)</f>
        <v>323.1275</v>
      </c>
      <c r="O1660" s="30"/>
    </row>
    <row r="1661" spans="1:15">
      <c r="A1661" s="296" t="s">
        <v>583</v>
      </c>
      <c r="B1661" s="353"/>
      <c r="C1661" s="353"/>
      <c r="D1661" s="353"/>
      <c r="E1661" s="353"/>
      <c r="F1661" s="405"/>
      <c r="G1661" s="406">
        <f>SUM(G1638:G1660)</f>
        <v>2498.6531030000001</v>
      </c>
      <c r="H1661" s="406">
        <f>SUM(H1638:H1660)</f>
        <v>2523.5305955833342</v>
      </c>
      <c r="I1661" s="406">
        <f>SUM(I1638:I1660)</f>
        <v>2567.4712760000007</v>
      </c>
      <c r="J1661" s="406">
        <f>SUM(J1638:J1660)</f>
        <v>2595.8826195000001</v>
      </c>
      <c r="K1661" s="406">
        <f>SUM(K1638:K1660)</f>
        <v>2621.7560497500003</v>
      </c>
      <c r="O1661" s="537"/>
    </row>
    <row r="1662" spans="1:15">
      <c r="A1662" s="315"/>
    </row>
    <row r="1663" spans="1:15">
      <c r="A1663" s="315"/>
    </row>
    <row r="1664" spans="1:15">
      <c r="A1664" s="315"/>
    </row>
    <row r="1665" spans="1:15">
      <c r="A1665" s="478"/>
      <c r="B1665" s="478"/>
      <c r="C1665" s="478"/>
      <c r="D1665" s="478"/>
      <c r="E1665" s="478"/>
      <c r="F1665" s="478"/>
      <c r="G1665" s="478"/>
      <c r="H1665" s="478"/>
      <c r="I1665" s="478"/>
      <c r="J1665" s="478"/>
      <c r="K1665" s="478"/>
    </row>
    <row r="1666" spans="1:15">
      <c r="A1666" s="368"/>
    </row>
    <row r="1667" spans="1:15">
      <c r="A1667" s="369"/>
      <c r="B1667" s="470"/>
      <c r="C1667" s="470"/>
      <c r="D1667" s="470"/>
      <c r="E1667" s="470"/>
      <c r="F1667" s="345"/>
      <c r="G1667" s="470"/>
      <c r="H1667" s="470"/>
      <c r="I1667" s="470"/>
      <c r="J1667" s="470"/>
      <c r="K1667" s="470"/>
    </row>
    <row r="1668" spans="1:15">
      <c r="A1668" s="418"/>
      <c r="B1668" s="287"/>
      <c r="C1668" s="287"/>
      <c r="D1668" s="287"/>
      <c r="E1668" s="287"/>
      <c r="F1668" s="288"/>
      <c r="G1668" s="287"/>
      <c r="H1668" s="287"/>
      <c r="I1668" s="287"/>
      <c r="J1668" s="287"/>
      <c r="K1668" s="287"/>
    </row>
    <row r="1669" spans="1:15">
      <c r="A1669" s="31" t="s">
        <v>31</v>
      </c>
      <c r="B1669" s="632">
        <f>IF(ISNUMBER('Tables 1-15'!B1137),'Tables 1-15'!G7,'Tables 1-15'!B1137)</f>
        <v>22.794507000000003</v>
      </c>
      <c r="C1669" s="290">
        <f>IF(ISNUMBER('Tables 1-15'!C1137),'Tables 1-15'!H7,'Tables 1-15'!C1137)</f>
        <v>23.191916250000002</v>
      </c>
      <c r="D1669" s="290">
        <f>IF(ISNUMBER('Tables 1-15'!D1137),'Tables 1-15'!I7,'Tables 1-15'!D1137)</f>
        <v>23.550599999999999</v>
      </c>
      <c r="E1669" s="290">
        <f>IF(ISNUMBER('Tables 1-15'!E1137),'Tables 1-15'!J7,'Tables 1-15'!E1137)</f>
        <v>23.894861500000005</v>
      </c>
      <c r="F1669" s="291">
        <f>IF(ISNUMBER('Tables 1-15'!F1137),'Tables 1-15'!K7,'Tables 1-15'!F1137)</f>
        <v>24.256595750000002</v>
      </c>
      <c r="G1669" s="364">
        <f>IF(ISNUMBER('Tables 1-15'!B1137),'Tables 1-15'!G7,'Tables 1-15'!B1137)</f>
        <v>22.794507000000003</v>
      </c>
      <c r="H1669" s="364">
        <f>IF(ISNUMBER('Tables 1-15'!C1137),'Tables 1-15'!H7,'Tables 1-15'!C1137)</f>
        <v>23.191916250000002</v>
      </c>
      <c r="I1669" s="364">
        <f>IF(ISNUMBER('Tables 1-15'!D1137),'Tables 1-15'!I7,'Tables 1-15'!D1137)</f>
        <v>23.550599999999999</v>
      </c>
      <c r="J1669" s="364">
        <f>IF(ISNUMBER('Tables 1-15'!E1137),'Tables 1-15'!J7,'Tables 1-15'!E1137)</f>
        <v>23.894861500000005</v>
      </c>
      <c r="K1669" s="364">
        <f>IF(ISNUMBER('Tables 1-15'!F1137),'Tables 1-15'!K7,'Tables 1-15'!F1137)</f>
        <v>24.256595750000002</v>
      </c>
    </row>
    <row r="1670" spans="1:15">
      <c r="A1670" s="369" t="s">
        <v>456</v>
      </c>
      <c r="B1670" s="303">
        <f>IF(ISNUMBER('Tables 1-15'!B1138),'Tables 1-15'!G8,'Tables 1-15'!B1138)</f>
        <v>11.054</v>
      </c>
      <c r="C1670" s="294">
        <f>IF(ISNUMBER('Tables 1-15'!C1138),'Tables 1-15'!H8,'Tables 1-15'!C1138)</f>
        <v>11.105</v>
      </c>
      <c r="D1670" s="294">
        <f>IF(ISNUMBER('Tables 1-15'!D1138),'Tables 1-15'!I8,'Tables 1-15'!D1138)</f>
        <v>11.157</v>
      </c>
      <c r="E1670" s="294">
        <f>IF(ISNUMBER('Tables 1-15'!E1138),'Tables 1-15'!J8,'Tables 1-15'!E1138)</f>
        <v>11.268000000000001</v>
      </c>
      <c r="F1670" s="295">
        <f>IF(ISNUMBER('Tables 1-15'!F1138),'Tables 1-15'!K8,'Tables 1-15'!F1138)</f>
        <v>11.322000000000001</v>
      </c>
      <c r="G1670" s="356">
        <f>IF(ISNUMBER('Tables 1-15'!B1138),'Tables 1-15'!G8,'Tables 1-15'!B1138)</f>
        <v>11.054</v>
      </c>
      <c r="H1670" s="356">
        <f>IF(ISNUMBER('Tables 1-15'!C1138),'Tables 1-15'!H8,'Tables 1-15'!C1138)</f>
        <v>11.105</v>
      </c>
      <c r="I1670" s="356">
        <f>IF(ISNUMBER('Tables 1-15'!D1138),'Tables 1-15'!I8,'Tables 1-15'!D1138)</f>
        <v>11.157</v>
      </c>
      <c r="J1670" s="356">
        <f>IF(ISNUMBER('Tables 1-15'!E1138),'Tables 1-15'!J8,'Tables 1-15'!E1138)</f>
        <v>11.268000000000001</v>
      </c>
      <c r="K1670" s="356">
        <f>IF(ISNUMBER('Tables 1-15'!F1138),'Tables 1-15'!K8,'Tables 1-15'!F1138)</f>
        <v>11.322000000000001</v>
      </c>
      <c r="O1670" s="30"/>
    </row>
    <row r="1671" spans="1:15">
      <c r="A1671" s="33" t="s">
        <v>458</v>
      </c>
      <c r="B1671" s="303">
        <f>IF(ISNUMBER('Tables 1-15'!B1139),'Tables 1-15'!G9,'Tables 1-15'!B1139)</f>
        <v>199.49799999999999</v>
      </c>
      <c r="C1671" s="294">
        <f>IF(ISNUMBER('Tables 1-15'!C1139),'Tables 1-15'!H9,'Tables 1-15'!C1139)</f>
        <v>201.03300000000002</v>
      </c>
      <c r="D1671" s="294">
        <f>IF(ISNUMBER('Tables 1-15'!D1139),'Tables 1-15'!I9,'Tables 1-15'!D1139)</f>
        <v>202.76900000000001</v>
      </c>
      <c r="E1671" s="294">
        <f>IF(ISNUMBER('Tables 1-15'!E1139),'Tables 1-15'!J9,'Tables 1-15'!E1139)</f>
        <v>204.45099999999999</v>
      </c>
      <c r="F1671" s="295">
        <f>IF(ISNUMBER('Tables 1-15'!F1139),'Tables 1-15'!K9,'Tables 1-15'!F1139)</f>
        <v>206.08100000000002</v>
      </c>
      <c r="G1671" s="356">
        <f>IF(ISNUMBER('Tables 1-15'!B1139),'Tables 1-15'!G9,'Tables 1-15'!B1139)</f>
        <v>199.49799999999999</v>
      </c>
      <c r="H1671" s="356">
        <f>IF(ISNUMBER('Tables 1-15'!C1139),'Tables 1-15'!H9,'Tables 1-15'!C1139)</f>
        <v>201.03300000000002</v>
      </c>
      <c r="I1671" s="356">
        <f>IF(ISNUMBER('Tables 1-15'!D1139),'Tables 1-15'!I9,'Tables 1-15'!D1139)</f>
        <v>202.76900000000001</v>
      </c>
      <c r="J1671" s="356">
        <f>IF(ISNUMBER('Tables 1-15'!E1139),'Tables 1-15'!J9,'Tables 1-15'!E1139)</f>
        <v>204.45099999999999</v>
      </c>
      <c r="K1671" s="356">
        <f>IF(ISNUMBER('Tables 1-15'!F1139),'Tables 1-15'!K9,'Tables 1-15'!F1139)</f>
        <v>206.08100000000002</v>
      </c>
      <c r="O1671" s="537"/>
    </row>
    <row r="1672" spans="1:15">
      <c r="A1672" s="369" t="s">
        <v>457</v>
      </c>
      <c r="B1672" s="294">
        <f>IF(ISNUMBER('Tables 1-15'!B1140),'Tables 1-15'!G10,'Tables 1-15'!B1140)</f>
        <v>34.536389000000007</v>
      </c>
      <c r="C1672" s="294">
        <f>IF(ISNUMBER('Tables 1-15'!C1140),'Tables 1-15'!H10,'Tables 1-15'!C1140)</f>
        <v>34.936495000000001</v>
      </c>
      <c r="D1672" s="294">
        <f>IF(ISNUMBER('Tables 1-15'!D1140),'Tables 1-15'!I10,'Tables 1-15'!D1140)</f>
        <v>35.334385000000005</v>
      </c>
      <c r="E1672" s="294">
        <f>IF(ISNUMBER('Tables 1-15'!E1140),'Tables 1-15'!J10,'Tables 1-15'!E1140)</f>
        <v>35.689014</v>
      </c>
      <c r="F1672" s="295">
        <f>IF(ISNUMBER('Tables 1-15'!F1140),'Tables 1-15'!K10,'Tables 1-15'!F1140)</f>
        <v>36.017868999999997</v>
      </c>
      <c r="G1672" s="356">
        <f>IF(ISNUMBER('Tables 1-15'!B1140),'Tables 1-15'!G10,'Tables 1-15'!B1140)</f>
        <v>34.536389000000007</v>
      </c>
      <c r="H1672" s="356">
        <f>IF(ISNUMBER('Tables 1-15'!C1140),'Tables 1-15'!H10,'Tables 1-15'!C1140)</f>
        <v>34.936495000000001</v>
      </c>
      <c r="I1672" s="356">
        <f>IF(ISNUMBER('Tables 1-15'!D1140),'Tables 1-15'!I10,'Tables 1-15'!D1140)</f>
        <v>35.334385000000005</v>
      </c>
      <c r="J1672" s="356">
        <f>IF(ISNUMBER('Tables 1-15'!E1140),'Tables 1-15'!J10,'Tables 1-15'!E1140)</f>
        <v>35.689014</v>
      </c>
      <c r="K1672" s="356">
        <f>IF(ISNUMBER('Tables 1-15'!F1140),'Tables 1-15'!K10,'Tables 1-15'!F1140)</f>
        <v>36.017868999999997</v>
      </c>
      <c r="O1672" s="30"/>
    </row>
    <row r="1673" spans="1:15">
      <c r="A1673" s="33" t="s">
        <v>459</v>
      </c>
      <c r="B1673" s="294">
        <f>IF(ISNUMBER('Tables 1-15'!B1141),'Tables 1-15'!G11,'Tables 1-15'!B1141)</f>
        <v>1350.6949999999999</v>
      </c>
      <c r="C1673" s="294">
        <f>IF(ISNUMBER('Tables 1-15'!C1141),'Tables 1-15'!H11,'Tables 1-15'!C1141)</f>
        <v>1360.72</v>
      </c>
      <c r="D1673" s="294">
        <f>IF(ISNUMBER('Tables 1-15'!D1141),'Tables 1-15'!I11,'Tables 1-15'!D1141)</f>
        <v>1367.82</v>
      </c>
      <c r="E1673" s="294">
        <f>IF(ISNUMBER('Tables 1-15'!E1141),'Tables 1-15'!J11,'Tables 1-15'!E1141)</f>
        <v>1374.6200000000001</v>
      </c>
      <c r="F1673" s="295">
        <f>IF(ISNUMBER('Tables 1-15'!F1141),'Tables 1-15'!K11,'Tables 1-15'!F1141)</f>
        <v>1382.71</v>
      </c>
      <c r="G1673" s="356">
        <f>IF(ISNUMBER('Tables 1-15'!B1141),'Tables 1-15'!G11,'Tables 1-15'!B1141)</f>
        <v>1350.6949999999999</v>
      </c>
      <c r="H1673" s="356">
        <f>IF(ISNUMBER('Tables 1-15'!C1141),'Tables 1-15'!H11,'Tables 1-15'!C1141)</f>
        <v>1360.72</v>
      </c>
      <c r="I1673" s="356">
        <f>IF(ISNUMBER('Tables 1-15'!D1141),'Tables 1-15'!I11,'Tables 1-15'!D1141)</f>
        <v>1367.82</v>
      </c>
      <c r="J1673" s="356">
        <f>IF(ISNUMBER('Tables 1-15'!E1141),'Tables 1-15'!J11,'Tables 1-15'!E1141)</f>
        <v>1374.6200000000001</v>
      </c>
      <c r="K1673" s="356">
        <f>IF(ISNUMBER('Tables 1-15'!F1141),'Tables 1-15'!K11,'Tables 1-15'!F1141)</f>
        <v>1382.71</v>
      </c>
      <c r="O1673" s="537"/>
    </row>
    <row r="1674" spans="1:15">
      <c r="A1674" s="369" t="s">
        <v>140</v>
      </c>
      <c r="B1674" s="346">
        <f>IF(ISNUMBER('Tables 1-15'!B1142),'Tables 1-15'!G12,'Tables 1-15'!B1142)</f>
        <v>65.241241000000002</v>
      </c>
      <c r="C1674" s="346">
        <f>IF(ISNUMBER('Tables 1-15'!C1142),'Tables 1-15'!H12,'Tables 1-15'!C1142)</f>
        <v>65.564756000000017</v>
      </c>
      <c r="D1674" s="346">
        <f>IF(ISNUMBER('Tables 1-15'!D1142),'Tables 1-15'!I12,'Tables 1-15'!D1142)</f>
        <v>66.074330000000003</v>
      </c>
      <c r="E1674" s="346">
        <f>IF(ISNUMBER('Tables 1-15'!E1142),'Tables 1-15'!J12,'Tables 1-15'!E1142)</f>
        <v>66.380601999999996</v>
      </c>
      <c r="F1674" s="352">
        <f>IF(ISNUMBER('Tables 1-15'!F1142),'Tables 1-15'!K12,'Tables 1-15'!F1142)</f>
        <v>66.627601999999996</v>
      </c>
      <c r="G1674" s="292">
        <f>IF(ISNUMBER('Tables 1-15'!B1142),'Tables 1-15'!G12,'Tables 1-15'!B1142)</f>
        <v>65.241241000000002</v>
      </c>
      <c r="H1674" s="292">
        <f>IF(ISNUMBER('Tables 1-15'!C1142),'Tables 1-15'!H12,'Tables 1-15'!C1142)</f>
        <v>65.564756000000017</v>
      </c>
      <c r="I1674" s="292">
        <f>IF(ISNUMBER('Tables 1-15'!D1142),'Tables 1-15'!I12,'Tables 1-15'!D1142)</f>
        <v>66.074330000000003</v>
      </c>
      <c r="J1674" s="292">
        <f>IF(ISNUMBER('Tables 1-15'!E1142),'Tables 1-15'!J12,'Tables 1-15'!E1142)</f>
        <v>66.380601999999996</v>
      </c>
      <c r="K1674" s="292">
        <f>IF(ISNUMBER('Tables 1-15'!F1142),'Tables 1-15'!K12,'Tables 1-15'!F1142)</f>
        <v>66.627601999999996</v>
      </c>
      <c r="O1674" s="30"/>
    </row>
    <row r="1675" spans="1:15">
      <c r="A1675" s="369" t="s">
        <v>551</v>
      </c>
      <c r="B1675" s="346">
        <f>IF(ISNUMBER('Tables 1-15'!B1143),'Tables 1-15'!G13,'Tables 1-15'!B1143)</f>
        <v>80.426000000000002</v>
      </c>
      <c r="C1675" s="346">
        <f>IF(ISNUMBER('Tables 1-15'!C1143),'Tables 1-15'!H13,'Tables 1-15'!C1143)</f>
        <v>80.646000000000001</v>
      </c>
      <c r="D1675" s="346">
        <f>IF(ISNUMBER('Tables 1-15'!D1143),'Tables 1-15'!I13,'Tables 1-15'!D1143)</f>
        <v>80.983000000000004</v>
      </c>
      <c r="E1675" s="346">
        <f>IF(ISNUMBER('Tables 1-15'!E1143),'Tables 1-15'!J13,'Tables 1-15'!E1143)</f>
        <v>81.686999999999998</v>
      </c>
      <c r="F1675" s="352">
        <f>IF(ISNUMBER('Tables 1-15'!F1143),'Tables 1-15'!K13,'Tables 1-15'!F1143)</f>
        <v>82.491</v>
      </c>
      <c r="G1675" s="292">
        <f>IF(ISNUMBER('Tables 1-15'!B1143),'Tables 1-15'!G13,'Tables 1-15'!B1143)</f>
        <v>80.426000000000002</v>
      </c>
      <c r="H1675" s="292">
        <f>IF(ISNUMBER('Tables 1-15'!C1143),'Tables 1-15'!H13,'Tables 1-15'!C1143)</f>
        <v>80.646000000000001</v>
      </c>
      <c r="I1675" s="292">
        <f>IF(ISNUMBER('Tables 1-15'!D1143),'Tables 1-15'!I13,'Tables 1-15'!D1143)</f>
        <v>80.983000000000004</v>
      </c>
      <c r="J1675" s="292">
        <f>IF(ISNUMBER('Tables 1-15'!E1143),'Tables 1-15'!J13,'Tables 1-15'!E1143)</f>
        <v>81.686999999999998</v>
      </c>
      <c r="K1675" s="292">
        <f>IF(ISNUMBER('Tables 1-15'!F1143),'Tables 1-15'!K13,'Tables 1-15'!F1143)</f>
        <v>82.491</v>
      </c>
      <c r="O1675" s="30"/>
    </row>
    <row r="1676" spans="1:15">
      <c r="A1676" s="369" t="s">
        <v>641</v>
      </c>
      <c r="B1676" s="346" t="str">
        <f>IF(ISNUMBER('Tables 1-15'!B1144),'Tables 1-15'!G14,'Tables 1-15'!B1144)</f>
        <v>nav</v>
      </c>
      <c r="C1676" s="346" t="str">
        <f>IF(ISNUMBER('Tables 1-15'!C1144),'Tables 1-15'!H14,'Tables 1-15'!C1144)</f>
        <v>nav</v>
      </c>
      <c r="D1676" s="346" t="str">
        <f>IF(ISNUMBER('Tables 1-15'!D1144),'Tables 1-15'!I14,'Tables 1-15'!D1144)</f>
        <v>nav</v>
      </c>
      <c r="E1676" s="346" t="str">
        <f>IF(ISNUMBER('Tables 1-15'!E1144),'Tables 1-15'!J14,'Tables 1-15'!E1144)</f>
        <v>nav</v>
      </c>
      <c r="F1676" s="352" t="str">
        <f>IF(ISNUMBER('Tables 1-15'!F1144),'Tables 1-15'!K14,'Tables 1-15'!F1144)</f>
        <v>nav</v>
      </c>
      <c r="G1676" s="292" t="str">
        <f>IF(ISNUMBER('Tables 1-15'!B1144),'Tables 1-15'!G14,'Tables 1-15'!B1144)</f>
        <v>nav</v>
      </c>
      <c r="H1676" s="292" t="str">
        <f>IF(ISNUMBER('Tables 1-15'!C1144),'Tables 1-15'!H14,'Tables 1-15'!C1144)</f>
        <v>nav</v>
      </c>
      <c r="I1676" s="292" t="str">
        <f>IF(ISNUMBER('Tables 1-15'!D1144),'Tables 1-15'!I14,'Tables 1-15'!D1144)</f>
        <v>nav</v>
      </c>
      <c r="J1676" s="292" t="str">
        <f>IF(ISNUMBER('Tables 1-15'!E1144),'Tables 1-15'!J14,'Tables 1-15'!E1144)</f>
        <v>nav</v>
      </c>
      <c r="K1676" s="292" t="str">
        <f>IF(ISNUMBER('Tables 1-15'!F1144),'Tables 1-15'!K14,'Tables 1-15'!F1144)</f>
        <v>nav</v>
      </c>
      <c r="O1676" s="30"/>
    </row>
    <row r="1677" spans="1:15">
      <c r="A1677" s="33" t="s">
        <v>860</v>
      </c>
      <c r="B1677" s="346">
        <f>IF(ISNUMBER('Tables 1-15'!B1145),'Tables 1-15'!G15,'Tables 1-15'!B1145)</f>
        <v>1217</v>
      </c>
      <c r="C1677" s="346">
        <f>IF(ISNUMBER('Tables 1-15'!C1145),'Tables 1-15'!H15,'Tables 1-15'!C1145)</f>
        <v>1233</v>
      </c>
      <c r="D1677" s="346">
        <f>IF(ISNUMBER('Tables 1-15'!D1145),'Tables 1-15'!I15,'Tables 1-15'!D1145)</f>
        <v>1267</v>
      </c>
      <c r="E1677" s="346">
        <f>IF(ISNUMBER('Tables 1-15'!E1145),'Tables 1-15'!J15,'Tables 1-15'!E1145)</f>
        <v>1283</v>
      </c>
      <c r="F1677" s="352">
        <f>IF(ISNUMBER('Tables 1-15'!F1145),'Tables 1-15'!K15,'Tables 1-15'!F1145)</f>
        <v>1299</v>
      </c>
      <c r="G1677" s="292">
        <f>IF(ISNUMBER('Tables 1-15'!B1145),'Tables 1-15'!G15,'Tables 1-15'!B1145)</f>
        <v>1217</v>
      </c>
      <c r="H1677" s="292">
        <f>IF(ISNUMBER('Tables 1-15'!C1145),'Tables 1-15'!H15,'Tables 1-15'!C1145)</f>
        <v>1233</v>
      </c>
      <c r="I1677" s="292">
        <f>IF(ISNUMBER('Tables 1-15'!D1145),'Tables 1-15'!I15,'Tables 1-15'!D1145)</f>
        <v>1267</v>
      </c>
      <c r="J1677" s="292">
        <f>IF(ISNUMBER('Tables 1-15'!E1145),'Tables 1-15'!J15,'Tables 1-15'!E1145)</f>
        <v>1283</v>
      </c>
      <c r="K1677" s="292">
        <f>IF(ISNUMBER('Tables 1-15'!F1145),'Tables 1-15'!K15,'Tables 1-15'!F1145)</f>
        <v>1299</v>
      </c>
      <c r="O1677" s="537"/>
    </row>
    <row r="1678" spans="1:15">
      <c r="A1678" s="369" t="s">
        <v>106</v>
      </c>
      <c r="B1678" s="346">
        <f>IF(ISNUMBER('Tables 1-15'!B1146),'Tables 1-15'!G16,'Tables 1-15'!B1146)</f>
        <v>59.898000000000003</v>
      </c>
      <c r="C1678" s="346">
        <f>IF(ISNUMBER('Tables 1-15'!C1146),'Tables 1-15'!H16,'Tables 1-15'!C1146)</f>
        <v>60.22475</v>
      </c>
      <c r="D1678" s="346">
        <f>IF(ISNUMBER('Tables 1-15'!D1146),'Tables 1-15'!I16,'Tables 1-15'!D1146)</f>
        <v>60.448</v>
      </c>
      <c r="E1678" s="346">
        <f>IF(ISNUMBER('Tables 1-15'!E1146),'Tables 1-15'!J16,'Tables 1-15'!E1146)</f>
        <v>60.441000000000003</v>
      </c>
      <c r="F1678" s="352">
        <f>IF(ISNUMBER('Tables 1-15'!F1146),'Tables 1-15'!K16,'Tables 1-15'!F1146)</f>
        <v>60.326000000000001</v>
      </c>
      <c r="G1678" s="292">
        <f>IF(ISNUMBER('Tables 1-15'!B1146),'Tables 1-15'!G16,'Tables 1-15'!B1146)</f>
        <v>59.898000000000003</v>
      </c>
      <c r="H1678" s="292">
        <f>IF(ISNUMBER('Tables 1-15'!C1146),'Tables 1-15'!H16,'Tables 1-15'!C1146)</f>
        <v>60.22475</v>
      </c>
      <c r="I1678" s="292">
        <f>IF(ISNUMBER('Tables 1-15'!D1146),'Tables 1-15'!I16,'Tables 1-15'!D1146)</f>
        <v>60.448</v>
      </c>
      <c r="J1678" s="292">
        <f>IF(ISNUMBER('Tables 1-15'!E1146),'Tables 1-15'!J16,'Tables 1-15'!E1146)</f>
        <v>60.441000000000003</v>
      </c>
      <c r="K1678" s="292">
        <f>IF(ISNUMBER('Tables 1-15'!F1146),'Tables 1-15'!K16,'Tables 1-15'!F1146)</f>
        <v>60.326000000000001</v>
      </c>
      <c r="O1678" s="30"/>
    </row>
    <row r="1679" spans="1:15">
      <c r="A1679" s="369" t="s">
        <v>4</v>
      </c>
      <c r="B1679" s="346">
        <f>IF(ISNUMBER('Tables 1-15'!B1147),'Tables 1-15'!G17,'Tables 1-15'!B1147)</f>
        <v>127.593</v>
      </c>
      <c r="C1679" s="346">
        <f>IF(ISNUMBER('Tables 1-15'!C1147),'Tables 1-15'!H17,'Tables 1-15'!C1147)</f>
        <v>127.414</v>
      </c>
      <c r="D1679" s="346">
        <f>IF(ISNUMBER('Tables 1-15'!D1147),'Tables 1-15'!I17,'Tables 1-15'!D1147)</f>
        <v>127.23700000000001</v>
      </c>
      <c r="E1679" s="346">
        <f>IF(ISNUMBER('Tables 1-15'!E1147),'Tables 1-15'!J17,'Tables 1-15'!E1147)</f>
        <v>127.095</v>
      </c>
      <c r="F1679" s="352">
        <f>IF(ISNUMBER('Tables 1-15'!F1147),'Tables 1-15'!K17,'Tables 1-15'!F1147)</f>
        <v>126.93300000000001</v>
      </c>
      <c r="G1679" s="292">
        <f>IF(ISNUMBER('Tables 1-15'!B1147),'Tables 1-15'!G17,'Tables 1-15'!B1147)</f>
        <v>127.593</v>
      </c>
      <c r="H1679" s="292">
        <f>IF(ISNUMBER('Tables 1-15'!C1147),'Tables 1-15'!H17,'Tables 1-15'!C1147)</f>
        <v>127.414</v>
      </c>
      <c r="I1679" s="292">
        <f>IF(ISNUMBER('Tables 1-15'!D1147),'Tables 1-15'!I17,'Tables 1-15'!D1147)</f>
        <v>127.23700000000001</v>
      </c>
      <c r="J1679" s="292">
        <f>IF(ISNUMBER('Tables 1-15'!E1147),'Tables 1-15'!J17,'Tables 1-15'!E1147)</f>
        <v>127.095</v>
      </c>
      <c r="K1679" s="292">
        <f>IF(ISNUMBER('Tables 1-15'!F1147),'Tables 1-15'!K17,'Tables 1-15'!F1147)</f>
        <v>126.93300000000001</v>
      </c>
      <c r="O1679" s="30"/>
    </row>
    <row r="1680" spans="1:15">
      <c r="A1680" s="33" t="s">
        <v>811</v>
      </c>
      <c r="B1680" s="346">
        <f>IF(ISNUMBER('Tables 1-15'!B1148),'Tables 1-15'!G18,'Tables 1-15'!B1148)</f>
        <v>50.004440000000002</v>
      </c>
      <c r="C1680" s="346">
        <f>IF(ISNUMBER('Tables 1-15'!C1148),'Tables 1-15'!H18,'Tables 1-15'!C1148)</f>
        <v>50.219670000000001</v>
      </c>
      <c r="D1680" s="346">
        <f>IF(ISNUMBER('Tables 1-15'!D1148),'Tables 1-15'!I18,'Tables 1-15'!D1148)</f>
        <v>50.423960000000001</v>
      </c>
      <c r="E1680" s="346">
        <f>IF(ISNUMBER('Tables 1-15'!E1148),'Tables 1-15'!J18,'Tables 1-15'!E1148)</f>
        <v>50.617050000000006</v>
      </c>
      <c r="F1680" s="352">
        <f>IF(ISNUMBER('Tables 1-15'!F1148),'Tables 1-15'!K18,'Tables 1-15'!F1148)</f>
        <v>50.801410000000004</v>
      </c>
      <c r="G1680" s="292">
        <f>IF(ISNUMBER('Tables 1-15'!B1148),'Tables 1-15'!G18,'Tables 1-15'!B1148)</f>
        <v>50.004440000000002</v>
      </c>
      <c r="H1680" s="292">
        <f>IF(ISNUMBER('Tables 1-15'!C1148),'Tables 1-15'!H18,'Tables 1-15'!C1148)</f>
        <v>50.219670000000001</v>
      </c>
      <c r="I1680" s="292">
        <f>IF(ISNUMBER('Tables 1-15'!D1148),'Tables 1-15'!I18,'Tables 1-15'!D1148)</f>
        <v>50.423960000000001</v>
      </c>
      <c r="J1680" s="292">
        <f>IF(ISNUMBER('Tables 1-15'!E1148),'Tables 1-15'!J18,'Tables 1-15'!E1148)</f>
        <v>50.617050000000006</v>
      </c>
      <c r="K1680" s="292">
        <f>IF(ISNUMBER('Tables 1-15'!F1148),'Tables 1-15'!K18,'Tables 1-15'!F1148)</f>
        <v>50.801410000000004</v>
      </c>
      <c r="O1680" s="537"/>
    </row>
    <row r="1681" spans="1:15">
      <c r="A1681" s="33" t="s">
        <v>812</v>
      </c>
      <c r="B1681" s="346">
        <f>IF(ISNUMBER('Tables 1-15'!B1149),'Tables 1-15'!G19,'Tables 1-15'!B1149)</f>
        <v>116.28439999999999</v>
      </c>
      <c r="C1681" s="346">
        <f>IF(ISNUMBER('Tables 1-15'!C1149),'Tables 1-15'!H19,'Tables 1-15'!C1149)</f>
        <v>117.6448</v>
      </c>
      <c r="D1681" s="346">
        <f>IF(ISNUMBER('Tables 1-15'!D1149),'Tables 1-15'!I19,'Tables 1-15'!D1149)</f>
        <v>118.97800000000001</v>
      </c>
      <c r="E1681" s="346">
        <f>IF(ISNUMBER('Tables 1-15'!E1149),'Tables 1-15'!J19,'Tables 1-15'!E1149)</f>
        <v>120.28509</v>
      </c>
      <c r="F1681" s="352">
        <f>IF(ISNUMBER('Tables 1-15'!F1149),'Tables 1-15'!K19,'Tables 1-15'!F1149)</f>
        <v>121.56700000000001</v>
      </c>
      <c r="G1681" s="292">
        <f>IF(ISNUMBER('Tables 1-15'!B1149),'Tables 1-15'!G19,'Tables 1-15'!B1149)</f>
        <v>116.28439999999999</v>
      </c>
      <c r="H1681" s="292">
        <f>IF(ISNUMBER('Tables 1-15'!C1149),'Tables 1-15'!H19,'Tables 1-15'!C1149)</f>
        <v>117.6448</v>
      </c>
      <c r="I1681" s="292">
        <f>IF(ISNUMBER('Tables 1-15'!D1149),'Tables 1-15'!I19,'Tables 1-15'!D1149)</f>
        <v>118.97800000000001</v>
      </c>
      <c r="J1681" s="292">
        <f>IF(ISNUMBER('Tables 1-15'!E1149),'Tables 1-15'!J19,'Tables 1-15'!E1149)</f>
        <v>120.28509</v>
      </c>
      <c r="K1681" s="292">
        <f>IF(ISNUMBER('Tables 1-15'!F1149),'Tables 1-15'!K19,'Tables 1-15'!F1149)</f>
        <v>121.56700000000001</v>
      </c>
      <c r="O1681" s="537"/>
    </row>
    <row r="1682" spans="1:15">
      <c r="A1682" s="369" t="s">
        <v>5</v>
      </c>
      <c r="B1682" s="294" t="str">
        <f>IF(ISNUMBER('Tables 1-15'!B1150),'Tables 1-15'!G20,'Tables 1-15'!B1150)</f>
        <v>nav</v>
      </c>
      <c r="C1682" s="294">
        <f>IF(ISNUMBER('Tables 1-15'!C1150),'Tables 1-15'!H20,'Tables 1-15'!C1150)</f>
        <v>16.801833333333331</v>
      </c>
      <c r="D1682" s="294">
        <f>IF(ISNUMBER('Tables 1-15'!D1150),'Tables 1-15'!I20,'Tables 1-15'!D1150)</f>
        <v>16.86675</v>
      </c>
      <c r="E1682" s="294">
        <f>IF(ISNUMBER('Tables 1-15'!E1150),'Tables 1-15'!J20,'Tables 1-15'!E1150)</f>
        <v>16.934249999999999</v>
      </c>
      <c r="F1682" s="295">
        <f>IF(ISNUMBER('Tables 1-15'!F1150),'Tables 1-15'!K20,'Tables 1-15'!F1150)</f>
        <v>17.030750000000001</v>
      </c>
      <c r="G1682" s="356" t="str">
        <f>IF(ISNUMBER('Tables 1-15'!B1150),'Tables 1-15'!G20,'Tables 1-15'!B1150)</f>
        <v>nav</v>
      </c>
      <c r="H1682" s="356">
        <f>IF(ISNUMBER('Tables 1-15'!C1150),'Tables 1-15'!H20,'Tables 1-15'!C1150)</f>
        <v>16.801833333333331</v>
      </c>
      <c r="I1682" s="356">
        <f>IF(ISNUMBER('Tables 1-15'!D1150),'Tables 1-15'!I20,'Tables 1-15'!D1150)</f>
        <v>16.86675</v>
      </c>
      <c r="J1682" s="356">
        <f>IF(ISNUMBER('Tables 1-15'!E1150),'Tables 1-15'!J20,'Tables 1-15'!E1150)</f>
        <v>16.934249999999999</v>
      </c>
      <c r="K1682" s="356">
        <f>IF(ISNUMBER('Tables 1-15'!F1150),'Tables 1-15'!K20,'Tables 1-15'!F1150)</f>
        <v>17.030750000000001</v>
      </c>
      <c r="O1682" s="30"/>
    </row>
    <row r="1683" spans="1:15">
      <c r="A1683" s="33" t="s">
        <v>813</v>
      </c>
      <c r="B1683" s="294">
        <f>IF(ISNUMBER('Tables 1-15'!B1151),'Tables 1-15'!G21,'Tables 1-15'!B1151)</f>
        <v>143.20172099999999</v>
      </c>
      <c r="C1683" s="294">
        <f>IF(ISNUMBER('Tables 1-15'!C1151),'Tables 1-15'!H21,'Tables 1-15'!C1151)</f>
        <v>143.50699499999999</v>
      </c>
      <c r="D1683" s="294">
        <f>IF(ISNUMBER('Tables 1-15'!D1151),'Tables 1-15'!I21,'Tables 1-15'!D1151)</f>
        <v>143.82</v>
      </c>
      <c r="E1683" s="294">
        <f>IF(ISNUMBER('Tables 1-15'!E1151),'Tables 1-15'!J21,'Tables 1-15'!E1151)</f>
        <v>146.40599900000001</v>
      </c>
      <c r="F1683" s="295">
        <f>IF(ISNUMBER('Tables 1-15'!F1151),'Tables 1-15'!K21,'Tables 1-15'!F1151)</f>
        <v>146.67500000000001</v>
      </c>
      <c r="G1683" s="356">
        <f>IF(ISNUMBER('Tables 1-15'!B1151),'Tables 1-15'!G21,'Tables 1-15'!B1151)</f>
        <v>143.20172099999999</v>
      </c>
      <c r="H1683" s="356">
        <f>IF(ISNUMBER('Tables 1-15'!C1151),'Tables 1-15'!H21,'Tables 1-15'!C1151)</f>
        <v>143.50699499999999</v>
      </c>
      <c r="I1683" s="356">
        <f>IF(ISNUMBER('Tables 1-15'!D1151),'Tables 1-15'!I21,'Tables 1-15'!D1151)</f>
        <v>143.82</v>
      </c>
      <c r="J1683" s="356">
        <f>IF(ISNUMBER('Tables 1-15'!E1151),'Tables 1-15'!J21,'Tables 1-15'!E1151)</f>
        <v>146.40599900000001</v>
      </c>
      <c r="K1683" s="356">
        <f>IF(ISNUMBER('Tables 1-15'!F1151),'Tables 1-15'!K21,'Tables 1-15'!F1151)</f>
        <v>146.67500000000001</v>
      </c>
      <c r="O1683" s="537"/>
    </row>
    <row r="1684" spans="1:15">
      <c r="A1684" s="33" t="s">
        <v>814</v>
      </c>
      <c r="B1684" s="294">
        <f>IF(ISNUMBER('Tables 1-15'!B1152),'Tables 1-15'!G22,'Tables 1-15'!B1152)</f>
        <v>29.195895</v>
      </c>
      <c r="C1684" s="294">
        <f>IF(ISNUMBER('Tables 1-15'!C1152),'Tables 1-15'!H22,'Tables 1-15'!C1152)</f>
        <v>29.380130000000001</v>
      </c>
      <c r="D1684" s="294">
        <f>IF(ISNUMBER('Tables 1-15'!D1152),'Tables 1-15'!I22,'Tables 1-15'!D1152)</f>
        <v>29.997101000000004</v>
      </c>
      <c r="E1684" s="294">
        <f>IF(ISNUMBER('Tables 1-15'!E1152),'Tables 1-15'!J22,'Tables 1-15'!E1152)</f>
        <v>30.890736</v>
      </c>
      <c r="F1684" s="295">
        <f>IF(ISNUMBER('Tables 1-15'!F1152),'Tables 1-15'!K22,'Tables 1-15'!F1152)</f>
        <v>31.787580000000002</v>
      </c>
      <c r="G1684" s="356">
        <f>IF(ISNUMBER('Tables 1-15'!B1152),'Tables 1-15'!G22,'Tables 1-15'!B1152)</f>
        <v>29.195895</v>
      </c>
      <c r="H1684" s="356">
        <f>IF(ISNUMBER('Tables 1-15'!C1152),'Tables 1-15'!H22,'Tables 1-15'!C1152)</f>
        <v>29.380130000000001</v>
      </c>
      <c r="I1684" s="356">
        <f>IF(ISNUMBER('Tables 1-15'!D1152),'Tables 1-15'!I22,'Tables 1-15'!D1152)</f>
        <v>29.997101000000004</v>
      </c>
      <c r="J1684" s="356">
        <f>IF(ISNUMBER('Tables 1-15'!E1152),'Tables 1-15'!J22,'Tables 1-15'!E1152)</f>
        <v>30.890736</v>
      </c>
      <c r="K1684" s="356">
        <f>IF(ISNUMBER('Tables 1-15'!F1152),'Tables 1-15'!K22,'Tables 1-15'!F1152)</f>
        <v>31.787580000000002</v>
      </c>
      <c r="O1684" s="537"/>
    </row>
    <row r="1685" spans="1:15">
      <c r="A1685" s="369" t="s">
        <v>6</v>
      </c>
      <c r="B1685" s="294">
        <f>IF(ISNUMBER('Tables 1-15'!B1153),'Tables 1-15'!G23,'Tables 1-15'!B1153)</f>
        <v>5.3120000000000003</v>
      </c>
      <c r="C1685" s="294">
        <f>IF(ISNUMBER('Tables 1-15'!C1153),'Tables 1-15'!H23,'Tables 1-15'!C1153)</f>
        <v>5.399</v>
      </c>
      <c r="D1685" s="294">
        <f>IF(ISNUMBER('Tables 1-15'!D1153),'Tables 1-15'!I23,'Tables 1-15'!D1153)</f>
        <v>5.47</v>
      </c>
      <c r="E1685" s="294">
        <f>IF(ISNUMBER('Tables 1-15'!E1153),'Tables 1-15'!J23,'Tables 1-15'!E1153)</f>
        <v>5.5350000000000001</v>
      </c>
      <c r="F1685" s="295">
        <f>IF(ISNUMBER('Tables 1-15'!F1153),'Tables 1-15'!K23,'Tables 1-15'!F1153)</f>
        <v>5.6070000000000002</v>
      </c>
      <c r="G1685" s="356">
        <f>IF(ISNUMBER('Tables 1-15'!B1153),'Tables 1-15'!G23,'Tables 1-15'!B1153)</f>
        <v>5.3120000000000003</v>
      </c>
      <c r="H1685" s="356">
        <f>IF(ISNUMBER('Tables 1-15'!C1153),'Tables 1-15'!H23,'Tables 1-15'!C1153)</f>
        <v>5.399</v>
      </c>
      <c r="I1685" s="356">
        <f>IF(ISNUMBER('Tables 1-15'!D1153),'Tables 1-15'!I23,'Tables 1-15'!D1153)</f>
        <v>5.47</v>
      </c>
      <c r="J1685" s="356">
        <f>IF(ISNUMBER('Tables 1-15'!E1153),'Tables 1-15'!J23,'Tables 1-15'!E1153)</f>
        <v>5.5350000000000001</v>
      </c>
      <c r="K1685" s="356">
        <f>IF(ISNUMBER('Tables 1-15'!F1153),'Tables 1-15'!K23,'Tables 1-15'!F1153)</f>
        <v>5.6070000000000002</v>
      </c>
      <c r="O1685" s="30"/>
    </row>
    <row r="1686" spans="1:15">
      <c r="A1686" s="33" t="s">
        <v>815</v>
      </c>
      <c r="B1686" s="294">
        <f>IF(ISNUMBER('Tables 1-15'!B1154),'Tables 1-15'!G24,'Tables 1-15'!B1154)</f>
        <v>52.231000000000002</v>
      </c>
      <c r="C1686" s="294">
        <f>IF(ISNUMBER('Tables 1-15'!C1154),'Tables 1-15'!H24,'Tables 1-15'!C1154)</f>
        <v>52.872999999999998</v>
      </c>
      <c r="D1686" s="294">
        <f>IF(ISNUMBER('Tables 1-15'!D1154),'Tables 1-15'!I24,'Tables 1-15'!D1154)</f>
        <v>53.548000000000002</v>
      </c>
      <c r="E1686" s="294">
        <f>IF(ISNUMBER('Tables 1-15'!E1154),'Tables 1-15'!J24,'Tables 1-15'!E1154)</f>
        <v>54.262999999999998</v>
      </c>
      <c r="F1686" s="295">
        <f>IF(ISNUMBER('Tables 1-15'!F1154),'Tables 1-15'!K24,'Tables 1-15'!F1154)</f>
        <v>55.021250000000002</v>
      </c>
      <c r="G1686" s="356">
        <f>IF(ISNUMBER('Tables 1-15'!B1154),'Tables 1-15'!G24,'Tables 1-15'!B1154)</f>
        <v>52.231000000000002</v>
      </c>
      <c r="H1686" s="356">
        <f>IF(ISNUMBER('Tables 1-15'!C1154),'Tables 1-15'!H24,'Tables 1-15'!C1154)</f>
        <v>52.872999999999998</v>
      </c>
      <c r="I1686" s="356">
        <f>IF(ISNUMBER('Tables 1-15'!D1154),'Tables 1-15'!I24,'Tables 1-15'!D1154)</f>
        <v>53.548000000000002</v>
      </c>
      <c r="J1686" s="356">
        <f>IF(ISNUMBER('Tables 1-15'!E1154),'Tables 1-15'!J24,'Tables 1-15'!E1154)</f>
        <v>54.262999999999998</v>
      </c>
      <c r="K1686" s="356">
        <f>IF(ISNUMBER('Tables 1-15'!F1154),'Tables 1-15'!K24,'Tables 1-15'!F1154)</f>
        <v>55.021250000000002</v>
      </c>
      <c r="O1686" s="537"/>
    </row>
    <row r="1687" spans="1:15">
      <c r="A1687" s="369" t="s">
        <v>7</v>
      </c>
      <c r="B1687" s="294">
        <f>IF(ISNUMBER('Tables 1-15'!B1155),'Tables 1-15'!G25,'Tables 1-15'!B1155)</f>
        <v>9.5210000000000008</v>
      </c>
      <c r="C1687" s="294">
        <f>IF(ISNUMBER('Tables 1-15'!C1155),'Tables 1-15'!H25,'Tables 1-15'!C1155)</f>
        <v>9.6029999999999998</v>
      </c>
      <c r="D1687" s="294">
        <f>IF(ISNUMBER('Tables 1-15'!D1155),'Tables 1-15'!I25,'Tables 1-15'!D1155)</f>
        <v>9.702</v>
      </c>
      <c r="E1687" s="294">
        <f>IF(ISNUMBER('Tables 1-15'!E1155),'Tables 1-15'!J25,'Tables 1-15'!E1155)</f>
        <v>9.8510170000000006</v>
      </c>
      <c r="F1687" s="295">
        <f>IF(ISNUMBER('Tables 1-15'!F1155),'Tables 1-15'!K25,'Tables 1-15'!F1155)</f>
        <v>9.9951530000000002</v>
      </c>
      <c r="G1687" s="356">
        <f>IF(ISNUMBER('Tables 1-15'!B1155),'Tables 1-15'!G25,'Tables 1-15'!B1155)</f>
        <v>9.5210000000000008</v>
      </c>
      <c r="H1687" s="356">
        <f>IF(ISNUMBER('Tables 1-15'!C1155),'Tables 1-15'!H25,'Tables 1-15'!C1155)</f>
        <v>9.6029999999999998</v>
      </c>
      <c r="I1687" s="356">
        <f>IF(ISNUMBER('Tables 1-15'!D1155),'Tables 1-15'!I25,'Tables 1-15'!D1155)</f>
        <v>9.702</v>
      </c>
      <c r="J1687" s="356">
        <f>IF(ISNUMBER('Tables 1-15'!E1155),'Tables 1-15'!J25,'Tables 1-15'!E1155)</f>
        <v>9.8510170000000006</v>
      </c>
      <c r="K1687" s="356">
        <f>IF(ISNUMBER('Tables 1-15'!F1155),'Tables 1-15'!K25,'Tables 1-15'!F1155)</f>
        <v>9.9951530000000002</v>
      </c>
      <c r="O1687" s="30"/>
    </row>
    <row r="1688" spans="1:15">
      <c r="A1688" s="369" t="s">
        <v>8</v>
      </c>
      <c r="B1688" s="294">
        <f>IF(ISNUMBER('Tables 1-15'!B1156),'Tables 1-15'!G26,'Tables 1-15'!B1156)</f>
        <v>7.9968599999999999</v>
      </c>
      <c r="C1688" s="294">
        <f>IF(ISNUMBER('Tables 1-15'!C1156),'Tables 1-15'!H26,'Tables 1-15'!C1156)</f>
        <v>8.0893500000000014</v>
      </c>
      <c r="D1688" s="294" t="str">
        <f>IF(ISNUMBER('Tables 1-15'!D1156),'Tables 1-15'!I26,'Tables 1-15'!D1156)</f>
        <v>nav</v>
      </c>
      <c r="E1688" s="294" t="str">
        <f>IF(ISNUMBER('Tables 1-15'!E1156),'Tables 1-15'!J26,'Tables 1-15'!E1156)</f>
        <v>nav</v>
      </c>
      <c r="F1688" s="295" t="str">
        <f>IF(ISNUMBER('Tables 1-15'!F1156),'Tables 1-15'!K26,'Tables 1-15'!F1156)</f>
        <v>nav</v>
      </c>
      <c r="G1688" s="356">
        <f>IF(ISNUMBER('Tables 1-15'!B1156),'Tables 1-15'!G26,'Tables 1-15'!B1156)</f>
        <v>7.9968599999999999</v>
      </c>
      <c r="H1688" s="356">
        <f>IF(ISNUMBER('Tables 1-15'!C1156),'Tables 1-15'!H26,'Tables 1-15'!C1156)</f>
        <v>8.0893500000000014</v>
      </c>
      <c r="I1688" s="356" t="str">
        <f>IF(ISNUMBER('Tables 1-15'!D1156),'Tables 1-15'!I26,'Tables 1-15'!D1156)</f>
        <v>nav</v>
      </c>
      <c r="J1688" s="356" t="str">
        <f>IF(ISNUMBER('Tables 1-15'!E1156),'Tables 1-15'!J26,'Tables 1-15'!E1156)</f>
        <v>nav</v>
      </c>
      <c r="K1688" s="356" t="str">
        <f>IF(ISNUMBER('Tables 1-15'!F1156),'Tables 1-15'!K26,'Tables 1-15'!F1156)</f>
        <v>nav</v>
      </c>
      <c r="O1688" s="30"/>
    </row>
    <row r="1689" spans="1:15">
      <c r="A1689" s="33" t="s">
        <v>816</v>
      </c>
      <c r="B1689" s="294">
        <f>IF(ISNUMBER('Tables 1-15'!B1157),'Tables 1-15'!G27,'Tables 1-15'!B1157)</f>
        <v>75.627384000000006</v>
      </c>
      <c r="C1689" s="294">
        <f>IF(ISNUMBER('Tables 1-15'!C1157),'Tables 1-15'!H27,'Tables 1-15'!C1157)</f>
        <v>76.667864000000009</v>
      </c>
      <c r="D1689" s="294">
        <f>IF(ISNUMBER('Tables 1-15'!D1157),'Tables 1-15'!I27,'Tables 1-15'!D1157)</f>
        <v>77.695903999999999</v>
      </c>
      <c r="E1689" s="294">
        <f>IF(ISNUMBER('Tables 1-15'!E1157),'Tables 1-15'!J27,'Tables 1-15'!E1157)</f>
        <v>78.741053000000008</v>
      </c>
      <c r="F1689" s="295">
        <f>IF(ISNUMBER('Tables 1-15'!F1157),'Tables 1-15'!K27,'Tables 1-15'!F1157)</f>
        <v>79.814870999999997</v>
      </c>
      <c r="G1689" s="356">
        <f>IF(ISNUMBER('Tables 1-15'!B1157),'Tables 1-15'!G27,'Tables 1-15'!B1157)</f>
        <v>75.627384000000006</v>
      </c>
      <c r="H1689" s="356">
        <f>IF(ISNUMBER('Tables 1-15'!C1157),'Tables 1-15'!H27,'Tables 1-15'!C1157)</f>
        <v>76.667864000000009</v>
      </c>
      <c r="I1689" s="356">
        <f>IF(ISNUMBER('Tables 1-15'!D1157),'Tables 1-15'!I27,'Tables 1-15'!D1157)</f>
        <v>77.695903999999999</v>
      </c>
      <c r="J1689" s="356">
        <f>IF(ISNUMBER('Tables 1-15'!E1157),'Tables 1-15'!J27,'Tables 1-15'!E1157)</f>
        <v>78.741053000000008</v>
      </c>
      <c r="K1689" s="356">
        <f>IF(ISNUMBER('Tables 1-15'!F1157),'Tables 1-15'!K27,'Tables 1-15'!F1157)</f>
        <v>79.814870999999997</v>
      </c>
      <c r="O1689" s="537"/>
    </row>
    <row r="1690" spans="1:15">
      <c r="A1690" s="369" t="s">
        <v>9</v>
      </c>
      <c r="B1690" s="294">
        <f>IF(ISNUMBER('Tables 1-15'!B1158),'Tables 1-15'!G28,'Tables 1-15'!B1158)</f>
        <v>63.704999999999998</v>
      </c>
      <c r="C1690" s="294">
        <f>IF(ISNUMBER('Tables 1-15'!C1158),'Tables 1-15'!H28,'Tables 1-15'!C1158)</f>
        <v>64.105999999999995</v>
      </c>
      <c r="D1690" s="294">
        <f>IF(ISNUMBER('Tables 1-15'!D1158),'Tables 1-15'!I28,'Tables 1-15'!D1158)</f>
        <v>64.597000000000008</v>
      </c>
      <c r="E1690" s="294">
        <f>IF(ISNUMBER('Tables 1-15'!E1158),'Tables 1-15'!J28,'Tables 1-15'!E1158)</f>
        <v>65.11</v>
      </c>
      <c r="F1690" s="295">
        <f>IF(ISNUMBER('Tables 1-15'!F1158),'Tables 1-15'!K28,'Tables 1-15'!F1158)</f>
        <v>65.647999999999996</v>
      </c>
      <c r="G1690" s="356">
        <f>IF(ISNUMBER('Tables 1-15'!B1158),'Tables 1-15'!G28,'Tables 1-15'!B1158)</f>
        <v>63.704999999999998</v>
      </c>
      <c r="H1690" s="356">
        <f>IF(ISNUMBER('Tables 1-15'!C1158),'Tables 1-15'!H28,'Tables 1-15'!C1158)</f>
        <v>64.105999999999995</v>
      </c>
      <c r="I1690" s="356">
        <f>IF(ISNUMBER('Tables 1-15'!D1158),'Tables 1-15'!I28,'Tables 1-15'!D1158)</f>
        <v>64.597000000000008</v>
      </c>
      <c r="J1690" s="356">
        <f>IF(ISNUMBER('Tables 1-15'!E1158),'Tables 1-15'!J28,'Tables 1-15'!E1158)</f>
        <v>65.11</v>
      </c>
      <c r="K1690" s="356">
        <f>IF(ISNUMBER('Tables 1-15'!F1158),'Tables 1-15'!K28,'Tables 1-15'!F1158)</f>
        <v>65.647999999999996</v>
      </c>
      <c r="O1690" s="30"/>
    </row>
    <row r="1691" spans="1:15">
      <c r="A1691" s="369" t="s">
        <v>158</v>
      </c>
      <c r="B1691" s="294">
        <f>IF(ISNUMBER('Tables 1-15'!B1159),'Tables 1-15'!G29,'Tables 1-15'!B1159)</f>
        <v>313.9984</v>
      </c>
      <c r="C1691" s="294">
        <f>IF(ISNUMBER('Tables 1-15'!C1159),'Tables 1-15'!H29,'Tables 1-15'!C1159)</f>
        <v>316.20490000000001</v>
      </c>
      <c r="D1691" s="294">
        <f>IF(ISNUMBER('Tables 1-15'!D1159),'Tables 1-15'!I29,'Tables 1-15'!D1159)</f>
        <v>318.56350000000003</v>
      </c>
      <c r="E1691" s="294">
        <f>IF(ISNUMBER('Tables 1-15'!E1159),'Tables 1-15'!J29,'Tables 1-15'!E1159)</f>
        <v>320.89659999999998</v>
      </c>
      <c r="F1691" s="295">
        <f>IF(ISNUMBER('Tables 1-15'!F1159),'Tables 1-15'!K29,'Tables 1-15'!F1159)</f>
        <v>323.1275</v>
      </c>
      <c r="G1691" s="356">
        <f>IF(ISNUMBER('Tables 1-15'!B1159),'Tables 1-15'!G29,'Tables 1-15'!B1159)</f>
        <v>313.9984</v>
      </c>
      <c r="H1691" s="356">
        <f>IF(ISNUMBER('Tables 1-15'!C1159),'Tables 1-15'!H29,'Tables 1-15'!C1159)</f>
        <v>316.20490000000001</v>
      </c>
      <c r="I1691" s="356">
        <f>IF(ISNUMBER('Tables 1-15'!D1159),'Tables 1-15'!I29,'Tables 1-15'!D1159)</f>
        <v>318.56350000000003</v>
      </c>
      <c r="J1691" s="356">
        <f>IF(ISNUMBER('Tables 1-15'!E1159),'Tables 1-15'!J29,'Tables 1-15'!E1159)</f>
        <v>320.89659999999998</v>
      </c>
      <c r="K1691" s="356">
        <f>IF(ISNUMBER('Tables 1-15'!F1159),'Tables 1-15'!K29,'Tables 1-15'!F1159)</f>
        <v>323.1275</v>
      </c>
      <c r="O1691" s="30"/>
    </row>
    <row r="1692" spans="1:15">
      <c r="A1692" s="296" t="s">
        <v>583</v>
      </c>
      <c r="B1692" s="354">
        <f>SUM(B1669:B1691)</f>
        <v>4035.814237</v>
      </c>
      <c r="C1692" s="354">
        <f t="shared" ref="C1692:K1692" si="10">SUM(C1669:C1691)</f>
        <v>4088.3324595833342</v>
      </c>
      <c r="D1692" s="354">
        <f t="shared" si="10"/>
        <v>4132.0355300000001</v>
      </c>
      <c r="E1692" s="354">
        <f t="shared" si="10"/>
        <v>4168.0562724999991</v>
      </c>
      <c r="F1692" s="354">
        <f t="shared" si="10"/>
        <v>4202.8405807500003</v>
      </c>
      <c r="G1692" s="299">
        <f t="shared" si="10"/>
        <v>4035.814237</v>
      </c>
      <c r="H1692" s="299">
        <f t="shared" si="10"/>
        <v>4088.3324595833342</v>
      </c>
      <c r="I1692" s="299">
        <f t="shared" si="10"/>
        <v>4132.0355300000001</v>
      </c>
      <c r="J1692" s="299">
        <f t="shared" si="10"/>
        <v>4168.0562724999991</v>
      </c>
      <c r="K1692" s="299">
        <f t="shared" si="10"/>
        <v>4202.8405807500003</v>
      </c>
      <c r="O1692" s="537"/>
    </row>
    <row r="1693" spans="1:15" ht="14.25">
      <c r="A1693" s="471"/>
      <c r="B1693" s="472"/>
      <c r="C1693" s="472"/>
      <c r="D1693" s="472"/>
      <c r="E1693" s="472"/>
      <c r="F1693" s="472"/>
      <c r="G1693" s="472"/>
      <c r="H1693" s="472"/>
      <c r="I1693" s="472"/>
      <c r="J1693" s="472"/>
      <c r="K1693" s="472"/>
    </row>
    <row r="1694" spans="1:15" ht="14.25">
      <c r="A1694" s="473"/>
      <c r="B1694" s="474"/>
      <c r="C1694" s="474"/>
      <c r="D1694" s="474"/>
      <c r="E1694" s="474"/>
      <c r="F1694" s="474"/>
      <c r="G1694" s="474"/>
      <c r="H1694" s="474"/>
      <c r="I1694" s="474"/>
      <c r="J1694" s="474"/>
      <c r="K1694" s="474"/>
    </row>
    <row r="1695" spans="1:15">
      <c r="A1695" s="315"/>
    </row>
    <row r="1696" spans="1:15">
      <c r="A1696" s="315"/>
    </row>
    <row r="1697" spans="1:15">
      <c r="A1697" s="315"/>
    </row>
    <row r="1698" spans="1:15">
      <c r="A1698" s="315"/>
    </row>
    <row r="1699" spans="1:15">
      <c r="A1699" s="478"/>
      <c r="B1699" s="478"/>
      <c r="C1699" s="478"/>
      <c r="D1699" s="478"/>
      <c r="E1699" s="478"/>
      <c r="F1699" s="478"/>
      <c r="G1699" s="478"/>
      <c r="H1699" s="478"/>
      <c r="I1699" s="478"/>
      <c r="J1699" s="478"/>
      <c r="K1699" s="478"/>
    </row>
    <row r="1700" spans="1:15">
      <c r="A1700" s="368"/>
    </row>
    <row r="1701" spans="1:15">
      <c r="A1701" s="369"/>
      <c r="B1701" s="470"/>
      <c r="C1701" s="470"/>
      <c r="D1701" s="470"/>
      <c r="E1701" s="470"/>
      <c r="F1701" s="345"/>
      <c r="G1701" s="484"/>
      <c r="H1701" s="484"/>
      <c r="I1701" s="484"/>
      <c r="J1701" s="484"/>
      <c r="K1701" s="484"/>
    </row>
    <row r="1702" spans="1:15">
      <c r="A1702" s="418"/>
      <c r="B1702" s="287"/>
      <c r="C1702" s="287"/>
      <c r="D1702" s="287"/>
      <c r="E1702" s="287"/>
      <c r="F1702" s="288"/>
      <c r="G1702" s="287"/>
      <c r="H1702" s="287"/>
      <c r="I1702" s="287"/>
      <c r="J1702" s="287"/>
      <c r="K1702" s="287"/>
    </row>
    <row r="1703" spans="1:15">
      <c r="A1703" s="31" t="s">
        <v>31</v>
      </c>
      <c r="B1703" s="632">
        <f>IF(ISNUMBER('Tables 1-15'!B1171),'Tables 1-15'!G7,'Tables 1-15'!B1171)</f>
        <v>22.794507000000003</v>
      </c>
      <c r="C1703" s="348">
        <f>IF(ISNUMBER('Tables 1-15'!C1171),'Tables 1-15'!H7,'Tables 1-15'!C1171)</f>
        <v>23.191916250000002</v>
      </c>
      <c r="D1703" s="348">
        <f>IF(ISNUMBER('Tables 1-15'!D1171),'Tables 1-15'!I7,'Tables 1-15'!D1171)</f>
        <v>23.550599999999999</v>
      </c>
      <c r="E1703" s="348">
        <f>IF(ISNUMBER('Tables 1-15'!E1171),'Tables 1-15'!J7,'Tables 1-15'!E1171)</f>
        <v>23.894861500000005</v>
      </c>
      <c r="F1703" s="349">
        <f>IF(ISNUMBER('Tables 1-15'!F1171),'Tables 1-15'!K7,'Tables 1-15'!F1171)</f>
        <v>24.256595750000002</v>
      </c>
      <c r="G1703" s="419">
        <f>IF(ISNUMBER('Tables 1-15'!G1171),'Tables 1-15'!G7,'Tables 1-15'!G1171)</f>
        <v>22.794507000000003</v>
      </c>
      <c r="H1703" s="419">
        <f>IF(ISNUMBER('Tables 1-15'!H1171),'Tables 1-15'!H7,'Tables 1-15'!H1171)</f>
        <v>23.191916250000002</v>
      </c>
      <c r="I1703" s="419">
        <f>IF(ISNUMBER('Tables 1-15'!I1171),'Tables 1-15'!I7,'Tables 1-15'!I1171)</f>
        <v>23.550599999999999</v>
      </c>
      <c r="J1703" s="419">
        <f>IF(ISNUMBER('Tables 1-15'!J1171),'Tables 1-15'!J7,'Tables 1-15'!J1171)</f>
        <v>23.894861500000005</v>
      </c>
      <c r="K1703" s="419">
        <f>IF(ISNUMBER('Tables 1-15'!K1171),'Tables 1-15'!K7,'Tables 1-15'!K1171)</f>
        <v>24.256595750000002</v>
      </c>
    </row>
    <row r="1704" spans="1:15">
      <c r="A1704" s="369" t="s">
        <v>456</v>
      </c>
      <c r="B1704" s="303">
        <f>IF(ISNUMBER('Tables 1-15'!B1172),'Tables 1-15'!G8,'Tables 1-15'!B1172)</f>
        <v>11.054</v>
      </c>
      <c r="C1704" s="303">
        <f>IF(ISNUMBER('Tables 1-15'!C1172),'Tables 1-15'!H8,'Tables 1-15'!C1172)</f>
        <v>11.105</v>
      </c>
      <c r="D1704" s="303">
        <f>IF(ISNUMBER('Tables 1-15'!D1172),'Tables 1-15'!I8,'Tables 1-15'!D1172)</f>
        <v>11.157</v>
      </c>
      <c r="E1704" s="303">
        <f>IF(ISNUMBER('Tables 1-15'!E1172),'Tables 1-15'!J8,'Tables 1-15'!E1172)</f>
        <v>11.268000000000001</v>
      </c>
      <c r="F1704" s="350">
        <f>IF(ISNUMBER('Tables 1-15'!F1172),'Tables 1-15'!K8,'Tables 1-15'!F1172)</f>
        <v>11.322000000000001</v>
      </c>
      <c r="G1704" s="420">
        <f>IF(ISNUMBER('Tables 1-15'!G1172),'Tables 1-15'!G8,'Tables 1-15'!G1172)</f>
        <v>11.054</v>
      </c>
      <c r="H1704" s="420">
        <f>IF(ISNUMBER('Tables 1-15'!H1172),'Tables 1-15'!H8,'Tables 1-15'!H1172)</f>
        <v>11.105</v>
      </c>
      <c r="I1704" s="420">
        <f>IF(ISNUMBER('Tables 1-15'!I1172),'Tables 1-15'!I8,'Tables 1-15'!I1172)</f>
        <v>11.157</v>
      </c>
      <c r="J1704" s="420">
        <f>IF(ISNUMBER('Tables 1-15'!J1172),'Tables 1-15'!J8,'Tables 1-15'!J1172)</f>
        <v>11.268000000000001</v>
      </c>
      <c r="K1704" s="420">
        <f>IF(ISNUMBER('Tables 1-15'!K1172),'Tables 1-15'!K8,'Tables 1-15'!K1172)</f>
        <v>11.322000000000001</v>
      </c>
      <c r="O1704" s="30"/>
    </row>
    <row r="1705" spans="1:15">
      <c r="A1705" s="33" t="s">
        <v>458</v>
      </c>
      <c r="B1705" s="303">
        <f>IF(ISNUMBER('Tables 1-15'!B1173),'Tables 1-15'!G9,'Tables 1-15'!B1173)</f>
        <v>199.49799999999999</v>
      </c>
      <c r="C1705" s="303">
        <f>IF(ISNUMBER('Tables 1-15'!C1173),'Tables 1-15'!H9,'Tables 1-15'!C1173)</f>
        <v>201.03300000000002</v>
      </c>
      <c r="D1705" s="303">
        <f>IF(ISNUMBER('Tables 1-15'!D1173),'Tables 1-15'!I9,'Tables 1-15'!D1173)</f>
        <v>202.76900000000001</v>
      </c>
      <c r="E1705" s="303">
        <f>IF(ISNUMBER('Tables 1-15'!E1173),'Tables 1-15'!J9,'Tables 1-15'!E1173)</f>
        <v>204.45099999999999</v>
      </c>
      <c r="F1705" s="350">
        <f>IF(ISNUMBER('Tables 1-15'!F1173),'Tables 1-15'!K9,'Tables 1-15'!F1173)</f>
        <v>206.08100000000002</v>
      </c>
      <c r="G1705" s="420">
        <f>IF(ISNUMBER('Tables 1-15'!G1173),'Tables 1-15'!G9,'Tables 1-15'!G1173)</f>
        <v>199.49799999999999</v>
      </c>
      <c r="H1705" s="420">
        <f>IF(ISNUMBER('Tables 1-15'!H1173),'Tables 1-15'!H9,'Tables 1-15'!H1173)</f>
        <v>201.03300000000002</v>
      </c>
      <c r="I1705" s="420">
        <f>IF(ISNUMBER('Tables 1-15'!I1173),'Tables 1-15'!I9,'Tables 1-15'!I1173)</f>
        <v>202.76900000000001</v>
      </c>
      <c r="J1705" s="420">
        <f>IF(ISNUMBER('Tables 1-15'!J1173),'Tables 1-15'!J9,'Tables 1-15'!J1173)</f>
        <v>204.45099999999999</v>
      </c>
      <c r="K1705" s="420">
        <f>IF(ISNUMBER('Tables 1-15'!K1173),'Tables 1-15'!K9,'Tables 1-15'!K1173)</f>
        <v>206.08100000000002</v>
      </c>
      <c r="O1705" s="537"/>
    </row>
    <row r="1706" spans="1:15">
      <c r="A1706" s="369" t="s">
        <v>457</v>
      </c>
      <c r="B1706" s="303">
        <f>IF(ISNUMBER('Tables 1-15'!B1174),'Tables 1-15'!G10,'Tables 1-15'!B1174)</f>
        <v>34.536389000000007</v>
      </c>
      <c r="C1706" s="303">
        <f>IF(ISNUMBER('Tables 1-15'!C1174),'Tables 1-15'!H10,'Tables 1-15'!C1174)</f>
        <v>34.936495000000001</v>
      </c>
      <c r="D1706" s="303">
        <f>IF(ISNUMBER('Tables 1-15'!D1174),'Tables 1-15'!I10,'Tables 1-15'!D1174)</f>
        <v>35.334385000000005</v>
      </c>
      <c r="E1706" s="303">
        <f>IF(ISNUMBER('Tables 1-15'!E1174),'Tables 1-15'!J10,'Tables 1-15'!E1174)</f>
        <v>35.689014</v>
      </c>
      <c r="F1706" s="350">
        <f>IF(ISNUMBER('Tables 1-15'!F1174),'Tables 1-15'!K10,'Tables 1-15'!F1174)</f>
        <v>36.017868999999997</v>
      </c>
      <c r="G1706" s="420">
        <f>IF(ISNUMBER('Tables 1-15'!G1174),'Tables 1-15'!G10,'Tables 1-15'!G1174)</f>
        <v>34.536389000000007</v>
      </c>
      <c r="H1706" s="420">
        <f>IF(ISNUMBER('Tables 1-15'!H1174),'Tables 1-15'!H10,'Tables 1-15'!H1174)</f>
        <v>34.936495000000001</v>
      </c>
      <c r="I1706" s="420">
        <f>IF(ISNUMBER('Tables 1-15'!I1174),'Tables 1-15'!I10,'Tables 1-15'!I1174)</f>
        <v>35.334385000000005</v>
      </c>
      <c r="J1706" s="420">
        <f>IF(ISNUMBER('Tables 1-15'!J1174),'Tables 1-15'!J10,'Tables 1-15'!J1174)</f>
        <v>35.689014</v>
      </c>
      <c r="K1706" s="420">
        <f>IF(ISNUMBER('Tables 1-15'!K1174),'Tables 1-15'!K10,'Tables 1-15'!K1174)</f>
        <v>36.017868999999997</v>
      </c>
      <c r="O1706" s="30"/>
    </row>
    <row r="1707" spans="1:15">
      <c r="A1707" s="33" t="s">
        <v>459</v>
      </c>
      <c r="B1707" s="303">
        <f>IF(ISNUMBER('Tables 1-15'!B1175),'Tables 1-15'!G11,'Tables 1-15'!B1175)</f>
        <v>1350.6949999999999</v>
      </c>
      <c r="C1707" s="303">
        <f>IF(ISNUMBER('Tables 1-15'!C1175),'Tables 1-15'!H11,'Tables 1-15'!C1175)</f>
        <v>1360.72</v>
      </c>
      <c r="D1707" s="303">
        <f>IF(ISNUMBER('Tables 1-15'!D1175),'Tables 1-15'!I11,'Tables 1-15'!D1175)</f>
        <v>1367.82</v>
      </c>
      <c r="E1707" s="303">
        <f>IF(ISNUMBER('Tables 1-15'!E1175),'Tables 1-15'!J11,'Tables 1-15'!E1175)</f>
        <v>1374.6200000000001</v>
      </c>
      <c r="F1707" s="350">
        <f>IF(ISNUMBER('Tables 1-15'!F1175),'Tables 1-15'!K11,'Tables 1-15'!F1175)</f>
        <v>1382.71</v>
      </c>
      <c r="G1707" s="420" t="str">
        <f>IF(ISNUMBER('Tables 1-15'!G1175),'Tables 1-15'!G11,'Tables 1-15'!G1175)</f>
        <v>nav</v>
      </c>
      <c r="H1707" s="420" t="str">
        <f>IF(ISNUMBER('Tables 1-15'!H1175),'Tables 1-15'!H11,'Tables 1-15'!H1175)</f>
        <v>nav</v>
      </c>
      <c r="I1707" s="420" t="str">
        <f>IF(ISNUMBER('Tables 1-15'!I1175),'Tables 1-15'!I11,'Tables 1-15'!I1175)</f>
        <v>nav</v>
      </c>
      <c r="J1707" s="420" t="str">
        <f>IF(ISNUMBER('Tables 1-15'!J1175),'Tables 1-15'!J11,'Tables 1-15'!J1175)</f>
        <v>nav</v>
      </c>
      <c r="K1707" s="420" t="str">
        <f>IF(ISNUMBER('Tables 1-15'!K1175),'Tables 1-15'!K11,'Tables 1-15'!K1175)</f>
        <v>nav</v>
      </c>
      <c r="O1707" s="537"/>
    </row>
    <row r="1708" spans="1:15">
      <c r="A1708" s="369" t="s">
        <v>140</v>
      </c>
      <c r="B1708" s="301">
        <f>IF(ISNUMBER('Tables 1-15'!B1176),'Tables 1-15'!G12,'Tables 1-15'!B1176)</f>
        <v>65.241241000000002</v>
      </c>
      <c r="C1708" s="301">
        <f>IF(ISNUMBER('Tables 1-15'!C1176),'Tables 1-15'!H12,'Tables 1-15'!C1176)</f>
        <v>65.564756000000017</v>
      </c>
      <c r="D1708" s="301">
        <f>IF(ISNUMBER('Tables 1-15'!D1176),'Tables 1-15'!I12,'Tables 1-15'!D1176)</f>
        <v>66.074330000000003</v>
      </c>
      <c r="E1708" s="301">
        <f>IF(ISNUMBER('Tables 1-15'!E1176),'Tables 1-15'!J12,'Tables 1-15'!E1176)</f>
        <v>66.380601999999996</v>
      </c>
      <c r="F1708" s="351">
        <f>IF(ISNUMBER('Tables 1-15'!F1176),'Tables 1-15'!K12,'Tables 1-15'!F1176)</f>
        <v>66.627601999999996</v>
      </c>
      <c r="G1708" s="421" t="str">
        <f>IF(ISNUMBER('Tables 1-15'!G1176),'Tables 1-15'!G12,'Tables 1-15'!G1176)</f>
        <v>nav</v>
      </c>
      <c r="H1708" s="421" t="str">
        <f>IF(ISNUMBER('Tables 1-15'!H1176),'Tables 1-15'!H12,'Tables 1-15'!H1176)</f>
        <v>nav</v>
      </c>
      <c r="I1708" s="421">
        <f>IF(ISNUMBER('Tables 1-15'!I1176),'Tables 1-15'!I12,'Tables 1-15'!I1176)</f>
        <v>66.074330000000003</v>
      </c>
      <c r="J1708" s="421">
        <f>IF(ISNUMBER('Tables 1-15'!J1176),'Tables 1-15'!J12,'Tables 1-15'!J1176)</f>
        <v>66.380601999999996</v>
      </c>
      <c r="K1708" s="421">
        <f>IF(ISNUMBER('Tables 1-15'!K1176),'Tables 1-15'!K12,'Tables 1-15'!K1176)</f>
        <v>66.627601999999996</v>
      </c>
      <c r="O1708" s="30"/>
    </row>
    <row r="1709" spans="1:15">
      <c r="A1709" s="369" t="s">
        <v>50</v>
      </c>
      <c r="B1709" s="301">
        <f>IF(ISNUMBER('Tables 1-15'!B1177),'Tables 1-15'!G13,'Tables 1-15'!B1177)</f>
        <v>80.426000000000002</v>
      </c>
      <c r="C1709" s="301">
        <f>IF(ISNUMBER('Tables 1-15'!C1177),'Tables 1-15'!H13,'Tables 1-15'!C1177)</f>
        <v>80.646000000000001</v>
      </c>
      <c r="D1709" s="301">
        <f>IF(ISNUMBER('Tables 1-15'!D1177),'Tables 1-15'!I13,'Tables 1-15'!D1177)</f>
        <v>80.983000000000004</v>
      </c>
      <c r="E1709" s="301">
        <f>IF(ISNUMBER('Tables 1-15'!E1177),'Tables 1-15'!J13,'Tables 1-15'!E1177)</f>
        <v>81.686999999999998</v>
      </c>
      <c r="F1709" s="351">
        <f>IF(ISNUMBER('Tables 1-15'!F1177),'Tables 1-15'!K13,'Tables 1-15'!F1177)</f>
        <v>82.491</v>
      </c>
      <c r="G1709" s="421">
        <f>IF(ISNUMBER('Tables 1-15'!G1177),'Tables 1-15'!G13,'Tables 1-15'!G1177)</f>
        <v>80.426000000000002</v>
      </c>
      <c r="H1709" s="421">
        <f>IF(ISNUMBER('Tables 1-15'!H1177),'Tables 1-15'!H13,'Tables 1-15'!H1177)</f>
        <v>80.646000000000001</v>
      </c>
      <c r="I1709" s="421">
        <f>IF(ISNUMBER('Tables 1-15'!I1177),'Tables 1-15'!I13,'Tables 1-15'!I1177)</f>
        <v>80.983000000000004</v>
      </c>
      <c r="J1709" s="421">
        <f>IF(ISNUMBER('Tables 1-15'!J1177),'Tables 1-15'!J13,'Tables 1-15'!J1177)</f>
        <v>81.686999999999998</v>
      </c>
      <c r="K1709" s="421">
        <f>IF(ISNUMBER('Tables 1-15'!K1177),'Tables 1-15'!K13,'Tables 1-15'!K1177)</f>
        <v>82.491</v>
      </c>
      <c r="O1709" s="30"/>
    </row>
    <row r="1710" spans="1:15">
      <c r="A1710" s="369" t="s">
        <v>641</v>
      </c>
      <c r="B1710" s="301" t="str">
        <f>IF(ISNUMBER('Tables 1-15'!B1178),'Tables 1-15'!G14,'Tables 1-15'!B1178)</f>
        <v>nav</v>
      </c>
      <c r="C1710" s="301" t="str">
        <f>IF(ISNUMBER('Tables 1-15'!C1178),'Tables 1-15'!H14,'Tables 1-15'!C1178)</f>
        <v>nav</v>
      </c>
      <c r="D1710" s="301" t="str">
        <f>IF(ISNUMBER('Tables 1-15'!D1178),'Tables 1-15'!I14,'Tables 1-15'!D1178)</f>
        <v>nav</v>
      </c>
      <c r="E1710" s="301" t="str">
        <f>IF(ISNUMBER('Tables 1-15'!E1178),'Tables 1-15'!J14,'Tables 1-15'!E1178)</f>
        <v>nav</v>
      </c>
      <c r="F1710" s="351" t="str">
        <f>IF(ISNUMBER('Tables 1-15'!F1178),'Tables 1-15'!K14,'Tables 1-15'!F1178)</f>
        <v>nav</v>
      </c>
      <c r="G1710" s="421" t="str">
        <f>IF(ISNUMBER('Tables 1-15'!G1178),'Tables 1-15'!G14,'Tables 1-15'!G1178)</f>
        <v>nav</v>
      </c>
      <c r="H1710" s="421" t="str">
        <f>IF(ISNUMBER('Tables 1-15'!H1178),'Tables 1-15'!H14,'Tables 1-15'!H1178)</f>
        <v>nav</v>
      </c>
      <c r="I1710" s="421" t="str">
        <f>IF(ISNUMBER('Tables 1-15'!I1178),'Tables 1-15'!I14,'Tables 1-15'!I1178)</f>
        <v>nav</v>
      </c>
      <c r="J1710" s="421" t="str">
        <f>IF(ISNUMBER('Tables 1-15'!J1178),'Tables 1-15'!J14,'Tables 1-15'!J1178)</f>
        <v>nav</v>
      </c>
      <c r="K1710" s="421" t="str">
        <f>IF(ISNUMBER('Tables 1-15'!K1178),'Tables 1-15'!K14,'Tables 1-15'!K1178)</f>
        <v>nav</v>
      </c>
      <c r="O1710" s="30"/>
    </row>
    <row r="1711" spans="1:15">
      <c r="A1711" s="33" t="s">
        <v>860</v>
      </c>
      <c r="B1711" s="301">
        <f>IF(ISNUMBER('Tables 1-15'!B1179),'Tables 1-15'!G15,'Tables 1-15'!B1179)</f>
        <v>1217</v>
      </c>
      <c r="C1711" s="301">
        <f>IF(ISNUMBER('Tables 1-15'!C1179),'Tables 1-15'!H15,'Tables 1-15'!C1179)</f>
        <v>1233</v>
      </c>
      <c r="D1711" s="301">
        <f>IF(ISNUMBER('Tables 1-15'!D1179),'Tables 1-15'!I15,'Tables 1-15'!D1179)</f>
        <v>1267</v>
      </c>
      <c r="E1711" s="301">
        <f>IF(ISNUMBER('Tables 1-15'!E1179),'Tables 1-15'!J15,'Tables 1-15'!E1179)</f>
        <v>1283</v>
      </c>
      <c r="F1711" s="351">
        <f>IF(ISNUMBER('Tables 1-15'!F1179),'Tables 1-15'!K15,'Tables 1-15'!F1179)</f>
        <v>1299</v>
      </c>
      <c r="G1711" s="421">
        <f>IF(ISNUMBER('Tables 1-15'!G1179),'Tables 1-15'!G15,'Tables 1-15'!G1179)</f>
        <v>1217</v>
      </c>
      <c r="H1711" s="421">
        <f>IF(ISNUMBER('Tables 1-15'!H1179),'Tables 1-15'!H15,'Tables 1-15'!H1179)</f>
        <v>1233</v>
      </c>
      <c r="I1711" s="421">
        <f>IF(ISNUMBER('Tables 1-15'!I1179),'Tables 1-15'!I15,'Tables 1-15'!I1179)</f>
        <v>1267</v>
      </c>
      <c r="J1711" s="421">
        <f>IF(ISNUMBER('Tables 1-15'!J1179),'Tables 1-15'!J15,'Tables 1-15'!J1179)</f>
        <v>1283</v>
      </c>
      <c r="K1711" s="421">
        <f>IF(ISNUMBER('Tables 1-15'!K1179),'Tables 1-15'!K15,'Tables 1-15'!K1179)</f>
        <v>1299</v>
      </c>
      <c r="O1711" s="537"/>
    </row>
    <row r="1712" spans="1:15">
      <c r="A1712" s="369" t="s">
        <v>106</v>
      </c>
      <c r="B1712" s="301">
        <f>IF(ISNUMBER('Tables 1-15'!B1180),'Tables 1-15'!G16,'Tables 1-15'!B1180)</f>
        <v>59.898000000000003</v>
      </c>
      <c r="C1712" s="301">
        <f>IF(ISNUMBER('Tables 1-15'!C1180),'Tables 1-15'!H16,'Tables 1-15'!C1180)</f>
        <v>60.22475</v>
      </c>
      <c r="D1712" s="301">
        <f>IF(ISNUMBER('Tables 1-15'!D1180),'Tables 1-15'!I16,'Tables 1-15'!D1180)</f>
        <v>60.448</v>
      </c>
      <c r="E1712" s="301">
        <f>IF(ISNUMBER('Tables 1-15'!E1180),'Tables 1-15'!J16,'Tables 1-15'!E1180)</f>
        <v>60.441000000000003</v>
      </c>
      <c r="F1712" s="351">
        <f>IF(ISNUMBER('Tables 1-15'!F1180),'Tables 1-15'!K16,'Tables 1-15'!F1180)</f>
        <v>60.326000000000001</v>
      </c>
      <c r="G1712" s="421">
        <f>IF(ISNUMBER('Tables 1-15'!G1180),'Tables 1-15'!G16,'Tables 1-15'!G1180)</f>
        <v>59.898000000000003</v>
      </c>
      <c r="H1712" s="421">
        <f>IF(ISNUMBER('Tables 1-15'!H1180),'Tables 1-15'!H16,'Tables 1-15'!H1180)</f>
        <v>60.22475</v>
      </c>
      <c r="I1712" s="421">
        <f>IF(ISNUMBER('Tables 1-15'!I1180),'Tables 1-15'!I16,'Tables 1-15'!I1180)</f>
        <v>60.448</v>
      </c>
      <c r="J1712" s="421">
        <f>IF(ISNUMBER('Tables 1-15'!J1180),'Tables 1-15'!J16,'Tables 1-15'!J1180)</f>
        <v>60.441000000000003</v>
      </c>
      <c r="K1712" s="421">
        <f>IF(ISNUMBER('Tables 1-15'!K1180),'Tables 1-15'!K16,'Tables 1-15'!K1180)</f>
        <v>60.326000000000001</v>
      </c>
      <c r="O1712" s="30"/>
    </row>
    <row r="1713" spans="1:15">
      <c r="A1713" s="369" t="s">
        <v>4</v>
      </c>
      <c r="B1713" s="301">
        <f>IF(ISNUMBER('Tables 1-15'!B1181),'Tables 1-15'!G17,'Tables 1-15'!B1181)</f>
        <v>127.593</v>
      </c>
      <c r="C1713" s="301">
        <f>IF(ISNUMBER('Tables 1-15'!C1181),'Tables 1-15'!H17,'Tables 1-15'!C1181)</f>
        <v>127.414</v>
      </c>
      <c r="D1713" s="301">
        <f>IF(ISNUMBER('Tables 1-15'!D1181),'Tables 1-15'!I17,'Tables 1-15'!D1181)</f>
        <v>127.23700000000001</v>
      </c>
      <c r="E1713" s="301">
        <f>IF(ISNUMBER('Tables 1-15'!E1181),'Tables 1-15'!J17,'Tables 1-15'!E1181)</f>
        <v>127.095</v>
      </c>
      <c r="F1713" s="351">
        <f>IF(ISNUMBER('Tables 1-15'!F1181),'Tables 1-15'!K17,'Tables 1-15'!F1181)</f>
        <v>126.93300000000001</v>
      </c>
      <c r="G1713" s="421">
        <f>IF(ISNUMBER('Tables 1-15'!G1181),'Tables 1-15'!G17,'Tables 1-15'!G1181)</f>
        <v>127.593</v>
      </c>
      <c r="H1713" s="421">
        <f>IF(ISNUMBER('Tables 1-15'!H1181),'Tables 1-15'!H17,'Tables 1-15'!H1181)</f>
        <v>127.414</v>
      </c>
      <c r="I1713" s="421">
        <f>IF(ISNUMBER('Tables 1-15'!I1181),'Tables 1-15'!I17,'Tables 1-15'!I1181)</f>
        <v>127.23700000000001</v>
      </c>
      <c r="J1713" s="421">
        <f>IF(ISNUMBER('Tables 1-15'!J1181),'Tables 1-15'!J17,'Tables 1-15'!J1181)</f>
        <v>127.095</v>
      </c>
      <c r="K1713" s="421">
        <f>IF(ISNUMBER('Tables 1-15'!K1181),'Tables 1-15'!K17,'Tables 1-15'!K1181)</f>
        <v>126.93300000000001</v>
      </c>
      <c r="O1713" s="30"/>
    </row>
    <row r="1714" spans="1:15">
      <c r="A1714" s="33" t="s">
        <v>811</v>
      </c>
      <c r="B1714" s="301">
        <f>IF(ISNUMBER('Tables 1-15'!B1182),'Tables 1-15'!G18,'Tables 1-15'!B1182)</f>
        <v>50.004440000000002</v>
      </c>
      <c r="C1714" s="301">
        <f>IF(ISNUMBER('Tables 1-15'!C1182),'Tables 1-15'!H18,'Tables 1-15'!C1182)</f>
        <v>50.219670000000001</v>
      </c>
      <c r="D1714" s="301">
        <f>IF(ISNUMBER('Tables 1-15'!D1182),'Tables 1-15'!I18,'Tables 1-15'!D1182)</f>
        <v>50.423960000000001</v>
      </c>
      <c r="E1714" s="301">
        <f>IF(ISNUMBER('Tables 1-15'!E1182),'Tables 1-15'!J18,'Tables 1-15'!E1182)</f>
        <v>50.617050000000006</v>
      </c>
      <c r="F1714" s="351">
        <f>IF(ISNUMBER('Tables 1-15'!F1182),'Tables 1-15'!K18,'Tables 1-15'!F1182)</f>
        <v>50.801410000000004</v>
      </c>
      <c r="G1714" s="421">
        <f>IF(ISNUMBER('Tables 1-15'!G1182),'Tables 1-15'!G18,'Tables 1-15'!G1182)</f>
        <v>50.004440000000002</v>
      </c>
      <c r="H1714" s="421">
        <f>IF(ISNUMBER('Tables 1-15'!H1182),'Tables 1-15'!H18,'Tables 1-15'!H1182)</f>
        <v>50.219670000000001</v>
      </c>
      <c r="I1714" s="421">
        <f>IF(ISNUMBER('Tables 1-15'!I1182),'Tables 1-15'!I18,'Tables 1-15'!I1182)</f>
        <v>50.423960000000001</v>
      </c>
      <c r="J1714" s="421">
        <f>IF(ISNUMBER('Tables 1-15'!J1182),'Tables 1-15'!J18,'Tables 1-15'!J1182)</f>
        <v>50.617050000000006</v>
      </c>
      <c r="K1714" s="421">
        <f>IF(ISNUMBER('Tables 1-15'!K1182),'Tables 1-15'!K18,'Tables 1-15'!K1182)</f>
        <v>50.801410000000004</v>
      </c>
      <c r="O1714" s="537"/>
    </row>
    <row r="1715" spans="1:15">
      <c r="A1715" s="33" t="s">
        <v>812</v>
      </c>
      <c r="B1715" s="301">
        <f>IF(ISNUMBER('Tables 1-15'!B1183),'Tables 1-15'!G19,'Tables 1-15'!B1183)</f>
        <v>116.28439999999999</v>
      </c>
      <c r="C1715" s="301">
        <f>IF(ISNUMBER('Tables 1-15'!C1183),'Tables 1-15'!H19,'Tables 1-15'!C1183)</f>
        <v>117.6448</v>
      </c>
      <c r="D1715" s="301">
        <f>IF(ISNUMBER('Tables 1-15'!D1183),'Tables 1-15'!I19,'Tables 1-15'!D1183)</f>
        <v>118.97800000000001</v>
      </c>
      <c r="E1715" s="301">
        <f>IF(ISNUMBER('Tables 1-15'!E1183),'Tables 1-15'!J19,'Tables 1-15'!E1183)</f>
        <v>120.28509</v>
      </c>
      <c r="F1715" s="351">
        <f>IF(ISNUMBER('Tables 1-15'!F1183),'Tables 1-15'!K19,'Tables 1-15'!F1183)</f>
        <v>121.56700000000001</v>
      </c>
      <c r="G1715" s="421">
        <f>IF(ISNUMBER('Tables 1-15'!G1183),'Tables 1-15'!G19,'Tables 1-15'!G1183)</f>
        <v>116.28439999999999</v>
      </c>
      <c r="H1715" s="421">
        <f>IF(ISNUMBER('Tables 1-15'!H1183),'Tables 1-15'!H19,'Tables 1-15'!H1183)</f>
        <v>117.6448</v>
      </c>
      <c r="I1715" s="421">
        <f>IF(ISNUMBER('Tables 1-15'!I1183),'Tables 1-15'!I19,'Tables 1-15'!I1183)</f>
        <v>118.97800000000001</v>
      </c>
      <c r="J1715" s="421">
        <f>IF(ISNUMBER('Tables 1-15'!J1183),'Tables 1-15'!J19,'Tables 1-15'!J1183)</f>
        <v>120.28509</v>
      </c>
      <c r="K1715" s="421">
        <f>IF(ISNUMBER('Tables 1-15'!K1183),'Tables 1-15'!K19,'Tables 1-15'!K1183)</f>
        <v>121.56700000000001</v>
      </c>
      <c r="O1715" s="537"/>
    </row>
    <row r="1716" spans="1:15">
      <c r="A1716" s="369" t="s">
        <v>5</v>
      </c>
      <c r="B1716" s="303">
        <f>IF(ISNUMBER('Tables 1-15'!B1184),'Tables 1-15'!G20,'Tables 1-15'!B1184)</f>
        <v>16.754249999999999</v>
      </c>
      <c r="C1716" s="303">
        <f>IF(ISNUMBER('Tables 1-15'!C1184),'Tables 1-15'!H20,'Tables 1-15'!C1184)</f>
        <v>16.801833333333331</v>
      </c>
      <c r="D1716" s="303">
        <f>IF(ISNUMBER('Tables 1-15'!D1184),'Tables 1-15'!I20,'Tables 1-15'!D1184)</f>
        <v>16.86675</v>
      </c>
      <c r="E1716" s="303">
        <f>IF(ISNUMBER('Tables 1-15'!E1184),'Tables 1-15'!J20,'Tables 1-15'!E1184)</f>
        <v>16.934249999999999</v>
      </c>
      <c r="F1716" s="350">
        <f>IF(ISNUMBER('Tables 1-15'!F1184),'Tables 1-15'!K20,'Tables 1-15'!F1184)</f>
        <v>17.030750000000001</v>
      </c>
      <c r="G1716" s="420">
        <f>IF(ISNUMBER('Tables 1-15'!G1184),'Tables 1-15'!G20,'Tables 1-15'!G1184)</f>
        <v>16.754249999999999</v>
      </c>
      <c r="H1716" s="420">
        <f>IF(ISNUMBER('Tables 1-15'!H1184),'Tables 1-15'!H20,'Tables 1-15'!H1184)</f>
        <v>16.801833333333331</v>
      </c>
      <c r="I1716" s="420">
        <f>IF(ISNUMBER('Tables 1-15'!I1184),'Tables 1-15'!I20,'Tables 1-15'!I1184)</f>
        <v>16.86675</v>
      </c>
      <c r="J1716" s="420">
        <f>IF(ISNUMBER('Tables 1-15'!J1184),'Tables 1-15'!J20,'Tables 1-15'!J1184)</f>
        <v>16.934249999999999</v>
      </c>
      <c r="K1716" s="420">
        <f>IF(ISNUMBER('Tables 1-15'!K1184),'Tables 1-15'!K20,'Tables 1-15'!K1184)</f>
        <v>17.030750000000001</v>
      </c>
      <c r="O1716" s="30"/>
    </row>
    <row r="1717" spans="1:15">
      <c r="A1717" s="33" t="s">
        <v>813</v>
      </c>
      <c r="B1717" s="303">
        <f>IF(ISNUMBER('Tables 1-15'!B1185),'Tables 1-15'!G21,'Tables 1-15'!B1185)</f>
        <v>143.20172099999999</v>
      </c>
      <c r="C1717" s="303">
        <f>IF(ISNUMBER('Tables 1-15'!C1185),'Tables 1-15'!H21,'Tables 1-15'!C1185)</f>
        <v>143.50699499999999</v>
      </c>
      <c r="D1717" s="303">
        <f>IF(ISNUMBER('Tables 1-15'!D1185),'Tables 1-15'!I21,'Tables 1-15'!D1185)</f>
        <v>143.82</v>
      </c>
      <c r="E1717" s="303">
        <f>IF(ISNUMBER('Tables 1-15'!E1185),'Tables 1-15'!J21,'Tables 1-15'!E1185)</f>
        <v>146.40599900000001</v>
      </c>
      <c r="F1717" s="350">
        <f>IF(ISNUMBER('Tables 1-15'!F1185),'Tables 1-15'!K21,'Tables 1-15'!F1185)</f>
        <v>146.67500000000001</v>
      </c>
      <c r="G1717" s="420">
        <f>IF(ISNUMBER('Tables 1-15'!G1185),'Tables 1-15'!G21,'Tables 1-15'!G1185)</f>
        <v>143.20172099999999</v>
      </c>
      <c r="H1717" s="420">
        <f>IF(ISNUMBER('Tables 1-15'!H1185),'Tables 1-15'!H21,'Tables 1-15'!H1185)</f>
        <v>143.50699499999999</v>
      </c>
      <c r="I1717" s="420">
        <f>IF(ISNUMBER('Tables 1-15'!I1185),'Tables 1-15'!I21,'Tables 1-15'!I1185)</f>
        <v>143.82</v>
      </c>
      <c r="J1717" s="420">
        <f>IF(ISNUMBER('Tables 1-15'!J1185),'Tables 1-15'!J21,'Tables 1-15'!J1185)</f>
        <v>146.40599900000001</v>
      </c>
      <c r="K1717" s="420">
        <f>IF(ISNUMBER('Tables 1-15'!K1185),'Tables 1-15'!K21,'Tables 1-15'!K1185)</f>
        <v>146.67500000000001</v>
      </c>
      <c r="O1717" s="537"/>
    </row>
    <row r="1718" spans="1:15">
      <c r="A1718" s="33" t="s">
        <v>814</v>
      </c>
      <c r="B1718" s="303">
        <f>IF(ISNUMBER('Tables 1-15'!B1186),'Tables 1-15'!G22,'Tables 1-15'!B1186)</f>
        <v>29.195895</v>
      </c>
      <c r="C1718" s="303">
        <f>IF(ISNUMBER('Tables 1-15'!C1186),'Tables 1-15'!H22,'Tables 1-15'!C1186)</f>
        <v>29.380130000000001</v>
      </c>
      <c r="D1718" s="303">
        <f>IF(ISNUMBER('Tables 1-15'!D1186),'Tables 1-15'!I22,'Tables 1-15'!D1186)</f>
        <v>29.997101000000004</v>
      </c>
      <c r="E1718" s="303">
        <f>IF(ISNUMBER('Tables 1-15'!E1186),'Tables 1-15'!J22,'Tables 1-15'!E1186)</f>
        <v>30.890736</v>
      </c>
      <c r="F1718" s="350">
        <f>IF(ISNUMBER('Tables 1-15'!F1186),'Tables 1-15'!K22,'Tables 1-15'!F1186)</f>
        <v>31.787580000000002</v>
      </c>
      <c r="G1718" s="420">
        <f>IF(ISNUMBER('Tables 1-15'!G1186),'Tables 1-15'!G22,'Tables 1-15'!G1186)</f>
        <v>29.195895</v>
      </c>
      <c r="H1718" s="420">
        <f>IF(ISNUMBER('Tables 1-15'!H1186),'Tables 1-15'!H22,'Tables 1-15'!H1186)</f>
        <v>29.380130000000001</v>
      </c>
      <c r="I1718" s="420">
        <f>IF(ISNUMBER('Tables 1-15'!I1186),'Tables 1-15'!I22,'Tables 1-15'!I1186)</f>
        <v>29.997101000000004</v>
      </c>
      <c r="J1718" s="420">
        <f>IF(ISNUMBER('Tables 1-15'!J1186),'Tables 1-15'!J22,'Tables 1-15'!J1186)</f>
        <v>30.890736</v>
      </c>
      <c r="K1718" s="420">
        <f>IF(ISNUMBER('Tables 1-15'!K1186),'Tables 1-15'!K22,'Tables 1-15'!K1186)</f>
        <v>31.787580000000002</v>
      </c>
      <c r="O1718" s="537"/>
    </row>
    <row r="1719" spans="1:15">
      <c r="A1719" s="369" t="s">
        <v>6</v>
      </c>
      <c r="B1719" s="303">
        <f>IF(ISNUMBER('Tables 1-15'!B1187),'Tables 1-15'!G23,'Tables 1-15'!B1187)</f>
        <v>5.3120000000000003</v>
      </c>
      <c r="C1719" s="303">
        <f>IF(ISNUMBER('Tables 1-15'!C1187),'Tables 1-15'!H23,'Tables 1-15'!C1187)</f>
        <v>5.399</v>
      </c>
      <c r="D1719" s="303">
        <f>IF(ISNUMBER('Tables 1-15'!D1187),'Tables 1-15'!I23,'Tables 1-15'!D1187)</f>
        <v>5.47</v>
      </c>
      <c r="E1719" s="303">
        <f>IF(ISNUMBER('Tables 1-15'!E1187),'Tables 1-15'!J23,'Tables 1-15'!E1187)</f>
        <v>5.5350000000000001</v>
      </c>
      <c r="F1719" s="350">
        <f>IF(ISNUMBER('Tables 1-15'!F1187),'Tables 1-15'!K23,'Tables 1-15'!F1187)</f>
        <v>5.6070000000000002</v>
      </c>
      <c r="G1719" s="420">
        <f>IF(ISNUMBER('Tables 1-15'!G1187),'Tables 1-15'!G23,'Tables 1-15'!G1187)</f>
        <v>5.3120000000000003</v>
      </c>
      <c r="H1719" s="420">
        <f>IF(ISNUMBER('Tables 1-15'!H1187),'Tables 1-15'!H23,'Tables 1-15'!H1187)</f>
        <v>5.399</v>
      </c>
      <c r="I1719" s="420">
        <f>IF(ISNUMBER('Tables 1-15'!I1187),'Tables 1-15'!I23,'Tables 1-15'!I1187)</f>
        <v>5.47</v>
      </c>
      <c r="J1719" s="420">
        <f>IF(ISNUMBER('Tables 1-15'!J1187),'Tables 1-15'!J23,'Tables 1-15'!J1187)</f>
        <v>5.5350000000000001</v>
      </c>
      <c r="K1719" s="420">
        <f>IF(ISNUMBER('Tables 1-15'!K1187),'Tables 1-15'!K23,'Tables 1-15'!K1187)</f>
        <v>5.6070000000000002</v>
      </c>
      <c r="O1719" s="30"/>
    </row>
    <row r="1720" spans="1:15">
      <c r="A1720" s="33" t="s">
        <v>815</v>
      </c>
      <c r="B1720" s="303">
        <f>IF(ISNUMBER('Tables 1-15'!B1188),'Tables 1-15'!G24,'Tables 1-15'!B1188)</f>
        <v>52.231000000000002</v>
      </c>
      <c r="C1720" s="303">
        <f>IF(ISNUMBER('Tables 1-15'!C1188),'Tables 1-15'!H24,'Tables 1-15'!C1188)</f>
        <v>52.872999999999998</v>
      </c>
      <c r="D1720" s="303">
        <f>IF(ISNUMBER('Tables 1-15'!D1188),'Tables 1-15'!I24,'Tables 1-15'!D1188)</f>
        <v>53.548000000000002</v>
      </c>
      <c r="E1720" s="303">
        <f>IF(ISNUMBER('Tables 1-15'!E1188),'Tables 1-15'!J24,'Tables 1-15'!E1188)</f>
        <v>54.262999999999998</v>
      </c>
      <c r="F1720" s="350">
        <f>IF(ISNUMBER('Tables 1-15'!F1188),'Tables 1-15'!K24,'Tables 1-15'!F1188)</f>
        <v>55.021250000000002</v>
      </c>
      <c r="G1720" s="420" t="str">
        <f>IF(ISNUMBER('Tables 1-15'!G1188),'Tables 1-15'!G24,'Tables 1-15'!G1188)</f>
        <v>nav</v>
      </c>
      <c r="H1720" s="420" t="str">
        <f>IF(ISNUMBER('Tables 1-15'!H1188),'Tables 1-15'!H24,'Tables 1-15'!H1188)</f>
        <v>nav</v>
      </c>
      <c r="I1720" s="420" t="str">
        <f>IF(ISNUMBER('Tables 1-15'!I1188),'Tables 1-15'!I24,'Tables 1-15'!I1188)</f>
        <v>nav</v>
      </c>
      <c r="J1720" s="420" t="str">
        <f>IF(ISNUMBER('Tables 1-15'!J1188),'Tables 1-15'!J24,'Tables 1-15'!J1188)</f>
        <v>nav</v>
      </c>
      <c r="K1720" s="420" t="str">
        <f>IF(ISNUMBER('Tables 1-15'!K1188),'Tables 1-15'!K24,'Tables 1-15'!K1188)</f>
        <v>nav</v>
      </c>
      <c r="O1720" s="537"/>
    </row>
    <row r="1721" spans="1:15">
      <c r="A1721" s="369" t="s">
        <v>7</v>
      </c>
      <c r="B1721" s="303">
        <f>IF(ISNUMBER('Tables 1-15'!B1189),'Tables 1-15'!G25,'Tables 1-15'!B1189)</f>
        <v>9.5210000000000008</v>
      </c>
      <c r="C1721" s="303">
        <f>IF(ISNUMBER('Tables 1-15'!C1189),'Tables 1-15'!H25,'Tables 1-15'!C1189)</f>
        <v>9.6029999999999998</v>
      </c>
      <c r="D1721" s="303">
        <f>IF(ISNUMBER('Tables 1-15'!D1189),'Tables 1-15'!I25,'Tables 1-15'!D1189)</f>
        <v>9.702</v>
      </c>
      <c r="E1721" s="303">
        <f>IF(ISNUMBER('Tables 1-15'!E1189),'Tables 1-15'!J25,'Tables 1-15'!E1189)</f>
        <v>9.8510170000000006</v>
      </c>
      <c r="F1721" s="350">
        <f>IF(ISNUMBER('Tables 1-15'!F1189),'Tables 1-15'!K25,'Tables 1-15'!F1189)</f>
        <v>9.9951530000000002</v>
      </c>
      <c r="G1721" s="420">
        <f>IF(ISNUMBER('Tables 1-15'!G1189),'Tables 1-15'!G25,'Tables 1-15'!G1189)</f>
        <v>9.5210000000000008</v>
      </c>
      <c r="H1721" s="420">
        <f>IF(ISNUMBER('Tables 1-15'!H1189),'Tables 1-15'!H25,'Tables 1-15'!H1189)</f>
        <v>9.6029999999999998</v>
      </c>
      <c r="I1721" s="420">
        <f>IF(ISNUMBER('Tables 1-15'!I1189),'Tables 1-15'!I25,'Tables 1-15'!I1189)</f>
        <v>9.702</v>
      </c>
      <c r="J1721" s="420">
        <f>IF(ISNUMBER('Tables 1-15'!J1189),'Tables 1-15'!J25,'Tables 1-15'!J1189)</f>
        <v>9.8510170000000006</v>
      </c>
      <c r="K1721" s="420">
        <f>IF(ISNUMBER('Tables 1-15'!K1189),'Tables 1-15'!K25,'Tables 1-15'!K1189)</f>
        <v>9.9951530000000002</v>
      </c>
      <c r="O1721" s="30"/>
    </row>
    <row r="1722" spans="1:15">
      <c r="A1722" s="369" t="s">
        <v>8</v>
      </c>
      <c r="B1722" s="303">
        <f>IF(ISNUMBER('Tables 1-15'!B1190),'Tables 1-15'!G26,'Tables 1-15'!B1190)</f>
        <v>7.9968599999999999</v>
      </c>
      <c r="C1722" s="303">
        <f>IF(ISNUMBER('Tables 1-15'!C1190),'Tables 1-15'!H26,'Tables 1-15'!C1190)</f>
        <v>8.0893500000000014</v>
      </c>
      <c r="D1722" s="303">
        <f>IF(ISNUMBER('Tables 1-15'!D1190),'Tables 1-15'!I26,'Tables 1-15'!D1190)</f>
        <v>8.1886499999999991</v>
      </c>
      <c r="E1722" s="303">
        <f>IF(ISNUMBER('Tables 1-15'!E1190),'Tables 1-15'!J26,'Tables 1-15'!E1190)</f>
        <v>8.2823999999999991</v>
      </c>
      <c r="F1722" s="350">
        <f>IF(ISNUMBER('Tables 1-15'!F1190),'Tables 1-15'!K26,'Tables 1-15'!F1190)</f>
        <v>8.3733400000000007</v>
      </c>
      <c r="G1722" s="420">
        <f>IF(ISNUMBER('Tables 1-15'!G1190),'Tables 1-15'!G26,'Tables 1-15'!G1190)</f>
        <v>7.9968599999999999</v>
      </c>
      <c r="H1722" s="420">
        <f>IF(ISNUMBER('Tables 1-15'!H1190),'Tables 1-15'!H26,'Tables 1-15'!H1190)</f>
        <v>8.0893500000000014</v>
      </c>
      <c r="I1722" s="420">
        <f>IF(ISNUMBER('Tables 1-15'!I1190),'Tables 1-15'!I26,'Tables 1-15'!I1190)</f>
        <v>8.1886499999999991</v>
      </c>
      <c r="J1722" s="420">
        <f>IF(ISNUMBER('Tables 1-15'!J1190),'Tables 1-15'!J26,'Tables 1-15'!J1190)</f>
        <v>8.2823999999999991</v>
      </c>
      <c r="K1722" s="420">
        <f>IF(ISNUMBER('Tables 1-15'!K1190),'Tables 1-15'!K26,'Tables 1-15'!K1190)</f>
        <v>8.3733400000000007</v>
      </c>
      <c r="O1722" s="30"/>
    </row>
    <row r="1723" spans="1:15">
      <c r="A1723" s="33" t="s">
        <v>816</v>
      </c>
      <c r="B1723" s="303">
        <f>IF(ISNUMBER('Tables 1-15'!B1191),'Tables 1-15'!G27,'Tables 1-15'!B1191)</f>
        <v>75.627384000000006</v>
      </c>
      <c r="C1723" s="303">
        <f>IF(ISNUMBER('Tables 1-15'!C1191),'Tables 1-15'!H27,'Tables 1-15'!C1191)</f>
        <v>76.667864000000009</v>
      </c>
      <c r="D1723" s="303">
        <f>IF(ISNUMBER('Tables 1-15'!D1191),'Tables 1-15'!I27,'Tables 1-15'!D1191)</f>
        <v>77.695903999999999</v>
      </c>
      <c r="E1723" s="303">
        <f>IF(ISNUMBER('Tables 1-15'!E1191),'Tables 1-15'!J27,'Tables 1-15'!E1191)</f>
        <v>78.741053000000008</v>
      </c>
      <c r="F1723" s="350">
        <f>IF(ISNUMBER('Tables 1-15'!F1191),'Tables 1-15'!K27,'Tables 1-15'!F1191)</f>
        <v>79.814870999999997</v>
      </c>
      <c r="G1723" s="420">
        <f>IF(ISNUMBER('Tables 1-15'!G1191),'Tables 1-15'!G27,'Tables 1-15'!G1191)</f>
        <v>75.627384000000006</v>
      </c>
      <c r="H1723" s="420">
        <f>IF(ISNUMBER('Tables 1-15'!H1191),'Tables 1-15'!H27,'Tables 1-15'!H1191)</f>
        <v>76.667864000000009</v>
      </c>
      <c r="I1723" s="420">
        <f>IF(ISNUMBER('Tables 1-15'!I1191),'Tables 1-15'!I27,'Tables 1-15'!I1191)</f>
        <v>77.695903999999999</v>
      </c>
      <c r="J1723" s="420">
        <f>IF(ISNUMBER('Tables 1-15'!J1191),'Tables 1-15'!J27,'Tables 1-15'!J1191)</f>
        <v>78.741053000000008</v>
      </c>
      <c r="K1723" s="420">
        <f>IF(ISNUMBER('Tables 1-15'!K1191),'Tables 1-15'!K27,'Tables 1-15'!K1191)</f>
        <v>79.814870999999997</v>
      </c>
      <c r="O1723" s="537"/>
    </row>
    <row r="1724" spans="1:15">
      <c r="A1724" s="369" t="s">
        <v>9</v>
      </c>
      <c r="B1724" s="303">
        <f>IF(ISNUMBER('Tables 1-15'!B1192),'Tables 1-15'!G28,'Tables 1-15'!B1192)</f>
        <v>63.704999999999998</v>
      </c>
      <c r="C1724" s="303">
        <f>IF(ISNUMBER('Tables 1-15'!C1192),'Tables 1-15'!H28,'Tables 1-15'!C1192)</f>
        <v>64.105999999999995</v>
      </c>
      <c r="D1724" s="303">
        <f>IF(ISNUMBER('Tables 1-15'!D1192),'Tables 1-15'!I28,'Tables 1-15'!D1192)</f>
        <v>64.597000000000008</v>
      </c>
      <c r="E1724" s="303">
        <f>IF(ISNUMBER('Tables 1-15'!E1192),'Tables 1-15'!J28,'Tables 1-15'!E1192)</f>
        <v>65.11</v>
      </c>
      <c r="F1724" s="350">
        <f>IF(ISNUMBER('Tables 1-15'!F1192),'Tables 1-15'!K28,'Tables 1-15'!F1192)</f>
        <v>65.647999999999996</v>
      </c>
      <c r="G1724" s="420">
        <f>IF(ISNUMBER('Tables 1-15'!G1192),'Tables 1-15'!G28,'Tables 1-15'!G1192)</f>
        <v>63.704999999999998</v>
      </c>
      <c r="H1724" s="420">
        <f>IF(ISNUMBER('Tables 1-15'!H1192),'Tables 1-15'!H28,'Tables 1-15'!H1192)</f>
        <v>64.105999999999995</v>
      </c>
      <c r="I1724" s="420">
        <f>IF(ISNUMBER('Tables 1-15'!I1192),'Tables 1-15'!I28,'Tables 1-15'!I1192)</f>
        <v>64.597000000000008</v>
      </c>
      <c r="J1724" s="420">
        <f>IF(ISNUMBER('Tables 1-15'!J1192),'Tables 1-15'!J28,'Tables 1-15'!J1192)</f>
        <v>65.11</v>
      </c>
      <c r="K1724" s="420">
        <f>IF(ISNUMBER('Tables 1-15'!K1192),'Tables 1-15'!K28,'Tables 1-15'!K1192)</f>
        <v>65.647999999999996</v>
      </c>
      <c r="O1724" s="30"/>
    </row>
    <row r="1725" spans="1:15">
      <c r="A1725" s="369" t="s">
        <v>158</v>
      </c>
      <c r="B1725" s="303">
        <f>IF(ISNUMBER('Tables 1-15'!B1193),'Tables 1-15'!G29,'Tables 1-15'!B1193)</f>
        <v>313.9984</v>
      </c>
      <c r="C1725" s="303">
        <f>IF(ISNUMBER('Tables 1-15'!C1193),'Tables 1-15'!H29,'Tables 1-15'!C1193)</f>
        <v>316.20490000000001</v>
      </c>
      <c r="D1725" s="303">
        <f>IF(ISNUMBER('Tables 1-15'!D1193),'Tables 1-15'!I29,'Tables 1-15'!D1193)</f>
        <v>318.56350000000003</v>
      </c>
      <c r="E1725" s="303">
        <f>IF(ISNUMBER('Tables 1-15'!E1193),'Tables 1-15'!J29,'Tables 1-15'!E1193)</f>
        <v>320.89659999999998</v>
      </c>
      <c r="F1725" s="350">
        <f>IF(ISNUMBER('Tables 1-15'!F1193),'Tables 1-15'!K29,'Tables 1-15'!F1193)</f>
        <v>323.1275</v>
      </c>
      <c r="G1725" s="420">
        <f>IF(ISNUMBER('Tables 1-15'!G1193),'Tables 1-15'!G29,'Tables 1-15'!G1193)</f>
        <v>313.9984</v>
      </c>
      <c r="H1725" s="420">
        <f>IF(ISNUMBER('Tables 1-15'!H1193),'Tables 1-15'!H29,'Tables 1-15'!H1193)</f>
        <v>316.20490000000001</v>
      </c>
      <c r="I1725" s="420">
        <f>IF(ISNUMBER('Tables 1-15'!I1193),'Tables 1-15'!I29,'Tables 1-15'!I1193)</f>
        <v>318.56350000000003</v>
      </c>
      <c r="J1725" s="420">
        <f>IF(ISNUMBER('Tables 1-15'!J1193),'Tables 1-15'!J29,'Tables 1-15'!J1193)</f>
        <v>320.89659999999998</v>
      </c>
      <c r="K1725" s="420">
        <f>IF(ISNUMBER('Tables 1-15'!K1193),'Tables 1-15'!K29,'Tables 1-15'!K1193)</f>
        <v>323.1275</v>
      </c>
      <c r="O1725" s="30"/>
    </row>
    <row r="1726" spans="1:15">
      <c r="A1726" s="296" t="s">
        <v>935</v>
      </c>
      <c r="B1726" s="353">
        <f>SUM(B1703:B1725)</f>
        <v>4052.568487</v>
      </c>
      <c r="C1726" s="353">
        <f t="shared" ref="C1726:K1726" si="11">SUM(C1703:C1725)</f>
        <v>4088.3324595833342</v>
      </c>
      <c r="D1726" s="353">
        <f t="shared" si="11"/>
        <v>4140.2241800000002</v>
      </c>
      <c r="E1726" s="353">
        <f t="shared" si="11"/>
        <v>4176.3386724999991</v>
      </c>
      <c r="F1726" s="405">
        <f t="shared" si="11"/>
        <v>4211.2139207500004</v>
      </c>
      <c r="G1726" s="422">
        <f t="shared" si="11"/>
        <v>2584.4012459999999</v>
      </c>
      <c r="H1726" s="422">
        <f t="shared" si="11"/>
        <v>2609.1747035833337</v>
      </c>
      <c r="I1726" s="422">
        <f t="shared" si="11"/>
        <v>2718.8561800000011</v>
      </c>
      <c r="J1726" s="422">
        <f t="shared" si="11"/>
        <v>2747.4556725000002</v>
      </c>
      <c r="K1726" s="422">
        <f t="shared" si="11"/>
        <v>2773.4826707500006</v>
      </c>
      <c r="O1726" s="537"/>
    </row>
    <row r="1727" spans="1:15">
      <c r="A1727" s="315"/>
    </row>
    <row r="1728" spans="1:15">
      <c r="A1728" s="315"/>
    </row>
    <row r="1729" spans="1:15">
      <c r="A1729" s="315"/>
    </row>
    <row r="1730" spans="1:15">
      <c r="A1730" s="478"/>
      <c r="B1730" s="478"/>
      <c r="C1730" s="478"/>
      <c r="D1730" s="478"/>
      <c r="E1730" s="478"/>
      <c r="F1730" s="478"/>
      <c r="G1730" s="478"/>
      <c r="H1730" s="478"/>
      <c r="I1730" s="478"/>
      <c r="J1730" s="478"/>
      <c r="K1730" s="478"/>
    </row>
    <row r="1731" spans="1:15">
      <c r="A1731" s="368"/>
    </row>
    <row r="1732" spans="1:15">
      <c r="A1732" s="369"/>
      <c r="B1732" s="484"/>
      <c r="C1732" s="484"/>
      <c r="D1732" s="484"/>
      <c r="E1732" s="484"/>
      <c r="F1732" s="485"/>
      <c r="G1732" s="484"/>
      <c r="H1732" s="484"/>
      <c r="I1732" s="484"/>
      <c r="J1732" s="484"/>
      <c r="K1732" s="484"/>
    </row>
    <row r="1733" spans="1:15">
      <c r="A1733" s="418"/>
      <c r="B1733" s="287"/>
      <c r="C1733" s="287"/>
      <c r="D1733" s="287"/>
      <c r="E1733" s="287"/>
      <c r="F1733" s="288"/>
      <c r="G1733" s="287"/>
      <c r="H1733" s="287"/>
      <c r="I1733" s="287"/>
      <c r="J1733" s="287"/>
      <c r="K1733" s="287"/>
    </row>
    <row r="1734" spans="1:15">
      <c r="A1734" s="31" t="s">
        <v>31</v>
      </c>
      <c r="B1734" s="638" t="str">
        <f>IF(ISNUMBER('Tables 1-15'!B1202),'Tables 1-15'!G7,'Tables 1-15'!B1202)</f>
        <v>nav</v>
      </c>
      <c r="C1734" s="419" t="str">
        <f>IF(ISNUMBER('Tables 1-15'!C1202),'Tables 1-15'!H7,'Tables 1-15'!C1202)</f>
        <v>nav</v>
      </c>
      <c r="D1734" s="419" t="str">
        <f>IF(ISNUMBER('Tables 1-15'!D1202),'Tables 1-15'!I7,'Tables 1-15'!D1202)</f>
        <v>nav</v>
      </c>
      <c r="E1734" s="419" t="str">
        <f>IF(ISNUMBER('Tables 1-15'!E1202),'Tables 1-15'!J7,'Tables 1-15'!E1202)</f>
        <v>nav</v>
      </c>
      <c r="F1734" s="423" t="str">
        <f>IF(ISNUMBER('Tables 1-15'!F1202),'Tables 1-15'!K7,'Tables 1-15'!F1202)</f>
        <v>nav</v>
      </c>
      <c r="G1734" s="424">
        <f>IF(ISNUMBER('Tables 1-15'!G1202),'Tables 1-15'!G7,'Tables 1-15'!G1202)</f>
        <v>22.794507000000003</v>
      </c>
      <c r="H1734" s="424">
        <f>IF(ISNUMBER('Tables 1-15'!H1202),'Tables 1-15'!H7,'Tables 1-15'!H1202)</f>
        <v>23.191916250000002</v>
      </c>
      <c r="I1734" s="424">
        <f>IF(ISNUMBER('Tables 1-15'!I1202),'Tables 1-15'!I7,'Tables 1-15'!I1202)</f>
        <v>23.550599999999999</v>
      </c>
      <c r="J1734" s="424">
        <f>IF(ISNUMBER('Tables 1-15'!J1202),'Tables 1-15'!J7,'Tables 1-15'!J1202)</f>
        <v>23.894861500000005</v>
      </c>
      <c r="K1734" s="424">
        <f>IF(ISNUMBER('Tables 1-15'!K1202),'Tables 1-15'!K7,'Tables 1-15'!K1202)</f>
        <v>24.256595750000002</v>
      </c>
    </row>
    <row r="1735" spans="1:15">
      <c r="A1735" s="369" t="s">
        <v>456</v>
      </c>
      <c r="B1735" s="420">
        <f>IF(ISNUMBER('Tables 1-15'!B1203),'Tables 1-15'!G8,'Tables 1-15'!B1203)</f>
        <v>11.054</v>
      </c>
      <c r="C1735" s="420">
        <f>IF(ISNUMBER('Tables 1-15'!C1203),'Tables 1-15'!H8,'Tables 1-15'!C1203)</f>
        <v>11.105</v>
      </c>
      <c r="D1735" s="420">
        <f>IF(ISNUMBER('Tables 1-15'!D1203),'Tables 1-15'!I8,'Tables 1-15'!D1203)</f>
        <v>11.157</v>
      </c>
      <c r="E1735" s="420">
        <f>IF(ISNUMBER('Tables 1-15'!E1203),'Tables 1-15'!J8,'Tables 1-15'!E1203)</f>
        <v>11.268000000000001</v>
      </c>
      <c r="F1735" s="428">
        <f>IF(ISNUMBER('Tables 1-15'!F1203),'Tables 1-15'!K8,'Tables 1-15'!F1203)</f>
        <v>11.322000000000001</v>
      </c>
      <c r="G1735" s="421" t="str">
        <f>IF(ISNUMBER('Tables 1-15'!G1203),'Tables 1-15'!G8,'Tables 1-15'!G1203)</f>
        <v>nav</v>
      </c>
      <c r="H1735" s="421" t="str">
        <f>IF(ISNUMBER('Tables 1-15'!H1203),'Tables 1-15'!H8,'Tables 1-15'!H1203)</f>
        <v>nav</v>
      </c>
      <c r="I1735" s="421">
        <f>IF(ISNUMBER('Tables 1-15'!I1203),'Tables 1-15'!I8,'Tables 1-15'!I1203)</f>
        <v>11.157</v>
      </c>
      <c r="J1735" s="421">
        <f>IF(ISNUMBER('Tables 1-15'!J1203),'Tables 1-15'!J8,'Tables 1-15'!J1203)</f>
        <v>11.268000000000001</v>
      </c>
      <c r="K1735" s="421">
        <f>IF(ISNUMBER('Tables 1-15'!K1203),'Tables 1-15'!K8,'Tables 1-15'!K1203)</f>
        <v>11.322000000000001</v>
      </c>
      <c r="O1735" s="30"/>
    </row>
    <row r="1736" spans="1:15">
      <c r="A1736" s="33" t="s">
        <v>458</v>
      </c>
      <c r="B1736" s="420" t="str">
        <f>IF(ISNUMBER('Tables 1-15'!B1204),'Tables 1-15'!G9,'Tables 1-15'!B1204)</f>
        <v>nav</v>
      </c>
      <c r="C1736" s="420" t="str">
        <f>IF(ISNUMBER('Tables 1-15'!C1204),'Tables 1-15'!H9,'Tables 1-15'!C1204)</f>
        <v>nav</v>
      </c>
      <c r="D1736" s="420" t="str">
        <f>IF(ISNUMBER('Tables 1-15'!D1204),'Tables 1-15'!I9,'Tables 1-15'!D1204)</f>
        <v>nav</v>
      </c>
      <c r="E1736" s="420" t="str">
        <f>IF(ISNUMBER('Tables 1-15'!E1204),'Tables 1-15'!J9,'Tables 1-15'!E1204)</f>
        <v>nav</v>
      </c>
      <c r="F1736" s="428" t="str">
        <f>IF(ISNUMBER('Tables 1-15'!F1204),'Tables 1-15'!K9,'Tables 1-15'!F1204)</f>
        <v>nav</v>
      </c>
      <c r="G1736" s="421">
        <f>IF(ISNUMBER('Tables 1-15'!G1204),'Tables 1-15'!G9,'Tables 1-15'!G1204)</f>
        <v>199.49799999999999</v>
      </c>
      <c r="H1736" s="421">
        <f>IF(ISNUMBER('Tables 1-15'!H1204),'Tables 1-15'!H9,'Tables 1-15'!H1204)</f>
        <v>201.03300000000002</v>
      </c>
      <c r="I1736" s="421">
        <f>IF(ISNUMBER('Tables 1-15'!I1204),'Tables 1-15'!I9,'Tables 1-15'!I1204)</f>
        <v>202.76900000000001</v>
      </c>
      <c r="J1736" s="421">
        <f>IF(ISNUMBER('Tables 1-15'!J1204),'Tables 1-15'!J9,'Tables 1-15'!J1204)</f>
        <v>204.45099999999999</v>
      </c>
      <c r="K1736" s="421">
        <f>IF(ISNUMBER('Tables 1-15'!K1204),'Tables 1-15'!K9,'Tables 1-15'!K1204)</f>
        <v>206.08100000000002</v>
      </c>
      <c r="O1736" s="537"/>
    </row>
    <row r="1737" spans="1:15">
      <c r="A1737" s="369" t="s">
        <v>457</v>
      </c>
      <c r="B1737" s="425" t="str">
        <f>IF(ISNUMBER('Tables 1-15'!B1205),'Tables 1-15'!G10,'Tables 1-15'!B1205)</f>
        <v>nap</v>
      </c>
      <c r="C1737" s="425" t="str">
        <f>IF(ISNUMBER('Tables 1-15'!C1205),'Tables 1-15'!H10,'Tables 1-15'!C1205)</f>
        <v>nap</v>
      </c>
      <c r="D1737" s="425" t="str">
        <f>IF(ISNUMBER('Tables 1-15'!D1205),'Tables 1-15'!I10,'Tables 1-15'!D1205)</f>
        <v>nap</v>
      </c>
      <c r="E1737" s="425" t="str">
        <f>IF(ISNUMBER('Tables 1-15'!E1205),'Tables 1-15'!J10,'Tables 1-15'!E1205)</f>
        <v>nap</v>
      </c>
      <c r="F1737" s="426" t="str">
        <f>IF(ISNUMBER('Tables 1-15'!F1205),'Tables 1-15'!K10,'Tables 1-15'!F1205)</f>
        <v>nap</v>
      </c>
      <c r="G1737" s="420">
        <f>IF(ISNUMBER('Tables 1-15'!G1205),'Tables 1-15'!G10,'Tables 1-15'!G1205)</f>
        <v>34.536389000000007</v>
      </c>
      <c r="H1737" s="420">
        <f>IF(ISNUMBER('Tables 1-15'!H1205),'Tables 1-15'!H10,'Tables 1-15'!H1205)</f>
        <v>34.936495000000001</v>
      </c>
      <c r="I1737" s="420">
        <f>IF(ISNUMBER('Tables 1-15'!I1205),'Tables 1-15'!I10,'Tables 1-15'!I1205)</f>
        <v>35.334385000000005</v>
      </c>
      <c r="J1737" s="420">
        <f>IF(ISNUMBER('Tables 1-15'!J1205),'Tables 1-15'!J10,'Tables 1-15'!J1205)</f>
        <v>35.689014</v>
      </c>
      <c r="K1737" s="420">
        <f>IF(ISNUMBER('Tables 1-15'!K1205),'Tables 1-15'!K10,'Tables 1-15'!K1205)</f>
        <v>36.017868999999997</v>
      </c>
      <c r="O1737" s="30"/>
    </row>
    <row r="1738" spans="1:15">
      <c r="A1738" s="33" t="s">
        <v>459</v>
      </c>
      <c r="B1738" s="425" t="str">
        <f>IF(ISNUMBER('Tables 1-15'!B1206),'Tables 1-15'!G11,'Tables 1-15'!B1206)</f>
        <v>nap</v>
      </c>
      <c r="C1738" s="425" t="str">
        <f>IF(ISNUMBER('Tables 1-15'!C1206),'Tables 1-15'!H11,'Tables 1-15'!C1206)</f>
        <v>nap</v>
      </c>
      <c r="D1738" s="425" t="str">
        <f>IF(ISNUMBER('Tables 1-15'!D1206),'Tables 1-15'!I11,'Tables 1-15'!D1206)</f>
        <v>nap</v>
      </c>
      <c r="E1738" s="425" t="str">
        <f>IF(ISNUMBER('Tables 1-15'!E1206),'Tables 1-15'!J11,'Tables 1-15'!E1206)</f>
        <v>nap</v>
      </c>
      <c r="F1738" s="426" t="str">
        <f>IF(ISNUMBER('Tables 1-15'!F1206),'Tables 1-15'!K11,'Tables 1-15'!F1206)</f>
        <v>nap</v>
      </c>
      <c r="G1738" s="420" t="str">
        <f>IF(ISNUMBER('Tables 1-15'!G1206),'Tables 1-15'!G11,'Tables 1-15'!G1206)</f>
        <v>nav</v>
      </c>
      <c r="H1738" s="420" t="str">
        <f>IF(ISNUMBER('Tables 1-15'!H1206),'Tables 1-15'!H11,'Tables 1-15'!H1206)</f>
        <v>nav</v>
      </c>
      <c r="I1738" s="420" t="str">
        <f>IF(ISNUMBER('Tables 1-15'!I1206),'Tables 1-15'!I11,'Tables 1-15'!I1206)</f>
        <v>nav</v>
      </c>
      <c r="J1738" s="420" t="str">
        <f>IF(ISNUMBER('Tables 1-15'!J1206),'Tables 1-15'!J11,'Tables 1-15'!J1206)</f>
        <v>nav</v>
      </c>
      <c r="K1738" s="420" t="str">
        <f>IF(ISNUMBER('Tables 1-15'!K1206),'Tables 1-15'!K11,'Tables 1-15'!K1206)</f>
        <v>nav</v>
      </c>
      <c r="O1738" s="537"/>
    </row>
    <row r="1739" spans="1:15">
      <c r="A1739" s="369" t="s">
        <v>140</v>
      </c>
      <c r="B1739" s="425" t="str">
        <f>IF(ISNUMBER('Tables 1-15'!B1207),'Tables 1-15'!G12,'Tables 1-15'!B1207)</f>
        <v>nav</v>
      </c>
      <c r="C1739" s="425" t="str">
        <f>IF(ISNUMBER('Tables 1-15'!C1207),'Tables 1-15'!H12,'Tables 1-15'!C1207)</f>
        <v>nav</v>
      </c>
      <c r="D1739" s="425">
        <f>IF(ISNUMBER('Tables 1-15'!D1207),'Tables 1-15'!I12,'Tables 1-15'!D1207)</f>
        <v>66.074330000000003</v>
      </c>
      <c r="E1739" s="425">
        <f>IF(ISNUMBER('Tables 1-15'!E1207),'Tables 1-15'!J12,'Tables 1-15'!E1207)</f>
        <v>66.380601999999996</v>
      </c>
      <c r="F1739" s="426">
        <f>IF(ISNUMBER('Tables 1-15'!F1207),'Tables 1-15'!K12,'Tables 1-15'!F1207)</f>
        <v>66.627601999999996</v>
      </c>
      <c r="G1739" s="421" t="str">
        <f>IF(ISNUMBER('Tables 1-15'!G1207),'Tables 1-15'!G12,'Tables 1-15'!G1207)</f>
        <v>nav</v>
      </c>
      <c r="H1739" s="421" t="str">
        <f>IF(ISNUMBER('Tables 1-15'!H1207),'Tables 1-15'!H12,'Tables 1-15'!H1207)</f>
        <v>nav</v>
      </c>
      <c r="I1739" s="421">
        <f>IF(ISNUMBER('Tables 1-15'!I1207),'Tables 1-15'!I12,'Tables 1-15'!I1207)</f>
        <v>66.074330000000003</v>
      </c>
      <c r="J1739" s="421">
        <f>IF(ISNUMBER('Tables 1-15'!J1207),'Tables 1-15'!J12,'Tables 1-15'!J1207)</f>
        <v>66.380601999999996</v>
      </c>
      <c r="K1739" s="421">
        <f>IF(ISNUMBER('Tables 1-15'!K1207),'Tables 1-15'!K12,'Tables 1-15'!K1207)</f>
        <v>66.627601999999996</v>
      </c>
      <c r="O1739" s="30"/>
    </row>
    <row r="1740" spans="1:15">
      <c r="A1740" s="369" t="s">
        <v>50</v>
      </c>
      <c r="B1740" s="421">
        <f>IF(ISNUMBER('Tables 1-15'!B1208),'Tables 1-15'!G13,'Tables 1-15'!B1208)</f>
        <v>80.426000000000002</v>
      </c>
      <c r="C1740" s="421">
        <f>IF(ISNUMBER('Tables 1-15'!C1208),'Tables 1-15'!H13,'Tables 1-15'!C1208)</f>
        <v>80.646000000000001</v>
      </c>
      <c r="D1740" s="421">
        <f>IF(ISNUMBER('Tables 1-15'!D1208),'Tables 1-15'!I13,'Tables 1-15'!D1208)</f>
        <v>80.983000000000004</v>
      </c>
      <c r="E1740" s="421">
        <f>IF(ISNUMBER('Tables 1-15'!E1208),'Tables 1-15'!J13,'Tables 1-15'!E1208)</f>
        <v>81.686999999999998</v>
      </c>
      <c r="F1740" s="427">
        <f>IF(ISNUMBER('Tables 1-15'!F1208),'Tables 1-15'!K13,'Tables 1-15'!F1208)</f>
        <v>82.491</v>
      </c>
      <c r="G1740" s="421">
        <f>IF(ISNUMBER('Tables 1-15'!G1208),'Tables 1-15'!G13,'Tables 1-15'!G1208)</f>
        <v>80.426000000000002</v>
      </c>
      <c r="H1740" s="421">
        <f>IF(ISNUMBER('Tables 1-15'!H1208),'Tables 1-15'!H13,'Tables 1-15'!H1208)</f>
        <v>80.646000000000001</v>
      </c>
      <c r="I1740" s="421">
        <f>IF(ISNUMBER('Tables 1-15'!I1208),'Tables 1-15'!I13,'Tables 1-15'!I1208)</f>
        <v>80.983000000000004</v>
      </c>
      <c r="J1740" s="421">
        <f>IF(ISNUMBER('Tables 1-15'!J1208),'Tables 1-15'!J13,'Tables 1-15'!J1208)</f>
        <v>81.686999999999998</v>
      </c>
      <c r="K1740" s="421">
        <f>IF(ISNUMBER('Tables 1-15'!K1208),'Tables 1-15'!K13,'Tables 1-15'!K1208)</f>
        <v>82.491</v>
      </c>
      <c r="O1740" s="30"/>
    </row>
    <row r="1741" spans="1:15">
      <c r="A1741" s="369" t="s">
        <v>641</v>
      </c>
      <c r="B1741" s="421" t="str">
        <f>IF(ISNUMBER('Tables 1-15'!B1209),'Tables 1-15'!G14,'Tables 1-15'!B1209)</f>
        <v>nav</v>
      </c>
      <c r="C1741" s="421" t="str">
        <f>IF(ISNUMBER('Tables 1-15'!C1209),'Tables 1-15'!H14,'Tables 1-15'!C1209)</f>
        <v>nav</v>
      </c>
      <c r="D1741" s="421" t="str">
        <f>IF(ISNUMBER('Tables 1-15'!D1209),'Tables 1-15'!I14,'Tables 1-15'!D1209)</f>
        <v>nav</v>
      </c>
      <c r="E1741" s="421" t="str">
        <f>IF(ISNUMBER('Tables 1-15'!E1209),'Tables 1-15'!J14,'Tables 1-15'!E1209)</f>
        <v>nav</v>
      </c>
      <c r="F1741" s="427" t="str">
        <f>IF(ISNUMBER('Tables 1-15'!F1209),'Tables 1-15'!K14,'Tables 1-15'!F1209)</f>
        <v>nav</v>
      </c>
      <c r="G1741" s="421">
        <f>IF(ISNUMBER('Tables 1-15'!G1209),'Tables 1-15'!G14,'Tables 1-15'!G1209)</f>
        <v>7.1710000000000003</v>
      </c>
      <c r="H1741" s="421">
        <f>IF(ISNUMBER('Tables 1-15'!H1209),'Tables 1-15'!H14,'Tables 1-15'!H1209)</f>
        <v>7.2108999999999996</v>
      </c>
      <c r="I1741" s="421">
        <f>IF(ISNUMBER('Tables 1-15'!I1209),'Tables 1-15'!I14,'Tables 1-15'!I1209)</f>
        <v>7.2528999999999995</v>
      </c>
      <c r="J1741" s="421">
        <f>IF(ISNUMBER('Tables 1-15'!J1209),'Tables 1-15'!J14,'Tables 1-15'!J1209)</f>
        <v>7.3097000000000003</v>
      </c>
      <c r="K1741" s="421">
        <f>IF(ISNUMBER('Tables 1-15'!K1209),'Tables 1-15'!K14,'Tables 1-15'!K1209)</f>
        <v>7.3771000000000004</v>
      </c>
      <c r="O1741" s="30"/>
    </row>
    <row r="1742" spans="1:15">
      <c r="A1742" s="33" t="s">
        <v>860</v>
      </c>
      <c r="B1742" s="421">
        <f>IF(ISNUMBER('Tables 1-15'!B1210),'Tables 1-15'!G15,'Tables 1-15'!B1210)</f>
        <v>1217</v>
      </c>
      <c r="C1742" s="421">
        <f>IF(ISNUMBER('Tables 1-15'!C1210),'Tables 1-15'!H15,'Tables 1-15'!C1210)</f>
        <v>1233</v>
      </c>
      <c r="D1742" s="421">
        <f>IF(ISNUMBER('Tables 1-15'!D1210),'Tables 1-15'!I15,'Tables 1-15'!D1210)</f>
        <v>1267</v>
      </c>
      <c r="E1742" s="421">
        <f>IF(ISNUMBER('Tables 1-15'!E1210),'Tables 1-15'!J15,'Tables 1-15'!E1210)</f>
        <v>1283</v>
      </c>
      <c r="F1742" s="427">
        <f>IF(ISNUMBER('Tables 1-15'!F1210),'Tables 1-15'!K15,'Tables 1-15'!F1210)</f>
        <v>1299</v>
      </c>
      <c r="G1742" s="421">
        <f>IF(ISNUMBER('Tables 1-15'!G1210),'Tables 1-15'!G15,'Tables 1-15'!G1210)</f>
        <v>1217</v>
      </c>
      <c r="H1742" s="421">
        <f>IF(ISNUMBER('Tables 1-15'!H1210),'Tables 1-15'!H15,'Tables 1-15'!H1210)</f>
        <v>1233</v>
      </c>
      <c r="I1742" s="421">
        <f>IF(ISNUMBER('Tables 1-15'!I1210),'Tables 1-15'!I15,'Tables 1-15'!I1210)</f>
        <v>1267</v>
      </c>
      <c r="J1742" s="421">
        <f>IF(ISNUMBER('Tables 1-15'!J1210),'Tables 1-15'!J15,'Tables 1-15'!J1210)</f>
        <v>1283</v>
      </c>
      <c r="K1742" s="421">
        <f>IF(ISNUMBER('Tables 1-15'!K1210),'Tables 1-15'!K15,'Tables 1-15'!K1210)</f>
        <v>1299</v>
      </c>
      <c r="O1742" s="537"/>
    </row>
    <row r="1743" spans="1:15">
      <c r="A1743" s="369" t="s">
        <v>106</v>
      </c>
      <c r="B1743" s="425" t="str">
        <f>IF(ISNUMBER('Tables 1-15'!B1211),'Tables 1-15'!G16,'Tables 1-15'!B1211)</f>
        <v>nav</v>
      </c>
      <c r="C1743" s="425" t="str">
        <f>IF(ISNUMBER('Tables 1-15'!C1211),'Tables 1-15'!H16,'Tables 1-15'!C1211)</f>
        <v>nav</v>
      </c>
      <c r="D1743" s="425" t="str">
        <f>IF(ISNUMBER('Tables 1-15'!D1211),'Tables 1-15'!I16,'Tables 1-15'!D1211)</f>
        <v>nav</v>
      </c>
      <c r="E1743" s="425" t="str">
        <f>IF(ISNUMBER('Tables 1-15'!E1211),'Tables 1-15'!J16,'Tables 1-15'!E1211)</f>
        <v>nap</v>
      </c>
      <c r="F1743" s="426" t="str">
        <f>IF(ISNUMBER('Tables 1-15'!F1211),'Tables 1-15'!K16,'Tables 1-15'!F1211)</f>
        <v>nap</v>
      </c>
      <c r="G1743" s="421">
        <f>IF(ISNUMBER('Tables 1-15'!G1211),'Tables 1-15'!G16,'Tables 1-15'!G1211)</f>
        <v>59.898000000000003</v>
      </c>
      <c r="H1743" s="421">
        <f>IF(ISNUMBER('Tables 1-15'!H1211),'Tables 1-15'!H16,'Tables 1-15'!H1211)</f>
        <v>60.22475</v>
      </c>
      <c r="I1743" s="421">
        <f>IF(ISNUMBER('Tables 1-15'!I1211),'Tables 1-15'!I16,'Tables 1-15'!I1211)</f>
        <v>60.448</v>
      </c>
      <c r="J1743" s="421">
        <f>IF(ISNUMBER('Tables 1-15'!J1211),'Tables 1-15'!J16,'Tables 1-15'!J1211)</f>
        <v>60.441000000000003</v>
      </c>
      <c r="K1743" s="421">
        <f>IF(ISNUMBER('Tables 1-15'!K1211),'Tables 1-15'!K16,'Tables 1-15'!K1211)</f>
        <v>60.326000000000001</v>
      </c>
      <c r="O1743" s="30"/>
    </row>
    <row r="1744" spans="1:15">
      <c r="A1744" s="369" t="s">
        <v>4</v>
      </c>
      <c r="B1744" s="425" t="str">
        <f>IF(ISNUMBER('Tables 1-15'!B1212),'Tables 1-15'!G17,'Tables 1-15'!B1212)</f>
        <v>nav</v>
      </c>
      <c r="C1744" s="425" t="str">
        <f>IF(ISNUMBER('Tables 1-15'!C1212),'Tables 1-15'!H17,'Tables 1-15'!C1212)</f>
        <v>nav</v>
      </c>
      <c r="D1744" s="425" t="str">
        <f>IF(ISNUMBER('Tables 1-15'!D1212),'Tables 1-15'!I17,'Tables 1-15'!D1212)</f>
        <v>nav</v>
      </c>
      <c r="E1744" s="425" t="str">
        <f>IF(ISNUMBER('Tables 1-15'!E1212),'Tables 1-15'!J17,'Tables 1-15'!E1212)</f>
        <v>nav</v>
      </c>
      <c r="F1744" s="426" t="str">
        <f>IF(ISNUMBER('Tables 1-15'!F1212),'Tables 1-15'!K17,'Tables 1-15'!F1212)</f>
        <v>nav</v>
      </c>
      <c r="G1744" s="421">
        <f>IF(ISNUMBER('Tables 1-15'!G1212),'Tables 1-15'!G17,'Tables 1-15'!G1212)</f>
        <v>127.593</v>
      </c>
      <c r="H1744" s="421">
        <f>IF(ISNUMBER('Tables 1-15'!H1212),'Tables 1-15'!H17,'Tables 1-15'!H1212)</f>
        <v>127.414</v>
      </c>
      <c r="I1744" s="421">
        <f>IF(ISNUMBER('Tables 1-15'!I1212),'Tables 1-15'!I17,'Tables 1-15'!I1212)</f>
        <v>127.23700000000001</v>
      </c>
      <c r="J1744" s="421">
        <f>IF(ISNUMBER('Tables 1-15'!J1212),'Tables 1-15'!J17,'Tables 1-15'!J1212)</f>
        <v>127.095</v>
      </c>
      <c r="K1744" s="421">
        <f>IF(ISNUMBER('Tables 1-15'!K1212),'Tables 1-15'!K17,'Tables 1-15'!K1212)</f>
        <v>126.93300000000001</v>
      </c>
      <c r="O1744" s="30"/>
    </row>
    <row r="1745" spans="1:15">
      <c r="A1745" s="33" t="s">
        <v>811</v>
      </c>
      <c r="B1745" s="425" t="str">
        <f>IF(ISNUMBER('Tables 1-15'!B1213),'Tables 1-15'!G18,'Tables 1-15'!B1213)</f>
        <v>nap</v>
      </c>
      <c r="C1745" s="425" t="str">
        <f>IF(ISNUMBER('Tables 1-15'!C1213),'Tables 1-15'!H18,'Tables 1-15'!C1213)</f>
        <v>nap</v>
      </c>
      <c r="D1745" s="425" t="str">
        <f>IF(ISNUMBER('Tables 1-15'!D1213),'Tables 1-15'!I18,'Tables 1-15'!D1213)</f>
        <v>nap</v>
      </c>
      <c r="E1745" s="425" t="str">
        <f>IF(ISNUMBER('Tables 1-15'!E1213),'Tables 1-15'!J18,'Tables 1-15'!E1213)</f>
        <v>nap</v>
      </c>
      <c r="F1745" s="426" t="str">
        <f>IF(ISNUMBER('Tables 1-15'!F1213),'Tables 1-15'!K18,'Tables 1-15'!F1213)</f>
        <v>nap</v>
      </c>
      <c r="G1745" s="421">
        <f>IF(ISNUMBER('Tables 1-15'!G1213),'Tables 1-15'!G18,'Tables 1-15'!G1213)</f>
        <v>50.004440000000002</v>
      </c>
      <c r="H1745" s="421">
        <f>IF(ISNUMBER('Tables 1-15'!H1213),'Tables 1-15'!H18,'Tables 1-15'!H1213)</f>
        <v>50.219670000000001</v>
      </c>
      <c r="I1745" s="421">
        <f>IF(ISNUMBER('Tables 1-15'!I1213),'Tables 1-15'!I18,'Tables 1-15'!I1213)</f>
        <v>50.423960000000001</v>
      </c>
      <c r="J1745" s="421">
        <f>IF(ISNUMBER('Tables 1-15'!J1213),'Tables 1-15'!J18,'Tables 1-15'!J1213)</f>
        <v>50.617050000000006</v>
      </c>
      <c r="K1745" s="421">
        <f>IF(ISNUMBER('Tables 1-15'!K1213),'Tables 1-15'!K18,'Tables 1-15'!K1213)</f>
        <v>50.801410000000004</v>
      </c>
      <c r="O1745" s="537"/>
    </row>
    <row r="1746" spans="1:15">
      <c r="A1746" s="33" t="s">
        <v>812</v>
      </c>
      <c r="B1746" s="425" t="str">
        <f>IF(ISNUMBER('Tables 1-15'!B1214),'Tables 1-15'!G19,'Tables 1-15'!B1214)</f>
        <v>nap</v>
      </c>
      <c r="C1746" s="425" t="str">
        <f>IF(ISNUMBER('Tables 1-15'!C1214),'Tables 1-15'!H19,'Tables 1-15'!C1214)</f>
        <v>nap</v>
      </c>
      <c r="D1746" s="425" t="str">
        <f>IF(ISNUMBER('Tables 1-15'!D1214),'Tables 1-15'!I19,'Tables 1-15'!D1214)</f>
        <v>nap</v>
      </c>
      <c r="E1746" s="425" t="str">
        <f>IF(ISNUMBER('Tables 1-15'!E1214),'Tables 1-15'!J19,'Tables 1-15'!E1214)</f>
        <v>nap</v>
      </c>
      <c r="F1746" s="426" t="str">
        <f>IF(ISNUMBER('Tables 1-15'!F1214),'Tables 1-15'!K19,'Tables 1-15'!F1214)</f>
        <v>nap</v>
      </c>
      <c r="G1746" s="421">
        <f>IF(ISNUMBER('Tables 1-15'!G1214),'Tables 1-15'!G19,'Tables 1-15'!G1214)</f>
        <v>116.28439999999999</v>
      </c>
      <c r="H1746" s="421">
        <f>IF(ISNUMBER('Tables 1-15'!H1214),'Tables 1-15'!H19,'Tables 1-15'!H1214)</f>
        <v>117.6448</v>
      </c>
      <c r="I1746" s="421">
        <f>IF(ISNUMBER('Tables 1-15'!I1214),'Tables 1-15'!I19,'Tables 1-15'!I1214)</f>
        <v>118.97800000000001</v>
      </c>
      <c r="J1746" s="421">
        <f>IF(ISNUMBER('Tables 1-15'!J1214),'Tables 1-15'!J19,'Tables 1-15'!J1214)</f>
        <v>120.28509</v>
      </c>
      <c r="K1746" s="421">
        <f>IF(ISNUMBER('Tables 1-15'!K1214),'Tables 1-15'!K19,'Tables 1-15'!K1214)</f>
        <v>121.56700000000001</v>
      </c>
      <c r="O1746" s="537"/>
    </row>
    <row r="1747" spans="1:15">
      <c r="A1747" s="369" t="s">
        <v>5</v>
      </c>
      <c r="B1747" s="420">
        <f>IF(ISNUMBER('Tables 1-15'!B1215),'Tables 1-15'!G20,'Tables 1-15'!B1215)</f>
        <v>16.754249999999999</v>
      </c>
      <c r="C1747" s="420">
        <f>IF(ISNUMBER('Tables 1-15'!C1215),'Tables 1-15'!H20,'Tables 1-15'!C1215)</f>
        <v>16.801833333333331</v>
      </c>
      <c r="D1747" s="420">
        <f>IF(ISNUMBER('Tables 1-15'!D1215),'Tables 1-15'!I20,'Tables 1-15'!D1215)</f>
        <v>16.86675</v>
      </c>
      <c r="E1747" s="420">
        <f>IF(ISNUMBER('Tables 1-15'!E1215),'Tables 1-15'!J20,'Tables 1-15'!E1215)</f>
        <v>16.934249999999999</v>
      </c>
      <c r="F1747" s="428">
        <f>IF(ISNUMBER('Tables 1-15'!F1215),'Tables 1-15'!K20,'Tables 1-15'!F1215)</f>
        <v>17.030750000000001</v>
      </c>
      <c r="G1747" s="425" t="str">
        <f>IF(ISNUMBER('Tables 1-15'!G1215),'Tables 1-15'!G20,'Tables 1-15'!G1215)</f>
        <v>nav</v>
      </c>
      <c r="H1747" s="425" t="str">
        <f>IF(ISNUMBER('Tables 1-15'!H1215),'Tables 1-15'!H20,'Tables 1-15'!H1215)</f>
        <v>nav</v>
      </c>
      <c r="I1747" s="425" t="str">
        <f>IF(ISNUMBER('Tables 1-15'!I1215),'Tables 1-15'!I20,'Tables 1-15'!I1215)</f>
        <v>nav</v>
      </c>
      <c r="J1747" s="425" t="str">
        <f>IF(ISNUMBER('Tables 1-15'!J1215),'Tables 1-15'!J20,'Tables 1-15'!J1215)</f>
        <v>nav</v>
      </c>
      <c r="K1747" s="425" t="str">
        <f>IF(ISNUMBER('Tables 1-15'!K1215),'Tables 1-15'!K20,'Tables 1-15'!K1215)</f>
        <v>nav</v>
      </c>
      <c r="O1747" s="30"/>
    </row>
    <row r="1748" spans="1:15">
      <c r="A1748" s="33" t="s">
        <v>813</v>
      </c>
      <c r="B1748" s="420" t="str">
        <f>IF(ISNUMBER('Tables 1-15'!B1216),'Tables 1-15'!G21,'Tables 1-15'!B1216)</f>
        <v>nav</v>
      </c>
      <c r="C1748" s="420" t="str">
        <f>IF(ISNUMBER('Tables 1-15'!C1216),'Tables 1-15'!H21,'Tables 1-15'!C1216)</f>
        <v>nav</v>
      </c>
      <c r="D1748" s="420" t="str">
        <f>IF(ISNUMBER('Tables 1-15'!D1216),'Tables 1-15'!I21,'Tables 1-15'!D1216)</f>
        <v>nav</v>
      </c>
      <c r="E1748" s="420" t="str">
        <f>IF(ISNUMBER('Tables 1-15'!E1216),'Tables 1-15'!J21,'Tables 1-15'!E1216)</f>
        <v>nav</v>
      </c>
      <c r="F1748" s="428" t="str">
        <f>IF(ISNUMBER('Tables 1-15'!F1216),'Tables 1-15'!K21,'Tables 1-15'!F1216)</f>
        <v>nav</v>
      </c>
      <c r="G1748" s="425">
        <f>IF(ISNUMBER('Tables 1-15'!G1216),'Tables 1-15'!G21,'Tables 1-15'!G1216)</f>
        <v>143.20172099999999</v>
      </c>
      <c r="H1748" s="425">
        <f>IF(ISNUMBER('Tables 1-15'!H1216),'Tables 1-15'!H21,'Tables 1-15'!H1216)</f>
        <v>143.50699499999999</v>
      </c>
      <c r="I1748" s="425">
        <f>IF(ISNUMBER('Tables 1-15'!I1216),'Tables 1-15'!I21,'Tables 1-15'!I1216)</f>
        <v>143.82</v>
      </c>
      <c r="J1748" s="425">
        <f>IF(ISNUMBER('Tables 1-15'!J1216),'Tables 1-15'!J21,'Tables 1-15'!J1216)</f>
        <v>146.40599900000001</v>
      </c>
      <c r="K1748" s="425">
        <f>IF(ISNUMBER('Tables 1-15'!K1216),'Tables 1-15'!K21,'Tables 1-15'!K1216)</f>
        <v>146.67500000000001</v>
      </c>
      <c r="O1748" s="537"/>
    </row>
    <row r="1749" spans="1:15">
      <c r="A1749" s="33" t="s">
        <v>814</v>
      </c>
      <c r="B1749" s="420" t="str">
        <f>IF(ISNUMBER('Tables 1-15'!B1217),'Tables 1-15'!G22,'Tables 1-15'!B1217)</f>
        <v>nap</v>
      </c>
      <c r="C1749" s="420" t="str">
        <f>IF(ISNUMBER('Tables 1-15'!C1217),'Tables 1-15'!H22,'Tables 1-15'!C1217)</f>
        <v>nap</v>
      </c>
      <c r="D1749" s="420" t="str">
        <f>IF(ISNUMBER('Tables 1-15'!D1217),'Tables 1-15'!I22,'Tables 1-15'!D1217)</f>
        <v>nap</v>
      </c>
      <c r="E1749" s="420" t="str">
        <f>IF(ISNUMBER('Tables 1-15'!E1217),'Tables 1-15'!J22,'Tables 1-15'!E1217)</f>
        <v>nap</v>
      </c>
      <c r="F1749" s="428" t="str">
        <f>IF(ISNUMBER('Tables 1-15'!F1217),'Tables 1-15'!K22,'Tables 1-15'!F1217)</f>
        <v>nap</v>
      </c>
      <c r="G1749" s="425">
        <f>IF(ISNUMBER('Tables 1-15'!G1217),'Tables 1-15'!G22,'Tables 1-15'!G1217)</f>
        <v>29.195895</v>
      </c>
      <c r="H1749" s="425">
        <f>IF(ISNUMBER('Tables 1-15'!H1217),'Tables 1-15'!H22,'Tables 1-15'!H1217)</f>
        <v>29.380130000000001</v>
      </c>
      <c r="I1749" s="425">
        <f>IF(ISNUMBER('Tables 1-15'!I1217),'Tables 1-15'!I22,'Tables 1-15'!I1217)</f>
        <v>29.997101000000004</v>
      </c>
      <c r="J1749" s="425">
        <f>IF(ISNUMBER('Tables 1-15'!J1217),'Tables 1-15'!J22,'Tables 1-15'!J1217)</f>
        <v>30.890736</v>
      </c>
      <c r="K1749" s="425">
        <f>IF(ISNUMBER('Tables 1-15'!K1217),'Tables 1-15'!K22,'Tables 1-15'!K1217)</f>
        <v>31.787580000000002</v>
      </c>
      <c r="O1749" s="537"/>
    </row>
    <row r="1750" spans="1:15">
      <c r="A1750" s="369" t="s">
        <v>6</v>
      </c>
      <c r="B1750" s="425" t="str">
        <f>IF(ISNUMBER('Tables 1-15'!B1218),'Tables 1-15'!G23,'Tables 1-15'!B1218)</f>
        <v>nav</v>
      </c>
      <c r="C1750" s="425" t="str">
        <f>IF(ISNUMBER('Tables 1-15'!C1218),'Tables 1-15'!H23,'Tables 1-15'!C1218)</f>
        <v>nav</v>
      </c>
      <c r="D1750" s="425" t="str">
        <f>IF(ISNUMBER('Tables 1-15'!D1218),'Tables 1-15'!I23,'Tables 1-15'!D1218)</f>
        <v>nav</v>
      </c>
      <c r="E1750" s="425" t="str">
        <f>IF(ISNUMBER('Tables 1-15'!E1218),'Tables 1-15'!J23,'Tables 1-15'!E1218)</f>
        <v>nav</v>
      </c>
      <c r="F1750" s="426" t="str">
        <f>IF(ISNUMBER('Tables 1-15'!F1218),'Tables 1-15'!K23,'Tables 1-15'!F1218)</f>
        <v>nav</v>
      </c>
      <c r="G1750" s="420">
        <f>IF(ISNUMBER('Tables 1-15'!G1218),'Tables 1-15'!G23,'Tables 1-15'!G1218)</f>
        <v>5.3120000000000003</v>
      </c>
      <c r="H1750" s="420">
        <f>IF(ISNUMBER('Tables 1-15'!H1218),'Tables 1-15'!H23,'Tables 1-15'!H1218)</f>
        <v>5.399</v>
      </c>
      <c r="I1750" s="420">
        <f>IF(ISNUMBER('Tables 1-15'!I1218),'Tables 1-15'!I23,'Tables 1-15'!I1218)</f>
        <v>5.47</v>
      </c>
      <c r="J1750" s="420">
        <f>IF(ISNUMBER('Tables 1-15'!J1218),'Tables 1-15'!J23,'Tables 1-15'!J1218)</f>
        <v>5.5350000000000001</v>
      </c>
      <c r="K1750" s="420">
        <f>IF(ISNUMBER('Tables 1-15'!K1218),'Tables 1-15'!K23,'Tables 1-15'!K1218)</f>
        <v>5.6070000000000002</v>
      </c>
      <c r="O1750" s="30"/>
    </row>
    <row r="1751" spans="1:15">
      <c r="A1751" s="33" t="s">
        <v>815</v>
      </c>
      <c r="B1751" s="425" t="str">
        <f>IF(ISNUMBER('Tables 1-15'!B1219),'Tables 1-15'!G24,'Tables 1-15'!B1219)</f>
        <v>nav</v>
      </c>
      <c r="C1751" s="425" t="str">
        <f>IF(ISNUMBER('Tables 1-15'!C1219),'Tables 1-15'!H24,'Tables 1-15'!C1219)</f>
        <v>nav</v>
      </c>
      <c r="D1751" s="425" t="str">
        <f>IF(ISNUMBER('Tables 1-15'!D1219),'Tables 1-15'!I24,'Tables 1-15'!D1219)</f>
        <v>nav</v>
      </c>
      <c r="E1751" s="425" t="str">
        <f>IF(ISNUMBER('Tables 1-15'!E1219),'Tables 1-15'!J24,'Tables 1-15'!E1219)</f>
        <v>nav</v>
      </c>
      <c r="F1751" s="426" t="str">
        <f>IF(ISNUMBER('Tables 1-15'!F1219),'Tables 1-15'!K24,'Tables 1-15'!F1219)</f>
        <v>nav</v>
      </c>
      <c r="G1751" s="420" t="str">
        <f>IF(ISNUMBER('Tables 1-15'!G1219),'Tables 1-15'!G24,'Tables 1-15'!G1219)</f>
        <v>nav</v>
      </c>
      <c r="H1751" s="420" t="str">
        <f>IF(ISNUMBER('Tables 1-15'!H1219),'Tables 1-15'!H24,'Tables 1-15'!H1219)</f>
        <v>nav</v>
      </c>
      <c r="I1751" s="420" t="str">
        <f>IF(ISNUMBER('Tables 1-15'!I1219),'Tables 1-15'!I24,'Tables 1-15'!I1219)</f>
        <v>nav</v>
      </c>
      <c r="J1751" s="420" t="str">
        <f>IF(ISNUMBER('Tables 1-15'!J1219),'Tables 1-15'!J24,'Tables 1-15'!J1219)</f>
        <v>nav</v>
      </c>
      <c r="K1751" s="420" t="str">
        <f>IF(ISNUMBER('Tables 1-15'!K1219),'Tables 1-15'!K24,'Tables 1-15'!K1219)</f>
        <v>nav</v>
      </c>
      <c r="O1751" s="537"/>
    </row>
    <row r="1752" spans="1:15">
      <c r="A1752" s="369" t="s">
        <v>7</v>
      </c>
      <c r="B1752" s="420">
        <f>IF(ISNUMBER('Tables 1-15'!B1220),'Tables 1-15'!G25,'Tables 1-15'!B1220)</f>
        <v>9.5210000000000008</v>
      </c>
      <c r="C1752" s="420">
        <f>IF(ISNUMBER('Tables 1-15'!C1220),'Tables 1-15'!H25,'Tables 1-15'!C1220)</f>
        <v>9.6029999999999998</v>
      </c>
      <c r="D1752" s="420">
        <f>IF(ISNUMBER('Tables 1-15'!D1220),'Tables 1-15'!I25,'Tables 1-15'!D1220)</f>
        <v>9.702</v>
      </c>
      <c r="E1752" s="420">
        <f>IF(ISNUMBER('Tables 1-15'!E1220),'Tables 1-15'!J25,'Tables 1-15'!E1220)</f>
        <v>9.8510170000000006</v>
      </c>
      <c r="F1752" s="428">
        <f>IF(ISNUMBER('Tables 1-15'!F1220),'Tables 1-15'!K25,'Tables 1-15'!F1220)</f>
        <v>9.9951530000000002</v>
      </c>
      <c r="G1752" s="420">
        <f>IF(ISNUMBER('Tables 1-15'!G1220),'Tables 1-15'!G25,'Tables 1-15'!G1220)</f>
        <v>9.5210000000000008</v>
      </c>
      <c r="H1752" s="420">
        <f>IF(ISNUMBER('Tables 1-15'!H1220),'Tables 1-15'!H25,'Tables 1-15'!H1220)</f>
        <v>9.6029999999999998</v>
      </c>
      <c r="I1752" s="420">
        <f>IF(ISNUMBER('Tables 1-15'!I1220),'Tables 1-15'!I25,'Tables 1-15'!I1220)</f>
        <v>9.702</v>
      </c>
      <c r="J1752" s="420">
        <f>IF(ISNUMBER('Tables 1-15'!J1220),'Tables 1-15'!J25,'Tables 1-15'!J1220)</f>
        <v>9.8510170000000006</v>
      </c>
      <c r="K1752" s="420">
        <f>IF(ISNUMBER('Tables 1-15'!K1220),'Tables 1-15'!K25,'Tables 1-15'!K1220)</f>
        <v>9.9951530000000002</v>
      </c>
      <c r="O1752" s="30"/>
    </row>
    <row r="1753" spans="1:15">
      <c r="A1753" s="369" t="s">
        <v>8</v>
      </c>
      <c r="B1753" s="425" t="str">
        <f>IF(ISNUMBER('Tables 1-15'!B1221),'Tables 1-15'!G26,'Tables 1-15'!B1221)</f>
        <v>nav</v>
      </c>
      <c r="C1753" s="425" t="str">
        <f>IF(ISNUMBER('Tables 1-15'!C1221),'Tables 1-15'!H26,'Tables 1-15'!C1221)</f>
        <v>nav</v>
      </c>
      <c r="D1753" s="425" t="str">
        <f>IF(ISNUMBER('Tables 1-15'!D1221),'Tables 1-15'!I26,'Tables 1-15'!D1221)</f>
        <v>nav</v>
      </c>
      <c r="E1753" s="425" t="str">
        <f>IF(ISNUMBER('Tables 1-15'!E1221),'Tables 1-15'!J26,'Tables 1-15'!E1221)</f>
        <v>nav</v>
      </c>
      <c r="F1753" s="426" t="str">
        <f>IF(ISNUMBER('Tables 1-15'!F1221),'Tables 1-15'!K26,'Tables 1-15'!F1221)</f>
        <v>nav</v>
      </c>
      <c r="G1753" s="420">
        <f>IF(ISNUMBER('Tables 1-15'!G1221),'Tables 1-15'!G26,'Tables 1-15'!G1221)</f>
        <v>7.9968599999999999</v>
      </c>
      <c r="H1753" s="420">
        <f>IF(ISNUMBER('Tables 1-15'!H1221),'Tables 1-15'!H26,'Tables 1-15'!H1221)</f>
        <v>8.0893500000000014</v>
      </c>
      <c r="I1753" s="420">
        <f>IF(ISNUMBER('Tables 1-15'!I1221),'Tables 1-15'!I26,'Tables 1-15'!I1221)</f>
        <v>8.1886499999999991</v>
      </c>
      <c r="J1753" s="420">
        <f>IF(ISNUMBER('Tables 1-15'!J1221),'Tables 1-15'!J26,'Tables 1-15'!J1221)</f>
        <v>8.2823999999999991</v>
      </c>
      <c r="K1753" s="420">
        <f>IF(ISNUMBER('Tables 1-15'!K1221),'Tables 1-15'!K26,'Tables 1-15'!K1221)</f>
        <v>8.3733400000000007</v>
      </c>
      <c r="O1753" s="30"/>
    </row>
    <row r="1754" spans="1:15">
      <c r="A1754" s="33" t="s">
        <v>816</v>
      </c>
      <c r="B1754" s="425" t="str">
        <f>IF(ISNUMBER('Tables 1-15'!B1222),'Tables 1-15'!G27,'Tables 1-15'!B1222)</f>
        <v>nav</v>
      </c>
      <c r="C1754" s="425" t="str">
        <f>IF(ISNUMBER('Tables 1-15'!C1222),'Tables 1-15'!H27,'Tables 1-15'!C1222)</f>
        <v>nav</v>
      </c>
      <c r="D1754" s="425" t="str">
        <f>IF(ISNUMBER('Tables 1-15'!D1222),'Tables 1-15'!I27,'Tables 1-15'!D1222)</f>
        <v>nav</v>
      </c>
      <c r="E1754" s="425" t="str">
        <f>IF(ISNUMBER('Tables 1-15'!E1222),'Tables 1-15'!J27,'Tables 1-15'!E1222)</f>
        <v>nav</v>
      </c>
      <c r="F1754" s="426" t="str">
        <f>IF(ISNUMBER('Tables 1-15'!F1222),'Tables 1-15'!K27,'Tables 1-15'!F1222)</f>
        <v>nav</v>
      </c>
      <c r="G1754" s="420">
        <f>IF(ISNUMBER('Tables 1-15'!G1222),'Tables 1-15'!G27,'Tables 1-15'!G1222)</f>
        <v>75.627384000000006</v>
      </c>
      <c r="H1754" s="420">
        <f>IF(ISNUMBER('Tables 1-15'!H1222),'Tables 1-15'!H27,'Tables 1-15'!H1222)</f>
        <v>76.667864000000009</v>
      </c>
      <c r="I1754" s="420">
        <f>IF(ISNUMBER('Tables 1-15'!I1222),'Tables 1-15'!I27,'Tables 1-15'!I1222)</f>
        <v>77.695903999999999</v>
      </c>
      <c r="J1754" s="420">
        <f>IF(ISNUMBER('Tables 1-15'!J1222),'Tables 1-15'!J27,'Tables 1-15'!J1222)</f>
        <v>78.741053000000008</v>
      </c>
      <c r="K1754" s="420">
        <f>IF(ISNUMBER('Tables 1-15'!K1222),'Tables 1-15'!K27,'Tables 1-15'!K1222)</f>
        <v>79.814870999999997</v>
      </c>
      <c r="O1754" s="537"/>
    </row>
    <row r="1755" spans="1:15">
      <c r="A1755" s="369" t="s">
        <v>9</v>
      </c>
      <c r="B1755" s="420">
        <f>IF(ISNUMBER('Tables 1-15'!B1223),'Tables 1-15'!G28,'Tables 1-15'!B1223)</f>
        <v>63.704999999999998</v>
      </c>
      <c r="C1755" s="420">
        <f>IF(ISNUMBER('Tables 1-15'!C1223),'Tables 1-15'!H28,'Tables 1-15'!C1223)</f>
        <v>64.105999999999995</v>
      </c>
      <c r="D1755" s="420">
        <f>IF(ISNUMBER('Tables 1-15'!D1223),'Tables 1-15'!I28,'Tables 1-15'!D1223)</f>
        <v>64.597000000000008</v>
      </c>
      <c r="E1755" s="420">
        <f>IF(ISNUMBER('Tables 1-15'!E1223),'Tables 1-15'!J28,'Tables 1-15'!E1223)</f>
        <v>65.11</v>
      </c>
      <c r="F1755" s="428">
        <f>IF(ISNUMBER('Tables 1-15'!F1223),'Tables 1-15'!K28,'Tables 1-15'!F1223)</f>
        <v>65.647999999999996</v>
      </c>
      <c r="G1755" s="420">
        <f>IF(ISNUMBER('Tables 1-15'!G1223),'Tables 1-15'!G28,'Tables 1-15'!G1223)</f>
        <v>63.704999999999998</v>
      </c>
      <c r="H1755" s="420">
        <f>IF(ISNUMBER('Tables 1-15'!H1223),'Tables 1-15'!H28,'Tables 1-15'!H1223)</f>
        <v>64.105999999999995</v>
      </c>
      <c r="I1755" s="420">
        <f>IF(ISNUMBER('Tables 1-15'!I1223),'Tables 1-15'!I28,'Tables 1-15'!I1223)</f>
        <v>64.597000000000008</v>
      </c>
      <c r="J1755" s="420">
        <f>IF(ISNUMBER('Tables 1-15'!J1223),'Tables 1-15'!J28,'Tables 1-15'!J1223)</f>
        <v>65.11</v>
      </c>
      <c r="K1755" s="420">
        <f>IF(ISNUMBER('Tables 1-15'!K1223),'Tables 1-15'!K28,'Tables 1-15'!K1223)</f>
        <v>65.647999999999996</v>
      </c>
      <c r="O1755" s="30"/>
    </row>
    <row r="1756" spans="1:15">
      <c r="A1756" s="369" t="s">
        <v>158</v>
      </c>
      <c r="B1756" s="386" t="str">
        <f>IF(ISNUMBER('Tables 1-15'!B1224),'Tables 1-15'!G29,'Tables 1-15'!B1224)</f>
        <v>nav</v>
      </c>
      <c r="C1756" s="386" t="str">
        <f>IF(ISNUMBER('Tables 1-15'!C1224),'Tables 1-15'!H29,'Tables 1-15'!C1224)</f>
        <v>nav</v>
      </c>
      <c r="D1756" s="386" t="str">
        <f>IF(ISNUMBER('Tables 1-15'!D1224),'Tables 1-15'!I29,'Tables 1-15'!D1224)</f>
        <v>nav</v>
      </c>
      <c r="E1756" s="386" t="str">
        <f>IF(ISNUMBER('Tables 1-15'!E1224),'Tables 1-15'!J29,'Tables 1-15'!E1224)</f>
        <v>nav</v>
      </c>
      <c r="F1756" s="399" t="str">
        <f>IF(ISNUMBER('Tables 1-15'!F1224),'Tables 1-15'!K29,'Tables 1-15'!F1224)</f>
        <v>nav</v>
      </c>
      <c r="G1756" s="420">
        <f>IF(ISNUMBER('Tables 1-15'!G1224),'Tables 1-15'!G29,'Tables 1-15'!G1224)</f>
        <v>313.9984</v>
      </c>
      <c r="H1756" s="420">
        <f>IF(ISNUMBER('Tables 1-15'!H1224),'Tables 1-15'!H29,'Tables 1-15'!H1224)</f>
        <v>316.20490000000001</v>
      </c>
      <c r="I1756" s="420">
        <f>IF(ISNUMBER('Tables 1-15'!I1224),'Tables 1-15'!I29,'Tables 1-15'!I1224)</f>
        <v>318.56350000000003</v>
      </c>
      <c r="J1756" s="420">
        <f>IF(ISNUMBER('Tables 1-15'!J1224),'Tables 1-15'!J29,'Tables 1-15'!J1224)</f>
        <v>320.89659999999998</v>
      </c>
      <c r="K1756" s="420">
        <f>IF(ISNUMBER('Tables 1-15'!K1224),'Tables 1-15'!K29,'Tables 1-15'!K1224)</f>
        <v>323.1275</v>
      </c>
      <c r="O1756" s="30"/>
    </row>
    <row r="1757" spans="1:15">
      <c r="A1757" s="296" t="s">
        <v>935</v>
      </c>
      <c r="B1757" s="429">
        <f>SUM(B1734:B1756)</f>
        <v>1398.4602499999999</v>
      </c>
      <c r="C1757" s="429">
        <f t="shared" ref="C1757:K1757" si="12">SUM(C1734:C1756)</f>
        <v>1415.2618333333335</v>
      </c>
      <c r="D1757" s="429">
        <f t="shared" si="12"/>
        <v>1516.3800799999999</v>
      </c>
      <c r="E1757" s="429">
        <f t="shared" si="12"/>
        <v>1534.230869</v>
      </c>
      <c r="F1757" s="430">
        <f t="shared" si="12"/>
        <v>1552.114505</v>
      </c>
      <c r="G1757" s="422">
        <f t="shared" si="12"/>
        <v>2563.7639959999997</v>
      </c>
      <c r="H1757" s="422">
        <f t="shared" si="12"/>
        <v>2588.4787702500003</v>
      </c>
      <c r="I1757" s="422">
        <f t="shared" si="12"/>
        <v>2709.2423300000009</v>
      </c>
      <c r="J1757" s="422">
        <f t="shared" si="12"/>
        <v>2737.8311225000002</v>
      </c>
      <c r="K1757" s="422">
        <f t="shared" si="12"/>
        <v>2763.8290207500004</v>
      </c>
      <c r="O1757" s="537"/>
    </row>
    <row r="1758" spans="1:15" ht="14.25">
      <c r="A1758" s="490"/>
      <c r="B1758" s="491"/>
      <c r="C1758" s="491"/>
      <c r="D1758" s="491"/>
      <c r="E1758" s="491"/>
      <c r="F1758" s="491"/>
      <c r="G1758" s="491"/>
      <c r="H1758" s="491"/>
      <c r="I1758" s="491"/>
      <c r="J1758" s="491"/>
      <c r="K1758" s="491"/>
    </row>
    <row r="1759" spans="1:15" ht="14.25">
      <c r="A1759" s="492"/>
      <c r="B1759" s="493"/>
      <c r="C1759" s="493"/>
      <c r="D1759" s="493"/>
      <c r="E1759" s="493"/>
      <c r="F1759" s="493"/>
      <c r="G1759" s="493"/>
      <c r="H1759" s="493"/>
      <c r="I1759" s="493"/>
      <c r="J1759" s="493"/>
      <c r="K1759" s="493"/>
    </row>
    <row r="1760" spans="1:15">
      <c r="A1760" s="315"/>
    </row>
    <row r="1761" spans="1:16">
      <c r="A1761" s="315"/>
    </row>
    <row r="1762" spans="1:16">
      <c r="A1762" s="315"/>
    </row>
    <row r="1763" spans="1:16">
      <c r="A1763" s="315"/>
    </row>
    <row r="1764" spans="1:16">
      <c r="A1764" s="478"/>
      <c r="B1764" s="478"/>
      <c r="C1764" s="478"/>
      <c r="D1764" s="478"/>
      <c r="E1764" s="478"/>
      <c r="F1764" s="478"/>
      <c r="G1764" s="478"/>
      <c r="H1764" s="478"/>
      <c r="I1764" s="478"/>
      <c r="J1764" s="478"/>
      <c r="K1764" s="478"/>
    </row>
    <row r="1765" spans="1:16" ht="15">
      <c r="A1765" s="461"/>
      <c r="B1765" s="461"/>
      <c r="C1765" s="461"/>
      <c r="D1765" s="461"/>
      <c r="E1765" s="461"/>
      <c r="F1765" s="461"/>
      <c r="G1765" s="461"/>
      <c r="H1765" s="461"/>
      <c r="I1765" s="461"/>
      <c r="J1765" s="461"/>
      <c r="K1765" s="461"/>
    </row>
    <row r="1766" spans="1:16">
      <c r="A1766" s="366" t="s">
        <v>255</v>
      </c>
    </row>
    <row r="1767" spans="1:16">
      <c r="A1767" s="416"/>
      <c r="B1767" s="417"/>
      <c r="C1767" s="417"/>
      <c r="D1767" s="417"/>
      <c r="E1767" s="417"/>
      <c r="F1767" s="417"/>
      <c r="G1767" s="417"/>
      <c r="H1767" s="417"/>
      <c r="I1767" s="417"/>
      <c r="J1767" s="417"/>
      <c r="K1767" s="417"/>
    </row>
    <row r="1768" spans="1:16">
      <c r="A1768" s="369"/>
      <c r="B1768" s="470"/>
      <c r="C1768" s="470"/>
      <c r="D1768" s="470"/>
      <c r="E1768" s="470"/>
      <c r="F1768" s="345"/>
      <c r="G1768" s="470"/>
      <c r="H1768" s="470"/>
      <c r="I1768" s="470"/>
      <c r="J1768" s="470"/>
      <c r="K1768" s="470"/>
      <c r="O1768" s="537"/>
      <c r="P1768" s="537"/>
    </row>
    <row r="1769" spans="1:16">
      <c r="A1769" s="418"/>
      <c r="B1769" s="287"/>
      <c r="C1769" s="287"/>
      <c r="D1769" s="287"/>
      <c r="E1769" s="287"/>
      <c r="F1769" s="288"/>
      <c r="G1769" s="287"/>
      <c r="H1769" s="287"/>
      <c r="I1769" s="287"/>
      <c r="J1769" s="287"/>
      <c r="K1769" s="287"/>
      <c r="O1769" s="537"/>
      <c r="P1769" s="537"/>
    </row>
    <row r="1770" spans="1:16">
      <c r="A1770" s="31" t="s">
        <v>31</v>
      </c>
      <c r="B1770" s="628"/>
      <c r="C1770" s="629"/>
      <c r="D1770" s="629"/>
      <c r="E1770" s="629"/>
      <c r="F1770" s="630"/>
      <c r="G1770" s="364">
        <f>IF(ISNUMBER('Tables 1-15'!G1106),'Tables 1-15'!B7,'Tables 1-15'!G1106)</f>
        <v>1566.6316774059446</v>
      </c>
      <c r="H1770" s="364">
        <f>IF(ISNUMBER('Tables 1-15'!H1106),'Tables 1-15'!C7,'Tables 1-15'!H1106)</f>
        <v>1497.4327956989248</v>
      </c>
      <c r="I1770" s="364">
        <f>IF(ISNUMBER('Tables 1-15'!I1106),'Tables 1-15'!D7,'Tables 1-15'!I1106)</f>
        <v>1443.4271329677244</v>
      </c>
      <c r="J1770" s="364">
        <f>IF(ISNUMBER('Tables 1-15'!J1106),'Tables 1-15'!E7,'Tables 1-15'!J1106)</f>
        <v>1219.7133472678413</v>
      </c>
      <c r="K1770" s="364">
        <f>IF(ISNUMBER('Tables 1-15'!K1106),'Tables 1-15'!F7,'Tables 1-15'!K1106)</f>
        <v>1261.0957478441867</v>
      </c>
      <c r="O1770" s="537"/>
      <c r="P1770" s="537"/>
    </row>
    <row r="1771" spans="1:16">
      <c r="A1771" s="369" t="s">
        <v>456</v>
      </c>
      <c r="B1771" s="303"/>
      <c r="C1771" s="303"/>
      <c r="D1771" s="303"/>
      <c r="E1771" s="303"/>
      <c r="F1771" s="350"/>
      <c r="G1771" s="356">
        <f>IF(ISNUMBER('Tables 1-15'!G1107),'Tables 1-15'!B8,'Tables 1-15'!G1107)</f>
        <v>497.5298196152475</v>
      </c>
      <c r="H1771" s="356">
        <f>IF(ISNUMBER('Tables 1-15'!H1107),'Tables 1-15'!C8,'Tables 1-15'!H1107)</f>
        <v>520.87516167145088</v>
      </c>
      <c r="I1771" s="356">
        <f>IF(ISNUMBER('Tables 1-15'!I1107),'Tables 1-15'!D8,'Tables 1-15'!I1107)</f>
        <v>530.92780118863186</v>
      </c>
      <c r="J1771" s="356">
        <f>IF(ISNUMBER('Tables 1-15'!J1107),'Tables 1-15'!E8,'Tables 1-15'!J1107)</f>
        <v>455.08118108481455</v>
      </c>
      <c r="K1771" s="356">
        <f>IF(ISNUMBER('Tables 1-15'!K1107),'Tables 1-15'!F8,'Tables 1-15'!K1107)</f>
        <v>468.0304160328248</v>
      </c>
      <c r="O1771" s="30"/>
      <c r="P1771" s="537"/>
    </row>
    <row r="1772" spans="1:16">
      <c r="A1772" s="33" t="s">
        <v>458</v>
      </c>
      <c r="B1772" s="303"/>
      <c r="C1772" s="303"/>
      <c r="D1772" s="303"/>
      <c r="E1772" s="303"/>
      <c r="F1772" s="350"/>
      <c r="G1772" s="356">
        <f>IF(ISNUMBER('Tables 1-15'!G1108),'Tables 1-15'!B9,'Tables 1-15'!G1108)</f>
        <v>2462.7928388746805</v>
      </c>
      <c r="H1772" s="356">
        <f>IF(ISNUMBER('Tables 1-15'!H1108),'Tables 1-15'!C9,'Tables 1-15'!H1108)</f>
        <v>2467.7708863688963</v>
      </c>
      <c r="I1772" s="356">
        <f>IF(ISNUMBER('Tables 1-15'!I1108),'Tables 1-15'!D9,'Tables 1-15'!I1108)</f>
        <v>2454.2204951798535</v>
      </c>
      <c r="J1772" s="356">
        <f>IF(ISNUMBER('Tables 1-15'!J1108),'Tables 1-15'!E9,'Tables 1-15'!J1108)</f>
        <v>1795.84478988828</v>
      </c>
      <c r="K1772" s="356">
        <f>IF(ISNUMBER('Tables 1-15'!K1108),'Tables 1-15'!F9,'Tables 1-15'!K1108)</f>
        <v>1796.924755260816</v>
      </c>
      <c r="O1772" s="537"/>
      <c r="P1772" s="537"/>
    </row>
    <row r="1773" spans="1:16">
      <c r="A1773" s="369" t="s">
        <v>457</v>
      </c>
      <c r="B1773" s="303"/>
      <c r="C1773" s="303"/>
      <c r="D1773" s="303"/>
      <c r="E1773" s="303"/>
      <c r="F1773" s="350"/>
      <c r="G1773" s="356">
        <f>IF(ISNUMBER('Tables 1-15'!G1109),'Tables 1-15'!B10,'Tables 1-15'!G1109)</f>
        <v>1840.3688082565354</v>
      </c>
      <c r="H1773" s="356">
        <f>IF(ISNUMBER('Tables 1-15'!H1109),'Tables 1-15'!C10,'Tables 1-15'!H1109)</f>
        <v>1872.3607040116317</v>
      </c>
      <c r="I1773" s="356">
        <f>IF(ISNUMBER('Tables 1-15'!I1109),'Tables 1-15'!D10,'Tables 1-15'!I1109)</f>
        <v>1819.2604138976076</v>
      </c>
      <c r="J1773" s="356">
        <f>IF(ISNUMBER('Tables 1-15'!J1109),'Tables 1-15'!E10,'Tables 1-15'!J1109)</f>
        <v>1564.2630061465034</v>
      </c>
      <c r="K1773" s="356">
        <f>IF(ISNUMBER('Tables 1-15'!K1109),'Tables 1-15'!F10,'Tables 1-15'!K1109)</f>
        <v>1569.3419712820833</v>
      </c>
      <c r="O1773" s="30"/>
      <c r="P1773" s="537"/>
    </row>
    <row r="1774" spans="1:16">
      <c r="A1774" s="33" t="s">
        <v>459</v>
      </c>
      <c r="B1774" s="303"/>
      <c r="C1774" s="303"/>
      <c r="D1774" s="303"/>
      <c r="E1774" s="303"/>
      <c r="F1774" s="350"/>
      <c r="G1774" s="356" t="str">
        <f>IF(ISNUMBER('Tables 1-15'!G1110),'Tables 1-15'!B11,'Tables 1-15'!G1110)</f>
        <v>nav</v>
      </c>
      <c r="H1774" s="356" t="str">
        <f>IF(ISNUMBER('Tables 1-15'!H1110),'Tables 1-15'!C11,'Tables 1-15'!H1110)</f>
        <v>nav</v>
      </c>
      <c r="I1774" s="356" t="str">
        <f>IF(ISNUMBER('Tables 1-15'!I1110),'Tables 1-15'!D11,'Tables 1-15'!I1110)</f>
        <v>nav</v>
      </c>
      <c r="J1774" s="356" t="str">
        <f>IF(ISNUMBER('Tables 1-15'!J1110),'Tables 1-15'!E11,'Tables 1-15'!J1110)</f>
        <v>nav</v>
      </c>
      <c r="K1774" s="356" t="str">
        <f>IF(ISNUMBER('Tables 1-15'!K1110),'Tables 1-15'!F11,'Tables 1-15'!K1110)</f>
        <v>nav</v>
      </c>
      <c r="O1774" s="537"/>
      <c r="P1774" s="537"/>
    </row>
    <row r="1775" spans="1:16">
      <c r="A1775" s="369" t="s">
        <v>140</v>
      </c>
      <c r="B1775" s="301"/>
      <c r="C1775" s="301"/>
      <c r="D1775" s="301"/>
      <c r="E1775" s="301"/>
      <c r="F1775" s="351"/>
      <c r="G1775" s="292">
        <f>IF(ISNUMBER('Tables 1-15'!G1111),'Tables 1-15'!B12,'Tables 1-15'!G1111)</f>
        <v>2679.6673615934478</v>
      </c>
      <c r="H1775" s="292">
        <f>IF(ISNUMBER('Tables 1-15'!H1111),'Tables 1-15'!C12,'Tables 1-15'!H1111)</f>
        <v>2809.1036265843354</v>
      </c>
      <c r="I1775" s="292">
        <f>IF(ISNUMBER('Tables 1-15'!I1111),'Tables 1-15'!D12,'Tables 1-15'!I1111)</f>
        <v>2850.7154730111588</v>
      </c>
      <c r="J1775" s="292">
        <f>IF(ISNUMBER('Tables 1-15'!J1111),'Tables 1-15'!E12,'Tables 1-15'!J1111)</f>
        <v>2432.6956199411002</v>
      </c>
      <c r="K1775" s="292">
        <f>IF(ISNUMBER('Tables 1-15'!K1111),'Tables 1-15'!F12,'Tables 1-15'!K1111)</f>
        <v>2463.9116121546117</v>
      </c>
      <c r="O1775" s="30"/>
      <c r="P1775" s="537"/>
    </row>
    <row r="1776" spans="1:16">
      <c r="A1776" s="369" t="s">
        <v>50</v>
      </c>
      <c r="B1776" s="301"/>
      <c r="C1776" s="301"/>
      <c r="D1776" s="301"/>
      <c r="E1776" s="301"/>
      <c r="F1776" s="351"/>
      <c r="G1776" s="292">
        <f>IF(ISNUMBER('Tables 1-15'!G1112),'Tables 1-15'!B13,'Tables 1-15'!G1112)</f>
        <v>3541.4621941985874</v>
      </c>
      <c r="H1776" s="292">
        <f>IF(ISNUMBER('Tables 1-15'!H1112),'Tables 1-15'!C13,'Tables 1-15'!H1112)</f>
        <v>3752.1396359858422</v>
      </c>
      <c r="I1776" s="292">
        <f>IF(ISNUMBER('Tables 1-15'!I1112),'Tables 1-15'!D13,'Tables 1-15'!I1112)</f>
        <v>3889.524165479922</v>
      </c>
      <c r="J1776" s="292">
        <f>IF(ISNUMBER('Tables 1-15'!J1112),'Tables 1-15'!E13,'Tables 1-15'!J1112)</f>
        <v>3374.7230671987732</v>
      </c>
      <c r="K1776" s="292">
        <f>IF(ISNUMBER('Tables 1-15'!K1112),'Tables 1-15'!F13,'Tables 1-15'!K1112)</f>
        <v>3478.354771865138</v>
      </c>
      <c r="O1776" s="30"/>
      <c r="P1776" s="537"/>
    </row>
    <row r="1777" spans="1:16">
      <c r="A1777" s="369" t="s">
        <v>641</v>
      </c>
      <c r="B1777" s="301"/>
      <c r="C1777" s="301"/>
      <c r="D1777" s="301"/>
      <c r="E1777" s="301"/>
      <c r="F1777" s="351"/>
      <c r="G1777" s="292" t="str">
        <f>IF(ISNUMBER('Tables 1-15'!G1113),'Tables 1-15'!B14,'Tables 1-15'!G1113)</f>
        <v>nav</v>
      </c>
      <c r="H1777" s="292" t="str">
        <f>IF(ISNUMBER('Tables 1-15'!H1113),'Tables 1-15'!C14,'Tables 1-15'!H1113)</f>
        <v>nav</v>
      </c>
      <c r="I1777" s="292" t="str">
        <f>IF(ISNUMBER('Tables 1-15'!I1113),'Tables 1-15'!D14,'Tables 1-15'!I1113)</f>
        <v>nav</v>
      </c>
      <c r="J1777" s="292" t="str">
        <f>IF(ISNUMBER('Tables 1-15'!J1113),'Tables 1-15'!E14,'Tables 1-15'!J1113)</f>
        <v>nav</v>
      </c>
      <c r="K1777" s="292" t="str">
        <f>IF(ISNUMBER('Tables 1-15'!K1113),'Tables 1-15'!F14,'Tables 1-15'!K1113)</f>
        <v>nav</v>
      </c>
      <c r="O1777" s="30"/>
      <c r="P1777" s="537"/>
    </row>
    <row r="1778" spans="1:16">
      <c r="A1778" s="33" t="s">
        <v>860</v>
      </c>
      <c r="B1778" s="301"/>
      <c r="C1778" s="301"/>
      <c r="D1778" s="301"/>
      <c r="E1778" s="301"/>
      <c r="F1778" s="351"/>
      <c r="G1778" s="292">
        <f>IF(ISNUMBER('Tables 1-15'!G1114),'Tables 1-15'!B15,'Tables 1-15'!G1114)</f>
        <v>1858.8867323367172</v>
      </c>
      <c r="H1778" s="292">
        <f>IF(ISNUMBER('Tables 1-15'!H1114),'Tables 1-15'!C15,'Tables 1-15'!H1114)</f>
        <v>1915.4568088148685</v>
      </c>
      <c r="I1778" s="292">
        <f>IF(ISNUMBER('Tables 1-15'!I1114),'Tables 1-15'!D15,'Tables 1-15'!I1114)</f>
        <v>2039.4083045296752</v>
      </c>
      <c r="J1778" s="292">
        <f>IF(ISNUMBER('Tables 1-15'!J1114),'Tables 1-15'!E15,'Tables 1-15'!J1114)</f>
        <v>2133.3959499927569</v>
      </c>
      <c r="K1778" s="292">
        <f>IF(ISNUMBER('Tables 1-15'!K1114),'Tables 1-15'!F15,'Tables 1-15'!K1114)</f>
        <v>2259.0377084132733</v>
      </c>
      <c r="O1778" s="537"/>
      <c r="P1778" s="537"/>
    </row>
    <row r="1779" spans="1:16">
      <c r="A1779" s="369" t="s">
        <v>106</v>
      </c>
      <c r="B1779" s="301"/>
      <c r="C1779" s="301"/>
      <c r="D1779" s="301"/>
      <c r="E1779" s="301"/>
      <c r="F1779" s="351"/>
      <c r="G1779" s="292">
        <f>IF(ISNUMBER('Tables 1-15'!G1115),'Tables 1-15'!B16,'Tables 1-15'!G1115)</f>
        <v>2071.3483721150301</v>
      </c>
      <c r="H1779" s="292">
        <f>IF(ISNUMBER('Tables 1-15'!H1115),'Tables 1-15'!C16,'Tables 1-15'!H1115)</f>
        <v>2130.2787918044055</v>
      </c>
      <c r="I1779" s="292">
        <f>IF(ISNUMBER('Tables 1-15'!I1115),'Tables 1-15'!D16,'Tables 1-15'!I1115)</f>
        <v>2151.1343217620206</v>
      </c>
      <c r="J1779" s="292">
        <f>IF(ISNUMBER('Tables 1-15'!J1115),'Tables 1-15'!E16,'Tables 1-15'!J1115)</f>
        <v>1831.865519935744</v>
      </c>
      <c r="K1779" s="292">
        <f>IF(ISNUMBER('Tables 1-15'!K1115),'Tables 1-15'!F16,'Tables 1-15'!K1115)</f>
        <v>1859.2129027205074</v>
      </c>
      <c r="O1779" s="30"/>
      <c r="P1779" s="537"/>
    </row>
    <row r="1780" spans="1:16">
      <c r="A1780" s="369" t="s">
        <v>4</v>
      </c>
      <c r="B1780" s="301"/>
      <c r="C1780" s="301"/>
      <c r="D1780" s="301"/>
      <c r="E1780" s="301"/>
      <c r="F1780" s="351"/>
      <c r="G1780" s="292" t="str">
        <f>IF(ISNUMBER('Tables 1-15'!G1116),'Tables 1-15'!B17,'Tables 1-15'!G1116)</f>
        <v>nav</v>
      </c>
      <c r="H1780" s="292" t="str">
        <f>IF(ISNUMBER('Tables 1-15'!H1116),'Tables 1-15'!C17,'Tables 1-15'!H1116)</f>
        <v>nav</v>
      </c>
      <c r="I1780" s="292" t="str">
        <f>IF(ISNUMBER('Tables 1-15'!I1116),'Tables 1-15'!D17,'Tables 1-15'!I1116)</f>
        <v>nav</v>
      </c>
      <c r="J1780" s="292" t="str">
        <f>IF(ISNUMBER('Tables 1-15'!J1116),'Tables 1-15'!E17,'Tables 1-15'!J1116)</f>
        <v>nav</v>
      </c>
      <c r="K1780" s="292" t="str">
        <f>IF(ISNUMBER('Tables 1-15'!K1116),'Tables 1-15'!F17,'Tables 1-15'!K1116)</f>
        <v>nav</v>
      </c>
      <c r="O1780" s="30"/>
      <c r="P1780" s="537"/>
    </row>
    <row r="1781" spans="1:16">
      <c r="A1781" s="33" t="s">
        <v>811</v>
      </c>
      <c r="B1781" s="301"/>
      <c r="C1781" s="301"/>
      <c r="D1781" s="301"/>
      <c r="E1781" s="301"/>
      <c r="F1781" s="351"/>
      <c r="G1781" s="292">
        <f>IF(ISNUMBER('Tables 1-15'!G1117),'Tables 1-15'!B18,'Tables 1-15'!G1117)</f>
        <v>1222.3635169672013</v>
      </c>
      <c r="H1781" s="292">
        <f>IF(ISNUMBER('Tables 1-15'!H1117),'Tables 1-15'!C18,'Tables 1-15'!H1117)</f>
        <v>1305.3815385739333</v>
      </c>
      <c r="I1781" s="292">
        <f>IF(ISNUMBER('Tables 1-15'!I1117),'Tables 1-15'!D18,'Tables 1-15'!I1117)</f>
        <v>1410.9863086534626</v>
      </c>
      <c r="J1781" s="292">
        <f>IF(ISNUMBER('Tables 1-15'!J1117),'Tables 1-15'!E18,'Tables 1-15'!J1117)</f>
        <v>1382.3577760298367</v>
      </c>
      <c r="K1781" s="292">
        <f>IF(ISNUMBER('Tables 1-15'!K1117),'Tables 1-15'!F18,'Tables 1-15'!K1117)</f>
        <v>1410.9616544592848</v>
      </c>
      <c r="O1781" s="537"/>
      <c r="P1781" s="537"/>
    </row>
    <row r="1782" spans="1:16">
      <c r="A1782" s="33" t="s">
        <v>812</v>
      </c>
      <c r="B1782" s="301"/>
      <c r="C1782" s="301"/>
      <c r="D1782" s="301"/>
      <c r="E1782" s="301"/>
      <c r="F1782" s="351"/>
      <c r="G1782" s="292">
        <f>IF(ISNUMBER('Tables 1-15'!G1118),'Tables 1-15'!B19,'Tables 1-15'!G1118)</f>
        <v>1186.6955234081331</v>
      </c>
      <c r="H1782" s="292">
        <f>IF(ISNUMBER('Tables 1-15'!H1118),'Tables 1-15'!C19,'Tables 1-15'!H1118)</f>
        <v>1262.4241237517133</v>
      </c>
      <c r="I1782" s="292">
        <f>IF(ISNUMBER('Tables 1-15'!I1118),'Tables 1-15'!D19,'Tables 1-15'!I1118)</f>
        <v>1297.910259206064</v>
      </c>
      <c r="J1782" s="292">
        <f>IF(ISNUMBER('Tables 1-15'!J1118),'Tables 1-15'!E19,'Tables 1-15'!J1118)</f>
        <v>1152.1135646687696</v>
      </c>
      <c r="K1782" s="292">
        <f>IF(ISNUMBER('Tables 1-15'!K1118),'Tables 1-15'!F19,'Tables 1-15'!K1118)</f>
        <v>1047.1596998928189</v>
      </c>
      <c r="O1782" s="537"/>
      <c r="P1782" s="537"/>
    </row>
    <row r="1783" spans="1:16">
      <c r="A1783" s="369" t="s">
        <v>5</v>
      </c>
      <c r="B1783" s="303"/>
      <c r="C1783" s="303"/>
      <c r="D1783" s="303"/>
      <c r="E1783" s="303"/>
      <c r="F1783" s="350"/>
      <c r="G1783" s="356">
        <f>IF(ISNUMBER('Tables 1-15'!G1119),'Tables 1-15'!B20,'Tables 1-15'!G1119)</f>
        <v>828.35697688322978</v>
      </c>
      <c r="H1783" s="356">
        <f>IF(ISNUMBER('Tables 1-15'!H1119),'Tables 1-15'!C20,'Tables 1-15'!H1119)</f>
        <v>866.59365202901631</v>
      </c>
      <c r="I1783" s="356">
        <f>IF(ISNUMBER('Tables 1-15'!I1119),'Tables 1-15'!D20,'Tables 1-15'!I1119)</f>
        <v>879.3902880188075</v>
      </c>
      <c r="J1783" s="356">
        <f>IF(ISNUMBER('Tables 1-15'!J1119),'Tables 1-15'!E20,'Tables 1-15'!J1119)</f>
        <v>757.80004380874016</v>
      </c>
      <c r="K1783" s="356">
        <f>IF(ISNUMBER('Tables 1-15'!K1119),'Tables 1-15'!F20,'Tables 1-15'!K1119)</f>
        <v>777.35235611968392</v>
      </c>
      <c r="O1783" s="30"/>
      <c r="P1783" s="537"/>
    </row>
    <row r="1784" spans="1:16">
      <c r="A1784" s="33" t="s">
        <v>813</v>
      </c>
      <c r="B1784" s="303"/>
      <c r="C1784" s="303"/>
      <c r="D1784" s="303"/>
      <c r="E1784" s="303"/>
      <c r="F1784" s="350"/>
      <c r="G1784" s="356">
        <f>IF(ISNUMBER('Tables 1-15'!G1120),'Tables 1-15'!B21,'Tables 1-15'!G1120)</f>
        <v>2154.2623731781428</v>
      </c>
      <c r="H1784" s="356">
        <f>IF(ISNUMBER('Tables 1-15'!H1120),'Tables 1-15'!C21,'Tables 1-15'!H1120)</f>
        <v>2231.7206919849787</v>
      </c>
      <c r="I1784" s="356">
        <f>IF(ISNUMBER('Tables 1-15'!I1120),'Tables 1-15'!D21,'Tables 1-15'!I1120)</f>
        <v>2085.997687483703</v>
      </c>
      <c r="J1784" s="356">
        <f>IF(ISNUMBER('Tables 1-15'!J1120),'Tables 1-15'!E21,'Tables 1-15'!J1120)</f>
        <v>1372.1031443803722</v>
      </c>
      <c r="K1784" s="356">
        <f>IF(ISNUMBER('Tables 1-15'!K1120),'Tables 1-15'!F21,'Tables 1-15'!K1120)</f>
        <v>1286.2428302137819</v>
      </c>
      <c r="O1784" s="537"/>
      <c r="P1784" s="537"/>
    </row>
    <row r="1785" spans="1:16">
      <c r="A1785" s="33" t="s">
        <v>814</v>
      </c>
      <c r="B1785" s="303"/>
      <c r="C1785" s="303"/>
      <c r="D1785" s="303"/>
      <c r="E1785" s="303"/>
      <c r="F1785" s="350"/>
      <c r="G1785" s="356">
        <f>IF(ISNUMBER('Tables 1-15'!G1121),'Tables 1-15'!B22,'Tables 1-15'!G1121)</f>
        <v>735.97484320000001</v>
      </c>
      <c r="H1785" s="356">
        <f>IF(ISNUMBER('Tables 1-15'!H1121),'Tables 1-15'!C22,'Tables 1-15'!H1121)</f>
        <v>746.6471272</v>
      </c>
      <c r="I1785" s="356">
        <f>IF(ISNUMBER('Tables 1-15'!I1121),'Tables 1-15'!D22,'Tables 1-15'!I1121)</f>
        <v>756.35034719999999</v>
      </c>
      <c r="J1785" s="356">
        <f>IF(ISNUMBER('Tables 1-15'!J1121),'Tables 1-15'!E22,'Tables 1-15'!J1121)</f>
        <v>654.26990266666667</v>
      </c>
      <c r="K1785" s="356">
        <f>IF(ISNUMBER('Tables 1-15'!K1121),'Tables 1-15'!F22,'Tables 1-15'!K1121)</f>
        <v>646.43838053333332</v>
      </c>
      <c r="O1785" s="537"/>
      <c r="P1785" s="537"/>
    </row>
    <row r="1786" spans="1:16">
      <c r="A1786" s="369" t="s">
        <v>6</v>
      </c>
      <c r="B1786" s="303"/>
      <c r="C1786" s="303"/>
      <c r="D1786" s="303"/>
      <c r="E1786" s="303"/>
      <c r="F1786" s="350"/>
      <c r="G1786" s="356">
        <f>IF(ISNUMBER('Tables 1-15'!G1122),'Tables 1-15'!B23,'Tables 1-15'!G1122)</f>
        <v>286.86884852364568</v>
      </c>
      <c r="H1786" s="356">
        <f>IF(ISNUMBER('Tables 1-15'!H1122),'Tables 1-15'!C23,'Tables 1-15'!H1122)</f>
        <v>302.24566450891069</v>
      </c>
      <c r="I1786" s="356">
        <f>IF(ISNUMBER('Tables 1-15'!I1122),'Tables 1-15'!D23,'Tables 1-15'!I1122)</f>
        <v>306.36887380632942</v>
      </c>
      <c r="J1786" s="356">
        <f>IF(ISNUMBER('Tables 1-15'!J1122),'Tables 1-15'!E23,'Tables 1-15'!J1122)</f>
        <v>292.74856353189324</v>
      </c>
      <c r="K1786" s="356">
        <f>IF(ISNUMBER('Tables 1-15'!K1122),'Tables 1-15'!F23,'Tables 1-15'!K1122)</f>
        <v>297.06168995728046</v>
      </c>
      <c r="O1786" s="30"/>
      <c r="P1786" s="537"/>
    </row>
    <row r="1787" spans="1:16">
      <c r="A1787" s="33" t="s">
        <v>815</v>
      </c>
      <c r="B1787" s="303"/>
      <c r="C1787" s="303"/>
      <c r="D1787" s="303"/>
      <c r="E1787" s="303"/>
      <c r="F1787" s="350"/>
      <c r="G1787" s="356">
        <f>IF(ISNUMBER('Tables 1-15'!G1123),'Tables 1-15'!B24,'Tables 1-15'!G1123)</f>
        <v>396.32777101096224</v>
      </c>
      <c r="H1787" s="356">
        <f>IF(ISNUMBER('Tables 1-15'!H1123),'Tables 1-15'!C24,'Tables 1-15'!H1123)</f>
        <v>366.81761658031087</v>
      </c>
      <c r="I1787" s="356">
        <f>IF(ISNUMBER('Tables 1-15'!I1123),'Tables 1-15'!D24,'Tables 1-15'!I1123)</f>
        <v>351.13205459240135</v>
      </c>
      <c r="J1787" s="356">
        <f>IF(ISNUMBER('Tables 1-15'!J1123),'Tables 1-15'!E24,'Tables 1-15'!J1123)</f>
        <v>317.60324680417222</v>
      </c>
      <c r="K1787" s="356">
        <f>IF(ISNUMBER('Tables 1-15'!K1123),'Tables 1-15'!F24,'Tables 1-15'!K1123)</f>
        <v>294.97980828064453</v>
      </c>
      <c r="O1787" s="537"/>
      <c r="P1787" s="537"/>
    </row>
    <row r="1788" spans="1:16">
      <c r="A1788" s="369" t="s">
        <v>7</v>
      </c>
      <c r="B1788" s="303"/>
      <c r="C1788" s="303"/>
      <c r="D1788" s="303"/>
      <c r="E1788" s="303"/>
      <c r="F1788" s="350"/>
      <c r="G1788" s="356">
        <f>IF(ISNUMBER('Tables 1-15'!G1124),'Tables 1-15'!B25,'Tables 1-15'!G1124)</f>
        <v>543.70342208917361</v>
      </c>
      <c r="H1788" s="356">
        <f>IF(ISNUMBER('Tables 1-15'!H1124),'Tables 1-15'!C25,'Tables 1-15'!H1124)</f>
        <v>578.65890732764717</v>
      </c>
      <c r="I1788" s="356">
        <f>IF(ISNUMBER('Tables 1-15'!I1124),'Tables 1-15'!D25,'Tables 1-15'!I1124)</f>
        <v>573.58129511965126</v>
      </c>
      <c r="J1788" s="356">
        <f>IF(ISNUMBER('Tables 1-15'!J1124),'Tables 1-15'!E25,'Tables 1-15'!J1124)</f>
        <v>497.92506246616091</v>
      </c>
      <c r="K1788" s="356">
        <f>IF(ISNUMBER('Tables 1-15'!K1124),'Tables 1-15'!F25,'Tables 1-15'!K1124)</f>
        <v>514.51547306385896</v>
      </c>
      <c r="O1788" s="30"/>
      <c r="P1788" s="537"/>
    </row>
    <row r="1789" spans="1:16">
      <c r="A1789" s="369" t="s">
        <v>8</v>
      </c>
      <c r="B1789" s="303"/>
      <c r="C1789" s="303"/>
      <c r="D1789" s="303"/>
      <c r="E1789" s="303"/>
      <c r="F1789" s="350"/>
      <c r="G1789" s="356">
        <f>IF(ISNUMBER('Tables 1-15'!G1125),'Tables 1-15'!B26,'Tables 1-15'!G1125)</f>
        <v>667.33395316320059</v>
      </c>
      <c r="H1789" s="356">
        <f>IF(ISNUMBER('Tables 1-15'!H1125),'Tables 1-15'!C26,'Tables 1-15'!H1125)</f>
        <v>688.22378496781857</v>
      </c>
      <c r="I1789" s="356">
        <f>IF(ISNUMBER('Tables 1-15'!I1125),'Tables 1-15'!D26,'Tables 1-15'!I1125)</f>
        <v>709.65162513208725</v>
      </c>
      <c r="J1789" s="356">
        <f>IF(ISNUMBER('Tables 1-15'!J1125),'Tables 1-15'!E26,'Tables 1-15'!J1125)</f>
        <v>678.95796807819238</v>
      </c>
      <c r="K1789" s="356">
        <f>IF(ISNUMBER('Tables 1-15'!K1125),'Tables 1-15'!F26,'Tables 1-15'!K1125)</f>
        <v>668.8357594009135</v>
      </c>
      <c r="O1789" s="30"/>
      <c r="P1789" s="537"/>
    </row>
    <row r="1790" spans="1:16">
      <c r="A1790" s="33" t="s">
        <v>816</v>
      </c>
      <c r="B1790" s="303"/>
      <c r="C1790" s="303"/>
      <c r="D1790" s="303"/>
      <c r="E1790" s="303"/>
      <c r="F1790" s="350"/>
      <c r="G1790" s="356" t="str">
        <f>IF(ISNUMBER('Tables 1-15'!G1126),'Tables 1-15'!B27,'Tables 1-15'!G1126)</f>
        <v>nap</v>
      </c>
      <c r="H1790" s="356" t="str">
        <f>IF(ISNUMBER('Tables 1-15'!H1126),'Tables 1-15'!C27,'Tables 1-15'!H1126)</f>
        <v>nap</v>
      </c>
      <c r="I1790" s="356" t="str">
        <f>IF(ISNUMBER('Tables 1-15'!I1126),'Tables 1-15'!D27,'Tables 1-15'!I1126)</f>
        <v>nap</v>
      </c>
      <c r="J1790" s="356" t="str">
        <f>IF(ISNUMBER('Tables 1-15'!J1126),'Tables 1-15'!E27,'Tables 1-15'!J1126)</f>
        <v>nap</v>
      </c>
      <c r="K1790" s="356" t="str">
        <f>IF(ISNUMBER('Tables 1-15'!K1126),'Tables 1-15'!F27,'Tables 1-15'!K1126)</f>
        <v>nap</v>
      </c>
      <c r="O1790" s="537"/>
      <c r="P1790" s="537"/>
    </row>
    <row r="1791" spans="1:16">
      <c r="A1791" s="369" t="s">
        <v>9</v>
      </c>
      <c r="B1791" s="303"/>
      <c r="C1791" s="303"/>
      <c r="D1791" s="303"/>
      <c r="E1791" s="303"/>
      <c r="F1791" s="350"/>
      <c r="G1791" s="356">
        <f>IF(ISNUMBER('Tables 1-15'!G1127),'Tables 1-15'!B28,'Tables 1-15'!G1127)</f>
        <v>2669.5641690943075</v>
      </c>
      <c r="H1791" s="356">
        <f>IF(ISNUMBER('Tables 1-15'!H1127),'Tables 1-15'!C28,'Tables 1-15'!H1127)</f>
        <v>2739.4858227328223</v>
      </c>
      <c r="I1791" s="356">
        <f>IF(ISNUMBER('Tables 1-15'!I1127),'Tables 1-15'!D28,'Tables 1-15'!I1127)</f>
        <v>3024.6768678416461</v>
      </c>
      <c r="J1791" s="356">
        <f>IF(ISNUMBER('Tables 1-15'!J1127),'Tables 1-15'!E28,'Tables 1-15'!J1127)</f>
        <v>2886.5566657318082</v>
      </c>
      <c r="K1791" s="356">
        <f>IF(ISNUMBER('Tables 1-15'!K1127),'Tables 1-15'!F28,'Tables 1-15'!K1127)</f>
        <v>2631.8584455220066</v>
      </c>
      <c r="O1791" s="30"/>
      <c r="P1791" s="537"/>
    </row>
    <row r="1792" spans="1:16">
      <c r="A1792" s="369" t="s">
        <v>158</v>
      </c>
      <c r="B1792" s="303"/>
      <c r="C1792" s="303"/>
      <c r="D1792" s="303"/>
      <c r="E1792" s="303"/>
      <c r="F1792" s="350"/>
      <c r="G1792" s="356">
        <f>IF(ISNUMBER('Tables 1-15'!G1128),'Tables 1-15'!B29,'Tables 1-15'!G1128)</f>
        <v>16155.25</v>
      </c>
      <c r="H1792" s="356">
        <f>IF(ISNUMBER('Tables 1-15'!H1128),'Tables 1-15'!C29,'Tables 1-15'!H1128)</f>
        <v>16691.5</v>
      </c>
      <c r="I1792" s="356">
        <f>IF(ISNUMBER('Tables 1-15'!I1128),'Tables 1-15'!D29,'Tables 1-15'!I1128)</f>
        <v>17427.599999999999</v>
      </c>
      <c r="J1792" s="356">
        <f>IF(ISNUMBER('Tables 1-15'!J1128),'Tables 1-15'!E29,'Tables 1-15'!J1128)</f>
        <v>18120.7</v>
      </c>
      <c r="K1792" s="356">
        <f>IF(ISNUMBER('Tables 1-15'!K1128),'Tables 1-15'!F29,'Tables 1-15'!K1128)</f>
        <v>18624.449999999997</v>
      </c>
      <c r="O1792" s="30"/>
      <c r="P1792" s="537"/>
    </row>
    <row r="1793" spans="1:16">
      <c r="A1793" s="296" t="s">
        <v>935</v>
      </c>
      <c r="B1793" s="353"/>
      <c r="C1793" s="353"/>
      <c r="D1793" s="353"/>
      <c r="E1793" s="353"/>
      <c r="F1793" s="405"/>
      <c r="G1793" s="299">
        <f>SUM(G1770:G1792)</f>
        <v>43365.389201914193</v>
      </c>
      <c r="H1793" s="299">
        <f>SUM(H1770:H1792)</f>
        <v>44745.117340597513</v>
      </c>
      <c r="I1793" s="299">
        <f>SUM(I1770:I1792)</f>
        <v>46002.263715070745</v>
      </c>
      <c r="J1793" s="299">
        <f>SUM(J1770:J1792)</f>
        <v>42920.718419622426</v>
      </c>
      <c r="K1793" s="299">
        <f>SUM(K1770:K1792)</f>
        <v>43355.76598301706</v>
      </c>
      <c r="O1793" s="537"/>
      <c r="P1793" s="537"/>
    </row>
    <row r="1794" spans="1:16">
      <c r="A1794" s="315"/>
    </row>
    <row r="1795" spans="1:16">
      <c r="A1795" s="315"/>
    </row>
    <row r="1796" spans="1:16">
      <c r="A1796" s="315"/>
    </row>
    <row r="1797" spans="1:16">
      <c r="A1797" s="478"/>
      <c r="B1797" s="478"/>
      <c r="C1797" s="478"/>
      <c r="D1797" s="478"/>
      <c r="E1797" s="478"/>
      <c r="F1797" s="478"/>
      <c r="G1797" s="478"/>
      <c r="H1797" s="478"/>
      <c r="I1797" s="478"/>
      <c r="J1797" s="478"/>
      <c r="K1797" s="478"/>
    </row>
    <row r="1798" spans="1:16">
      <c r="A1798" s="368"/>
    </row>
    <row r="1799" spans="1:16">
      <c r="A1799" s="369"/>
      <c r="B1799" s="470"/>
      <c r="C1799" s="470"/>
      <c r="D1799" s="470"/>
      <c r="E1799" s="470"/>
      <c r="F1799" s="345"/>
      <c r="G1799" s="470"/>
      <c r="H1799" s="470"/>
      <c r="I1799" s="470"/>
      <c r="J1799" s="470"/>
      <c r="K1799" s="470"/>
    </row>
    <row r="1800" spans="1:16">
      <c r="A1800" s="418"/>
      <c r="B1800" s="287"/>
      <c r="C1800" s="287"/>
      <c r="D1800" s="287"/>
      <c r="E1800" s="287"/>
      <c r="F1800" s="288"/>
      <c r="G1800" s="287"/>
      <c r="H1800" s="287"/>
      <c r="I1800" s="287"/>
      <c r="J1800" s="287"/>
      <c r="K1800" s="287"/>
    </row>
    <row r="1801" spans="1:16">
      <c r="A1801" s="31" t="s">
        <v>31</v>
      </c>
      <c r="B1801" s="509">
        <f>IF(ISNUMBER('Tables 1-15'!B1137),'Tables 1-15'!B7,'Tables 1-15'!B1137)</f>
        <v>1566.6316774059446</v>
      </c>
      <c r="C1801" s="364">
        <f>IF(ISNUMBER('Tables 1-15'!C1137),'Tables 1-15'!C7,'Tables 1-15'!C1137)</f>
        <v>1497.4327956989248</v>
      </c>
      <c r="D1801" s="364">
        <f>IF(ISNUMBER('Tables 1-15'!D1137),'Tables 1-15'!D7,'Tables 1-15'!D1137)</f>
        <v>1443.4271329677244</v>
      </c>
      <c r="E1801" s="364">
        <f>IF(ISNUMBER('Tables 1-15'!E1137),'Tables 1-15'!E7,'Tables 1-15'!E1137)</f>
        <v>1219.7133472678413</v>
      </c>
      <c r="F1801" s="374">
        <f>IF(ISNUMBER('Tables 1-15'!F1137),'Tables 1-15'!F7,'Tables 1-15'!F1137)</f>
        <v>1261.0957478441867</v>
      </c>
      <c r="G1801" s="431" t="str">
        <f>IF(ISNUMBER('Tables 1-15'!G1137),'Tables 1-15'!B7,'Tables 1-15'!G1137)</f>
        <v>nap</v>
      </c>
      <c r="H1801" s="431" t="str">
        <f>IF(ISNUMBER('Tables 1-15'!H1137),'Tables 1-15'!C7,'Tables 1-15'!H1137)</f>
        <v>nap</v>
      </c>
      <c r="I1801" s="431" t="str">
        <f>IF(ISNUMBER('Tables 1-15'!I1137),'Tables 1-15'!D7,'Tables 1-15'!I1137)</f>
        <v>nap</v>
      </c>
      <c r="J1801" s="431" t="str">
        <f>IF(ISNUMBER('Tables 1-15'!J1137),'Tables 1-15'!E7,'Tables 1-15'!J1137)</f>
        <v>nap</v>
      </c>
      <c r="K1801" s="431" t="str">
        <f>IF(ISNUMBER('Tables 1-15'!K1137),'Tables 1-15'!F7,'Tables 1-15'!K1137)</f>
        <v>nap</v>
      </c>
    </row>
    <row r="1802" spans="1:16">
      <c r="A1802" s="369" t="s">
        <v>456</v>
      </c>
      <c r="B1802" s="356">
        <f>IF(ISNUMBER('Tables 1-15'!B1138),'Tables 1-15'!B8,'Tables 1-15'!B1138)</f>
        <v>497.5298196152475</v>
      </c>
      <c r="C1802" s="356">
        <f>IF(ISNUMBER('Tables 1-15'!C1138),'Tables 1-15'!C8,'Tables 1-15'!C1138)</f>
        <v>520.87516167145088</v>
      </c>
      <c r="D1802" s="356">
        <f>IF(ISNUMBER('Tables 1-15'!D1138),'Tables 1-15'!D8,'Tables 1-15'!D1138)</f>
        <v>530.92780118863186</v>
      </c>
      <c r="E1802" s="356">
        <f>IF(ISNUMBER('Tables 1-15'!E1138),'Tables 1-15'!E8,'Tables 1-15'!E1138)</f>
        <v>455.08118108481455</v>
      </c>
      <c r="F1802" s="375">
        <f>IF(ISNUMBER('Tables 1-15'!F1138),'Tables 1-15'!F8,'Tables 1-15'!F1138)</f>
        <v>468.0304160328248</v>
      </c>
      <c r="G1802" s="432">
        <f>IF(ISNUMBER('Tables 1-15'!G1138),'Tables 1-15'!B8,'Tables 1-15'!G1138)</f>
        <v>497.5298196152475</v>
      </c>
      <c r="H1802" s="432">
        <f>IF(ISNUMBER('Tables 1-15'!H1138),'Tables 1-15'!C8,'Tables 1-15'!H1138)</f>
        <v>520.87516167145088</v>
      </c>
      <c r="I1802" s="432">
        <f>IF(ISNUMBER('Tables 1-15'!I1138),'Tables 1-15'!D8,'Tables 1-15'!I1138)</f>
        <v>530.92780118863186</v>
      </c>
      <c r="J1802" s="432">
        <f>IF(ISNUMBER('Tables 1-15'!J1138),'Tables 1-15'!E8,'Tables 1-15'!J1138)</f>
        <v>455.08118108481455</v>
      </c>
      <c r="K1802" s="432">
        <f>IF(ISNUMBER('Tables 1-15'!K1138),'Tables 1-15'!F8,'Tables 1-15'!K1138)</f>
        <v>468.0304160328248</v>
      </c>
      <c r="O1802" s="30"/>
    </row>
    <row r="1803" spans="1:16">
      <c r="A1803" s="33" t="s">
        <v>458</v>
      </c>
      <c r="B1803" s="356">
        <f>IF(ISNUMBER('Tables 1-15'!B1139),'Tables 1-15'!B9,'Tables 1-15'!B1139)</f>
        <v>2462.7928388746805</v>
      </c>
      <c r="C1803" s="356">
        <f>IF(ISNUMBER('Tables 1-15'!C1139),'Tables 1-15'!C9,'Tables 1-15'!C1139)</f>
        <v>2467.7708863688963</v>
      </c>
      <c r="D1803" s="356">
        <f>IF(ISNUMBER('Tables 1-15'!D1139),'Tables 1-15'!D9,'Tables 1-15'!D1139)</f>
        <v>2454.2204951798535</v>
      </c>
      <c r="E1803" s="356">
        <f>IF(ISNUMBER('Tables 1-15'!E1139),'Tables 1-15'!E9,'Tables 1-15'!E1139)</f>
        <v>1795.84478988828</v>
      </c>
      <c r="F1803" s="375">
        <f>IF(ISNUMBER('Tables 1-15'!F1139),'Tables 1-15'!F9,'Tables 1-15'!F1139)</f>
        <v>1796.924755260816</v>
      </c>
      <c r="G1803" s="432">
        <f>IF(ISNUMBER('Tables 1-15'!G1139),'Tables 1-15'!B9,'Tables 1-15'!G1139)</f>
        <v>2462.7928388746805</v>
      </c>
      <c r="H1803" s="432">
        <f>IF(ISNUMBER('Tables 1-15'!H1139),'Tables 1-15'!C9,'Tables 1-15'!H1139)</f>
        <v>2467.7708863688963</v>
      </c>
      <c r="I1803" s="432">
        <f>IF(ISNUMBER('Tables 1-15'!I1139),'Tables 1-15'!D9,'Tables 1-15'!I1139)</f>
        <v>2454.2204951798535</v>
      </c>
      <c r="J1803" s="432">
        <f>IF(ISNUMBER('Tables 1-15'!J1139),'Tables 1-15'!E9,'Tables 1-15'!J1139)</f>
        <v>1795.84478988828</v>
      </c>
      <c r="K1803" s="432">
        <f>IF(ISNUMBER('Tables 1-15'!K1139),'Tables 1-15'!F9,'Tables 1-15'!K1139)</f>
        <v>1796.924755260816</v>
      </c>
      <c r="O1803" s="537"/>
    </row>
    <row r="1804" spans="1:16">
      <c r="A1804" s="369" t="s">
        <v>457</v>
      </c>
      <c r="B1804" s="356">
        <f>IF(ISNUMBER('Tables 1-15'!B1140),'Tables 1-15'!B10,'Tables 1-15'!B1140)</f>
        <v>1840.3688082565354</v>
      </c>
      <c r="C1804" s="356">
        <f>IF(ISNUMBER('Tables 1-15'!C1140),'Tables 1-15'!C10,'Tables 1-15'!C1140)</f>
        <v>1872.3607040116317</v>
      </c>
      <c r="D1804" s="356">
        <f>IF(ISNUMBER('Tables 1-15'!D1140),'Tables 1-15'!D10,'Tables 1-15'!D1140)</f>
        <v>1819.2604138976076</v>
      </c>
      <c r="E1804" s="356">
        <f>IF(ISNUMBER('Tables 1-15'!E1140),'Tables 1-15'!E10,'Tables 1-15'!E1140)</f>
        <v>1564.2630061465034</v>
      </c>
      <c r="F1804" s="375">
        <f>IF(ISNUMBER('Tables 1-15'!F1140),'Tables 1-15'!F10,'Tables 1-15'!F1140)</f>
        <v>1569.3419712820833</v>
      </c>
      <c r="G1804" s="432" t="str">
        <f>IF(ISNUMBER('Tables 1-15'!G1140),'Tables 1-15'!B10,'Tables 1-15'!G1140)</f>
        <v>nav</v>
      </c>
      <c r="H1804" s="432" t="str">
        <f>IF(ISNUMBER('Tables 1-15'!H1140),'Tables 1-15'!C10,'Tables 1-15'!H1140)</f>
        <v>nav</v>
      </c>
      <c r="I1804" s="432" t="str">
        <f>IF(ISNUMBER('Tables 1-15'!I1140),'Tables 1-15'!D10,'Tables 1-15'!I1140)</f>
        <v>nav</v>
      </c>
      <c r="J1804" s="432" t="str">
        <f>IF(ISNUMBER('Tables 1-15'!J1140),'Tables 1-15'!E10,'Tables 1-15'!J1140)</f>
        <v>nav</v>
      </c>
      <c r="K1804" s="432" t="str">
        <f>IF(ISNUMBER('Tables 1-15'!K1140),'Tables 1-15'!F10,'Tables 1-15'!K1140)</f>
        <v>nav</v>
      </c>
      <c r="O1804" s="30"/>
    </row>
    <row r="1805" spans="1:16">
      <c r="A1805" s="33" t="s">
        <v>459</v>
      </c>
      <c r="B1805" s="356">
        <f>IF(ISNUMBER('Tables 1-15'!B1141),'Tables 1-15'!B11,'Tables 1-15'!B1141)</f>
        <v>8226.2315856169807</v>
      </c>
      <c r="C1805" s="356">
        <f>IF(ISNUMBER('Tables 1-15'!C1141),'Tables 1-15'!C11,'Tables 1-15'!C1141)</f>
        <v>9185.2898433715491</v>
      </c>
      <c r="D1805" s="356">
        <f>IF(ISNUMBER('Tables 1-15'!D1141),'Tables 1-15'!D11,'Tables 1-15'!D1141)</f>
        <v>10360.784632915515</v>
      </c>
      <c r="E1805" s="356">
        <f>IF(ISNUMBER('Tables 1-15'!E1141),'Tables 1-15'!E11,'Tables 1-15'!E1141)</f>
        <v>10865.574823378292</v>
      </c>
      <c r="F1805" s="375">
        <f>IF(ISNUMBER('Tables 1-15'!F1141),'Tables 1-15'!F11,'Tables 1-15'!F1141)</f>
        <v>11236.297801866907</v>
      </c>
      <c r="G1805" s="432" t="str">
        <f>IF(ISNUMBER('Tables 1-15'!G1141),'Tables 1-15'!B11,'Tables 1-15'!G1141)</f>
        <v>nap</v>
      </c>
      <c r="H1805" s="432" t="str">
        <f>IF(ISNUMBER('Tables 1-15'!H1141),'Tables 1-15'!C11,'Tables 1-15'!H1141)</f>
        <v>nap</v>
      </c>
      <c r="I1805" s="432" t="str">
        <f>IF(ISNUMBER('Tables 1-15'!I1141),'Tables 1-15'!D11,'Tables 1-15'!I1141)</f>
        <v>nap</v>
      </c>
      <c r="J1805" s="432" t="str">
        <f>IF(ISNUMBER('Tables 1-15'!J1141),'Tables 1-15'!E11,'Tables 1-15'!J1141)</f>
        <v>nap</v>
      </c>
      <c r="K1805" s="432" t="str">
        <f>IF(ISNUMBER('Tables 1-15'!K1141),'Tables 1-15'!F11,'Tables 1-15'!K1141)</f>
        <v>nap</v>
      </c>
      <c r="O1805" s="537"/>
    </row>
    <row r="1806" spans="1:16">
      <c r="A1806" s="369" t="s">
        <v>140</v>
      </c>
      <c r="B1806" s="292">
        <f>IF(ISNUMBER('Tables 1-15'!B1142),'Tables 1-15'!B12,'Tables 1-15'!B1142)</f>
        <v>2679.6673615934478</v>
      </c>
      <c r="C1806" s="292">
        <f>IF(ISNUMBER('Tables 1-15'!C1142),'Tables 1-15'!C12,'Tables 1-15'!C1142)</f>
        <v>2809.1036265843354</v>
      </c>
      <c r="D1806" s="292">
        <f>IF(ISNUMBER('Tables 1-15'!D1142),'Tables 1-15'!D12,'Tables 1-15'!D1142)</f>
        <v>2850.7154730111588</v>
      </c>
      <c r="E1806" s="292">
        <f>IF(ISNUMBER('Tables 1-15'!E1142),'Tables 1-15'!E12,'Tables 1-15'!E1142)</f>
        <v>2432.6956199411002</v>
      </c>
      <c r="F1806" s="381">
        <f>IF(ISNUMBER('Tables 1-15'!F1142),'Tables 1-15'!F12,'Tables 1-15'!F1142)</f>
        <v>2463.9116121546117</v>
      </c>
      <c r="G1806" s="329">
        <f>IF(ISNUMBER('Tables 1-15'!G1142),'Tables 1-15'!B12,'Tables 1-15'!G1142)</f>
        <v>2679.6673615934478</v>
      </c>
      <c r="H1806" s="329">
        <f>IF(ISNUMBER('Tables 1-15'!H1142),'Tables 1-15'!C12,'Tables 1-15'!H1142)</f>
        <v>2809.1036265843354</v>
      </c>
      <c r="I1806" s="329">
        <f>IF(ISNUMBER('Tables 1-15'!I1142),'Tables 1-15'!D12,'Tables 1-15'!I1142)</f>
        <v>2850.7154730111588</v>
      </c>
      <c r="J1806" s="329">
        <f>IF(ISNUMBER('Tables 1-15'!J1142),'Tables 1-15'!E12,'Tables 1-15'!J1142)</f>
        <v>2432.6956199411002</v>
      </c>
      <c r="K1806" s="329">
        <f>IF(ISNUMBER('Tables 1-15'!K1142),'Tables 1-15'!F12,'Tables 1-15'!K1142)</f>
        <v>2463.9116121546117</v>
      </c>
      <c r="O1806" s="30"/>
    </row>
    <row r="1807" spans="1:16">
      <c r="A1807" s="369" t="s">
        <v>50</v>
      </c>
      <c r="B1807" s="292">
        <f>IF(ISNUMBER('Tables 1-15'!B1143),'Tables 1-15'!B13,'Tables 1-15'!B1143)</f>
        <v>3541.4621941985874</v>
      </c>
      <c r="C1807" s="292">
        <f>IF(ISNUMBER('Tables 1-15'!C1143),'Tables 1-15'!C13,'Tables 1-15'!C1143)</f>
        <v>3752.1396359858422</v>
      </c>
      <c r="D1807" s="292">
        <f>IF(ISNUMBER('Tables 1-15'!D1143),'Tables 1-15'!D13,'Tables 1-15'!D1143)</f>
        <v>3889.524165479922</v>
      </c>
      <c r="E1807" s="292">
        <f>IF(ISNUMBER('Tables 1-15'!E1143),'Tables 1-15'!E13,'Tables 1-15'!E1143)</f>
        <v>3374.7230671987732</v>
      </c>
      <c r="F1807" s="381">
        <f>IF(ISNUMBER('Tables 1-15'!F1143),'Tables 1-15'!F13,'Tables 1-15'!F1143)</f>
        <v>3478.354771865138</v>
      </c>
      <c r="G1807" s="329">
        <f>IF(ISNUMBER('Tables 1-15'!G1143),'Tables 1-15'!B13,'Tables 1-15'!G1143)</f>
        <v>3541.4621941985874</v>
      </c>
      <c r="H1807" s="329">
        <f>IF(ISNUMBER('Tables 1-15'!H1143),'Tables 1-15'!C13,'Tables 1-15'!H1143)</f>
        <v>3752.1396359858422</v>
      </c>
      <c r="I1807" s="329">
        <f>IF(ISNUMBER('Tables 1-15'!I1143),'Tables 1-15'!D13,'Tables 1-15'!I1143)</f>
        <v>3889.524165479922</v>
      </c>
      <c r="J1807" s="329">
        <f>IF(ISNUMBER('Tables 1-15'!J1143),'Tables 1-15'!E13,'Tables 1-15'!J1143)</f>
        <v>3374.7230671987732</v>
      </c>
      <c r="K1807" s="329">
        <f>IF(ISNUMBER('Tables 1-15'!K1143),'Tables 1-15'!F13,'Tables 1-15'!K1143)</f>
        <v>3478.354771865138</v>
      </c>
      <c r="O1807" s="30"/>
    </row>
    <row r="1808" spans="1:16">
      <c r="A1808" s="369" t="s">
        <v>641</v>
      </c>
      <c r="B1808" s="292" t="str">
        <f>IF(ISNUMBER('Tables 1-15'!B1144),'Tables 1-15'!B14,'Tables 1-15'!B1144)</f>
        <v>nav</v>
      </c>
      <c r="C1808" s="292" t="str">
        <f>IF(ISNUMBER('Tables 1-15'!C1144),'Tables 1-15'!C14,'Tables 1-15'!C1144)</f>
        <v>nav</v>
      </c>
      <c r="D1808" s="292" t="str">
        <f>IF(ISNUMBER('Tables 1-15'!D1144),'Tables 1-15'!D14,'Tables 1-15'!D1144)</f>
        <v>nav</v>
      </c>
      <c r="E1808" s="292" t="str">
        <f>IF(ISNUMBER('Tables 1-15'!E1144),'Tables 1-15'!E14,'Tables 1-15'!E1144)</f>
        <v>nav</v>
      </c>
      <c r="F1808" s="381" t="str">
        <f>IF(ISNUMBER('Tables 1-15'!F1144),'Tables 1-15'!F14,'Tables 1-15'!F1144)</f>
        <v>nav</v>
      </c>
      <c r="G1808" s="329" t="str">
        <f>IF(ISNUMBER('Tables 1-15'!G1144),'Tables 1-15'!B14,'Tables 1-15'!G1144)</f>
        <v>nav</v>
      </c>
      <c r="H1808" s="329" t="str">
        <f>IF(ISNUMBER('Tables 1-15'!H1144),'Tables 1-15'!C14,'Tables 1-15'!H1144)</f>
        <v>nav</v>
      </c>
      <c r="I1808" s="329" t="str">
        <f>IF(ISNUMBER('Tables 1-15'!I1144),'Tables 1-15'!D14,'Tables 1-15'!I1144)</f>
        <v>nav</v>
      </c>
      <c r="J1808" s="329" t="str">
        <f>IF(ISNUMBER('Tables 1-15'!J1144),'Tables 1-15'!E14,'Tables 1-15'!J1144)</f>
        <v>nav</v>
      </c>
      <c r="K1808" s="329" t="str">
        <f>IF(ISNUMBER('Tables 1-15'!K1144),'Tables 1-15'!F14,'Tables 1-15'!K1144)</f>
        <v>nav</v>
      </c>
      <c r="O1808" s="30"/>
    </row>
    <row r="1809" spans="1:15">
      <c r="A1809" s="33" t="s">
        <v>860</v>
      </c>
      <c r="B1809" s="292">
        <f>IF(ISNUMBER('Tables 1-15'!B1145),'Tables 1-15'!B15,'Tables 1-15'!B1145)</f>
        <v>1858.8867323367172</v>
      </c>
      <c r="C1809" s="292">
        <f>IF(ISNUMBER('Tables 1-15'!C1145),'Tables 1-15'!C15,'Tables 1-15'!C1145)</f>
        <v>1915.4568088148685</v>
      </c>
      <c r="D1809" s="292">
        <f>IF(ISNUMBER('Tables 1-15'!D1145),'Tables 1-15'!D15,'Tables 1-15'!D1145)</f>
        <v>2039.4083045296752</v>
      </c>
      <c r="E1809" s="292">
        <f>IF(ISNUMBER('Tables 1-15'!E1145),'Tables 1-15'!E15,'Tables 1-15'!E1145)</f>
        <v>2133.3959499927569</v>
      </c>
      <c r="F1809" s="381">
        <f>IF(ISNUMBER('Tables 1-15'!F1145),'Tables 1-15'!F15,'Tables 1-15'!F1145)</f>
        <v>2259.0377084132733</v>
      </c>
      <c r="G1809" s="329">
        <f>IF(ISNUMBER('Tables 1-15'!G1145),'Tables 1-15'!B15,'Tables 1-15'!G1145)</f>
        <v>1858.8867323367172</v>
      </c>
      <c r="H1809" s="329">
        <f>IF(ISNUMBER('Tables 1-15'!H1145),'Tables 1-15'!C15,'Tables 1-15'!H1145)</f>
        <v>1915.4568088148685</v>
      </c>
      <c r="I1809" s="329">
        <f>IF(ISNUMBER('Tables 1-15'!I1145),'Tables 1-15'!D15,'Tables 1-15'!I1145)</f>
        <v>2039.4083045296752</v>
      </c>
      <c r="J1809" s="329">
        <f>IF(ISNUMBER('Tables 1-15'!J1145),'Tables 1-15'!E15,'Tables 1-15'!J1145)</f>
        <v>2133.3959499927569</v>
      </c>
      <c r="K1809" s="329">
        <f>IF(ISNUMBER('Tables 1-15'!K1145),'Tables 1-15'!F15,'Tables 1-15'!K1145)</f>
        <v>2259.0377084132733</v>
      </c>
      <c r="O1809" s="537"/>
    </row>
    <row r="1810" spans="1:15">
      <c r="A1810" s="369" t="s">
        <v>106</v>
      </c>
      <c r="B1810" s="292">
        <f>IF(ISNUMBER('Tables 1-15'!B1146),'Tables 1-15'!B16,'Tables 1-15'!B1146)</f>
        <v>2071.3483721150301</v>
      </c>
      <c r="C1810" s="292">
        <f>IF(ISNUMBER('Tables 1-15'!C1146),'Tables 1-15'!C16,'Tables 1-15'!C1146)</f>
        <v>2130.2787918044055</v>
      </c>
      <c r="D1810" s="292">
        <f>IF(ISNUMBER('Tables 1-15'!D1146),'Tables 1-15'!D16,'Tables 1-15'!D1146)</f>
        <v>2151.1343217620206</v>
      </c>
      <c r="E1810" s="292">
        <f>IF(ISNUMBER('Tables 1-15'!E1146),'Tables 1-15'!E16,'Tables 1-15'!E1146)</f>
        <v>1831.865519935744</v>
      </c>
      <c r="F1810" s="381">
        <f>IF(ISNUMBER('Tables 1-15'!F1146),'Tables 1-15'!F16,'Tables 1-15'!F1146)</f>
        <v>1859.2129027205074</v>
      </c>
      <c r="G1810" s="329">
        <f>IF(ISNUMBER('Tables 1-15'!G1146),'Tables 1-15'!B16,'Tables 1-15'!G1146)</f>
        <v>2071.3483721150301</v>
      </c>
      <c r="H1810" s="329">
        <f>IF(ISNUMBER('Tables 1-15'!H1146),'Tables 1-15'!C16,'Tables 1-15'!H1146)</f>
        <v>2130.2787918044055</v>
      </c>
      <c r="I1810" s="329">
        <f>IF(ISNUMBER('Tables 1-15'!I1146),'Tables 1-15'!D16,'Tables 1-15'!I1146)</f>
        <v>2151.1343217620206</v>
      </c>
      <c r="J1810" s="329">
        <f>IF(ISNUMBER('Tables 1-15'!J1146),'Tables 1-15'!E16,'Tables 1-15'!J1146)</f>
        <v>1831.865519935744</v>
      </c>
      <c r="K1810" s="329">
        <f>IF(ISNUMBER('Tables 1-15'!K1146),'Tables 1-15'!F16,'Tables 1-15'!K1146)</f>
        <v>1859.2129027205074</v>
      </c>
      <c r="O1810" s="30"/>
    </row>
    <row r="1811" spans="1:15">
      <c r="A1811" s="369" t="s">
        <v>4</v>
      </c>
      <c r="B1811" s="292">
        <f>IF(ISNUMBER('Tables 1-15'!B1147),'Tables 1-15'!B17,'Tables 1-15'!B1147)</f>
        <v>6206.1410059990076</v>
      </c>
      <c r="C1811" s="292">
        <f>IF(ISNUMBER('Tables 1-15'!C1147),'Tables 1-15'!C17,'Tables 1-15'!C1147)</f>
        <v>5154.531907260829</v>
      </c>
      <c r="D1811" s="292">
        <f>IF(ISNUMBER('Tables 1-15'!D1147),'Tables 1-15'!D17,'Tables 1-15'!D1147)</f>
        <v>4854.5552989380185</v>
      </c>
      <c r="E1811" s="292">
        <f>IF(ISNUMBER('Tables 1-15'!E1147),'Tables 1-15'!E17,'Tables 1-15'!E1147)</f>
        <v>4378.5826017691743</v>
      </c>
      <c r="F1811" s="381">
        <f>IF(ISNUMBER('Tables 1-15'!F1147),'Tables 1-15'!F17,'Tables 1-15'!F1147)</f>
        <v>4942.4793011969496</v>
      </c>
      <c r="G1811" s="329">
        <f>IF(ISNUMBER('Tables 1-15'!G1147),'Tables 1-15'!B17,'Tables 1-15'!G1147)</f>
        <v>6206.1410059990076</v>
      </c>
      <c r="H1811" s="329">
        <f>IF(ISNUMBER('Tables 1-15'!H1147),'Tables 1-15'!C17,'Tables 1-15'!H1147)</f>
        <v>5154.531907260829</v>
      </c>
      <c r="I1811" s="329">
        <f>IF(ISNUMBER('Tables 1-15'!I1147),'Tables 1-15'!D17,'Tables 1-15'!I1147)</f>
        <v>4854.5552989380185</v>
      </c>
      <c r="J1811" s="329">
        <f>IF(ISNUMBER('Tables 1-15'!J1147),'Tables 1-15'!E17,'Tables 1-15'!J1147)</f>
        <v>4378.5826017691743</v>
      </c>
      <c r="K1811" s="329">
        <f>IF(ISNUMBER('Tables 1-15'!K1147),'Tables 1-15'!F17,'Tables 1-15'!K1147)</f>
        <v>4942.4793011969496</v>
      </c>
      <c r="O1811" s="30"/>
    </row>
    <row r="1812" spans="1:15">
      <c r="A1812" s="33" t="s">
        <v>811</v>
      </c>
      <c r="B1812" s="292">
        <f>IF(ISNUMBER('Tables 1-15'!B1148),'Tables 1-15'!B18,'Tables 1-15'!B1148)</f>
        <v>1222.3635169672013</v>
      </c>
      <c r="C1812" s="292">
        <f>IF(ISNUMBER('Tables 1-15'!C1148),'Tables 1-15'!C18,'Tables 1-15'!C1148)</f>
        <v>1305.3815385739333</v>
      </c>
      <c r="D1812" s="292">
        <f>IF(ISNUMBER('Tables 1-15'!D1148),'Tables 1-15'!D18,'Tables 1-15'!D1148)</f>
        <v>1410.9863086534626</v>
      </c>
      <c r="E1812" s="292">
        <f>IF(ISNUMBER('Tables 1-15'!E1148),'Tables 1-15'!E18,'Tables 1-15'!E1148)</f>
        <v>1382.3577760298367</v>
      </c>
      <c r="F1812" s="381">
        <f>IF(ISNUMBER('Tables 1-15'!F1148),'Tables 1-15'!F18,'Tables 1-15'!F1148)</f>
        <v>1410.9616544592848</v>
      </c>
      <c r="G1812" s="329">
        <f>IF(ISNUMBER('Tables 1-15'!G1148),'Tables 1-15'!B18,'Tables 1-15'!G1148)</f>
        <v>1222.3635169672013</v>
      </c>
      <c r="H1812" s="329">
        <f>IF(ISNUMBER('Tables 1-15'!H1148),'Tables 1-15'!C18,'Tables 1-15'!H1148)</f>
        <v>1305.3815385739333</v>
      </c>
      <c r="I1812" s="329">
        <f>IF(ISNUMBER('Tables 1-15'!I1148),'Tables 1-15'!D18,'Tables 1-15'!I1148)</f>
        <v>1410.9863086534626</v>
      </c>
      <c r="J1812" s="329">
        <f>IF(ISNUMBER('Tables 1-15'!J1148),'Tables 1-15'!E18,'Tables 1-15'!J1148)</f>
        <v>1382.3577760298367</v>
      </c>
      <c r="K1812" s="329">
        <f>IF(ISNUMBER('Tables 1-15'!K1148),'Tables 1-15'!F18,'Tables 1-15'!K1148)</f>
        <v>1410.9616544592848</v>
      </c>
      <c r="O1812" s="537"/>
    </row>
    <row r="1813" spans="1:15">
      <c r="A1813" s="33" t="s">
        <v>812</v>
      </c>
      <c r="B1813" s="292">
        <f>IF(ISNUMBER('Tables 1-15'!B1149),'Tables 1-15'!B19,'Tables 1-15'!B1149)</f>
        <v>1186.6955234081331</v>
      </c>
      <c r="C1813" s="292">
        <f>IF(ISNUMBER('Tables 1-15'!C1149),'Tables 1-15'!C19,'Tables 1-15'!C1149)</f>
        <v>1262.4241237517133</v>
      </c>
      <c r="D1813" s="292">
        <f>IF(ISNUMBER('Tables 1-15'!D1149),'Tables 1-15'!D19,'Tables 1-15'!D1149)</f>
        <v>1297.910259206064</v>
      </c>
      <c r="E1813" s="292">
        <f>IF(ISNUMBER('Tables 1-15'!E1149),'Tables 1-15'!E19,'Tables 1-15'!E1149)</f>
        <v>1152.1135646687696</v>
      </c>
      <c r="F1813" s="381">
        <f>IF(ISNUMBER('Tables 1-15'!F1149),'Tables 1-15'!F19,'Tables 1-15'!F1149)</f>
        <v>1047.1596998928189</v>
      </c>
      <c r="G1813" s="329" t="str">
        <f>IF(ISNUMBER('Tables 1-15'!G1149),'Tables 1-15'!B19,'Tables 1-15'!G1149)</f>
        <v>nap</v>
      </c>
      <c r="H1813" s="329" t="str">
        <f>IF(ISNUMBER('Tables 1-15'!H1149),'Tables 1-15'!C19,'Tables 1-15'!H1149)</f>
        <v>nap</v>
      </c>
      <c r="I1813" s="329" t="str">
        <f>IF(ISNUMBER('Tables 1-15'!I1149),'Tables 1-15'!D19,'Tables 1-15'!I1149)</f>
        <v>nap</v>
      </c>
      <c r="J1813" s="329" t="str">
        <f>IF(ISNUMBER('Tables 1-15'!J1149),'Tables 1-15'!E19,'Tables 1-15'!J1149)</f>
        <v>nap</v>
      </c>
      <c r="K1813" s="329" t="str">
        <f>IF(ISNUMBER('Tables 1-15'!K1149),'Tables 1-15'!F19,'Tables 1-15'!K1149)</f>
        <v>nap</v>
      </c>
      <c r="O1813" s="537"/>
    </row>
    <row r="1814" spans="1:15">
      <c r="A1814" s="369" t="s">
        <v>5</v>
      </c>
      <c r="B1814" s="356" t="str">
        <f>IF(ISNUMBER('Tables 1-15'!B1150),'Tables 1-15'!B20,'Tables 1-15'!B1150)</f>
        <v>nav</v>
      </c>
      <c r="C1814" s="356">
        <f>IF(ISNUMBER('Tables 1-15'!C1150),'Tables 1-15'!C20,'Tables 1-15'!C1150)</f>
        <v>866.59365202901631</v>
      </c>
      <c r="D1814" s="356">
        <f>IF(ISNUMBER('Tables 1-15'!D1150),'Tables 1-15'!D20,'Tables 1-15'!D1150)</f>
        <v>879.3902880188075</v>
      </c>
      <c r="E1814" s="356">
        <f>IF(ISNUMBER('Tables 1-15'!E1150),'Tables 1-15'!E20,'Tables 1-15'!E1150)</f>
        <v>757.80004380874016</v>
      </c>
      <c r="F1814" s="375">
        <f>IF(ISNUMBER('Tables 1-15'!F1150),'Tables 1-15'!F20,'Tables 1-15'!F1150)</f>
        <v>777.35235611968392</v>
      </c>
      <c r="G1814" s="432">
        <f>IF(ISNUMBER('Tables 1-15'!G1150),'Tables 1-15'!B20,'Tables 1-15'!G1150)</f>
        <v>828.35697688322978</v>
      </c>
      <c r="H1814" s="432">
        <f>IF(ISNUMBER('Tables 1-15'!H1150),'Tables 1-15'!C20,'Tables 1-15'!H1150)</f>
        <v>866.59365202901631</v>
      </c>
      <c r="I1814" s="432">
        <f>IF(ISNUMBER('Tables 1-15'!I1150),'Tables 1-15'!D20,'Tables 1-15'!I1150)</f>
        <v>879.3902880188075</v>
      </c>
      <c r="J1814" s="432">
        <f>IF(ISNUMBER('Tables 1-15'!J1150),'Tables 1-15'!E20,'Tables 1-15'!J1150)</f>
        <v>757.80004380874016</v>
      </c>
      <c r="K1814" s="432">
        <f>IF(ISNUMBER('Tables 1-15'!K1150),'Tables 1-15'!F20,'Tables 1-15'!K1150)</f>
        <v>777.35235611968392</v>
      </c>
      <c r="O1814" s="30"/>
    </row>
    <row r="1815" spans="1:15">
      <c r="A1815" s="33" t="s">
        <v>813</v>
      </c>
      <c r="B1815" s="356">
        <f>IF(ISNUMBER('Tables 1-15'!B1151),'Tables 1-15'!B21,'Tables 1-15'!B1151)</f>
        <v>2154.2623731781428</v>
      </c>
      <c r="C1815" s="356">
        <f>IF(ISNUMBER('Tables 1-15'!C1151),'Tables 1-15'!C21,'Tables 1-15'!C1151)</f>
        <v>2231.7206919849787</v>
      </c>
      <c r="D1815" s="356">
        <f>IF(ISNUMBER('Tables 1-15'!D1151),'Tables 1-15'!D21,'Tables 1-15'!D1151)</f>
        <v>2085.997687483703</v>
      </c>
      <c r="E1815" s="356">
        <f>IF(ISNUMBER('Tables 1-15'!E1151),'Tables 1-15'!E21,'Tables 1-15'!E1151)</f>
        <v>1372.1031443803722</v>
      </c>
      <c r="F1815" s="375">
        <f>IF(ISNUMBER('Tables 1-15'!F1151),'Tables 1-15'!F21,'Tables 1-15'!F1151)</f>
        <v>1286.2428302137819</v>
      </c>
      <c r="G1815" s="432">
        <f>IF(ISNUMBER('Tables 1-15'!G1151),'Tables 1-15'!B21,'Tables 1-15'!G1151)</f>
        <v>2154.2623731781428</v>
      </c>
      <c r="H1815" s="432">
        <f>IF(ISNUMBER('Tables 1-15'!H1151),'Tables 1-15'!C21,'Tables 1-15'!H1151)</f>
        <v>2231.7206919849787</v>
      </c>
      <c r="I1815" s="432">
        <f>IF(ISNUMBER('Tables 1-15'!I1151),'Tables 1-15'!D21,'Tables 1-15'!I1151)</f>
        <v>2085.997687483703</v>
      </c>
      <c r="J1815" s="432">
        <f>IF(ISNUMBER('Tables 1-15'!J1151),'Tables 1-15'!E21,'Tables 1-15'!J1151)</f>
        <v>1372.1031443803722</v>
      </c>
      <c r="K1815" s="432">
        <f>IF(ISNUMBER('Tables 1-15'!K1151),'Tables 1-15'!F21,'Tables 1-15'!K1151)</f>
        <v>1286.2428302137819</v>
      </c>
      <c r="O1815" s="537"/>
    </row>
    <row r="1816" spans="1:15">
      <c r="A1816" s="33" t="s">
        <v>814</v>
      </c>
      <c r="B1816" s="356">
        <f>IF(ISNUMBER('Tables 1-15'!B1152),'Tables 1-15'!B22,'Tables 1-15'!B1152)</f>
        <v>735.97484320000001</v>
      </c>
      <c r="C1816" s="356">
        <f>IF(ISNUMBER('Tables 1-15'!C1152),'Tables 1-15'!C22,'Tables 1-15'!C1152)</f>
        <v>746.6471272</v>
      </c>
      <c r="D1816" s="356">
        <f>IF(ISNUMBER('Tables 1-15'!D1152),'Tables 1-15'!D22,'Tables 1-15'!D1152)</f>
        <v>756.35034719999999</v>
      </c>
      <c r="E1816" s="356">
        <f>IF(ISNUMBER('Tables 1-15'!E1152),'Tables 1-15'!E22,'Tables 1-15'!E1152)</f>
        <v>654.26990266666667</v>
      </c>
      <c r="F1816" s="375">
        <f>IF(ISNUMBER('Tables 1-15'!F1152),'Tables 1-15'!F22,'Tables 1-15'!F1152)</f>
        <v>646.43838053333332</v>
      </c>
      <c r="G1816" s="432" t="str">
        <f>IF(ISNUMBER('Tables 1-15'!G1152),'Tables 1-15'!B22,'Tables 1-15'!G1152)</f>
        <v>nap</v>
      </c>
      <c r="H1816" s="432" t="str">
        <f>IF(ISNUMBER('Tables 1-15'!H1152),'Tables 1-15'!C22,'Tables 1-15'!H1152)</f>
        <v>nap</v>
      </c>
      <c r="I1816" s="432" t="str">
        <f>IF(ISNUMBER('Tables 1-15'!I1152),'Tables 1-15'!D22,'Tables 1-15'!I1152)</f>
        <v>nap</v>
      </c>
      <c r="J1816" s="432" t="str">
        <f>IF(ISNUMBER('Tables 1-15'!J1152),'Tables 1-15'!E22,'Tables 1-15'!J1152)</f>
        <v>nap</v>
      </c>
      <c r="K1816" s="432" t="str">
        <f>IF(ISNUMBER('Tables 1-15'!K1152),'Tables 1-15'!F22,'Tables 1-15'!K1152)</f>
        <v>nap</v>
      </c>
      <c r="O1816" s="537"/>
    </row>
    <row r="1817" spans="1:15">
      <c r="A1817" s="369" t="s">
        <v>6</v>
      </c>
      <c r="B1817" s="356">
        <f>IF(ISNUMBER('Tables 1-15'!B1153),'Tables 1-15'!B23,'Tables 1-15'!B1153)</f>
        <v>286.86884852364568</v>
      </c>
      <c r="C1817" s="356">
        <f>IF(ISNUMBER('Tables 1-15'!C1153),'Tables 1-15'!C23,'Tables 1-15'!C1153)</f>
        <v>302.24566450891069</v>
      </c>
      <c r="D1817" s="356">
        <f>IF(ISNUMBER('Tables 1-15'!D1153),'Tables 1-15'!D23,'Tables 1-15'!D1153)</f>
        <v>306.36887380632942</v>
      </c>
      <c r="E1817" s="356">
        <f>IF(ISNUMBER('Tables 1-15'!E1153),'Tables 1-15'!E23,'Tables 1-15'!E1153)</f>
        <v>292.74856353189324</v>
      </c>
      <c r="F1817" s="375">
        <f>IF(ISNUMBER('Tables 1-15'!F1153),'Tables 1-15'!F23,'Tables 1-15'!F1153)</f>
        <v>297.06168995728046</v>
      </c>
      <c r="G1817" s="432">
        <f>IF(ISNUMBER('Tables 1-15'!G1153),'Tables 1-15'!B23,'Tables 1-15'!G1153)</f>
        <v>286.86884852364568</v>
      </c>
      <c r="H1817" s="432">
        <f>IF(ISNUMBER('Tables 1-15'!H1153),'Tables 1-15'!C23,'Tables 1-15'!H1153)</f>
        <v>302.24566450891069</v>
      </c>
      <c r="I1817" s="432">
        <f>IF(ISNUMBER('Tables 1-15'!I1153),'Tables 1-15'!D23,'Tables 1-15'!I1153)</f>
        <v>306.36887380632942</v>
      </c>
      <c r="J1817" s="432">
        <f>IF(ISNUMBER('Tables 1-15'!J1153),'Tables 1-15'!E23,'Tables 1-15'!J1153)</f>
        <v>292.74856353189324</v>
      </c>
      <c r="K1817" s="432">
        <f>IF(ISNUMBER('Tables 1-15'!K1153),'Tables 1-15'!F23,'Tables 1-15'!K1153)</f>
        <v>297.06168995728046</v>
      </c>
      <c r="O1817" s="30"/>
    </row>
    <row r="1818" spans="1:15">
      <c r="A1818" s="33" t="s">
        <v>815</v>
      </c>
      <c r="B1818" s="356">
        <f>IF(ISNUMBER('Tables 1-15'!B1154),'Tables 1-15'!B24,'Tables 1-15'!B1154)</f>
        <v>396.32777101096224</v>
      </c>
      <c r="C1818" s="356">
        <f>IF(ISNUMBER('Tables 1-15'!C1154),'Tables 1-15'!C24,'Tables 1-15'!C1154)</f>
        <v>366.81761658031087</v>
      </c>
      <c r="D1818" s="356">
        <f>IF(ISNUMBER('Tables 1-15'!D1154),'Tables 1-15'!D24,'Tables 1-15'!D1154)</f>
        <v>351.13205459240135</v>
      </c>
      <c r="E1818" s="356">
        <f>IF(ISNUMBER('Tables 1-15'!E1154),'Tables 1-15'!E24,'Tables 1-15'!E1154)</f>
        <v>317.60324680417222</v>
      </c>
      <c r="F1818" s="375">
        <f>IF(ISNUMBER('Tables 1-15'!F1154),'Tables 1-15'!F24,'Tables 1-15'!F1154)</f>
        <v>294.97980828064453</v>
      </c>
      <c r="G1818" s="432" t="str">
        <f>IF(ISNUMBER('Tables 1-15'!G1154),'Tables 1-15'!B24,'Tables 1-15'!G1154)</f>
        <v>nap</v>
      </c>
      <c r="H1818" s="432" t="str">
        <f>IF(ISNUMBER('Tables 1-15'!H1154),'Tables 1-15'!C24,'Tables 1-15'!H1154)</f>
        <v>nap</v>
      </c>
      <c r="I1818" s="432" t="str">
        <f>IF(ISNUMBER('Tables 1-15'!I1154),'Tables 1-15'!D24,'Tables 1-15'!I1154)</f>
        <v>nap</v>
      </c>
      <c r="J1818" s="432" t="str">
        <f>IF(ISNUMBER('Tables 1-15'!J1154),'Tables 1-15'!E24,'Tables 1-15'!J1154)</f>
        <v>nap</v>
      </c>
      <c r="K1818" s="432" t="str">
        <f>IF(ISNUMBER('Tables 1-15'!K1154),'Tables 1-15'!F24,'Tables 1-15'!K1154)</f>
        <v>nap</v>
      </c>
      <c r="O1818" s="537"/>
    </row>
    <row r="1819" spans="1:15">
      <c r="A1819" s="369" t="s">
        <v>7</v>
      </c>
      <c r="B1819" s="356">
        <f>IF(ISNUMBER('Tables 1-15'!B1155),'Tables 1-15'!B25,'Tables 1-15'!B1155)</f>
        <v>543.70342208917361</v>
      </c>
      <c r="C1819" s="356">
        <f>IF(ISNUMBER('Tables 1-15'!C1155),'Tables 1-15'!C25,'Tables 1-15'!C1155)</f>
        <v>578.65890732764717</v>
      </c>
      <c r="D1819" s="356">
        <f>IF(ISNUMBER('Tables 1-15'!D1155),'Tables 1-15'!D25,'Tables 1-15'!D1155)</f>
        <v>573.58129511965126</v>
      </c>
      <c r="E1819" s="327">
        <f>IF(ISNUMBER('Tables 1-15'!E1155),'Tables 1-15'!E25,'Tables 1-15'!E1155)</f>
        <v>497.92506246616091</v>
      </c>
      <c r="F1819" s="375">
        <f>IF(ISNUMBER('Tables 1-15'!F1155),'Tables 1-15'!F25,'Tables 1-15'!F1155)</f>
        <v>514.51547306385896</v>
      </c>
      <c r="G1819" s="329" t="str">
        <f>IF(ISNUMBER('Tables 1-15'!G1155),'Tables 1-15'!B25,'Tables 1-15'!G1155)</f>
        <v>nap</v>
      </c>
      <c r="H1819" s="329" t="str">
        <f>IF(ISNUMBER('Tables 1-15'!H1155),'Tables 1-15'!C25,'Tables 1-15'!H1155)</f>
        <v>nap</v>
      </c>
      <c r="I1819" s="329" t="str">
        <f>IF(ISNUMBER('Tables 1-15'!I1155),'Tables 1-15'!D25,'Tables 1-15'!I1155)</f>
        <v>nap</v>
      </c>
      <c r="J1819" s="329">
        <f>IF(ISNUMBER('Tables 1-15'!J1155),'Tables 1-15'!E25,'Tables 1-15'!J1155)</f>
        <v>497.92506246616091</v>
      </c>
      <c r="K1819" s="329">
        <f>IF(ISNUMBER('Tables 1-15'!K1155),'Tables 1-15'!F25,'Tables 1-15'!K1155)</f>
        <v>514.51547306385896</v>
      </c>
      <c r="O1819" s="30"/>
    </row>
    <row r="1820" spans="1:15">
      <c r="A1820" s="369" t="s">
        <v>8</v>
      </c>
      <c r="B1820" s="356">
        <f>IF(ISNUMBER('Tables 1-15'!B1156),'Tables 1-15'!B26,'Tables 1-15'!B1156)</f>
        <v>667.33395316320059</v>
      </c>
      <c r="C1820" s="356">
        <f>IF(ISNUMBER('Tables 1-15'!C1156),'Tables 1-15'!C26,'Tables 1-15'!C1156)</f>
        <v>688.22378496781857</v>
      </c>
      <c r="D1820" s="356" t="str">
        <f>IF(ISNUMBER('Tables 1-15'!D1156),'Tables 1-15'!D26,'Tables 1-15'!D1156)</f>
        <v>nav</v>
      </c>
      <c r="E1820" s="356" t="str">
        <f>IF(ISNUMBER('Tables 1-15'!E1156),'Tables 1-15'!E26,'Tables 1-15'!E1156)</f>
        <v>nav</v>
      </c>
      <c r="F1820" s="375" t="str">
        <f>IF(ISNUMBER('Tables 1-15'!F1156),'Tables 1-15'!F26,'Tables 1-15'!F1156)</f>
        <v>nav</v>
      </c>
      <c r="G1820" s="432">
        <f>IF(ISNUMBER('Tables 1-15'!G1156),'Tables 1-15'!B26,'Tables 1-15'!G1156)</f>
        <v>667.33395316320059</v>
      </c>
      <c r="H1820" s="432">
        <f>IF(ISNUMBER('Tables 1-15'!H1156),'Tables 1-15'!C26,'Tables 1-15'!H1156)</f>
        <v>688.22378496781857</v>
      </c>
      <c r="I1820" s="432" t="str">
        <f>IF(ISNUMBER('Tables 1-15'!I1156),'Tables 1-15'!D26,'Tables 1-15'!I1156)</f>
        <v>nav</v>
      </c>
      <c r="J1820" s="432">
        <f>IF(ISNUMBER('Tables 1-15'!J1156),'Tables 1-15'!E26,'Tables 1-15'!J1156)</f>
        <v>678.95796807819238</v>
      </c>
      <c r="K1820" s="432">
        <f>IF(ISNUMBER('Tables 1-15'!K1156),'Tables 1-15'!F26,'Tables 1-15'!K1156)</f>
        <v>668.8357594009135</v>
      </c>
      <c r="O1820" s="30"/>
    </row>
    <row r="1821" spans="1:15">
      <c r="A1821" s="33" t="s">
        <v>816</v>
      </c>
      <c r="B1821" s="356">
        <f>IF(ISNUMBER('Tables 1-15'!B1157),'Tables 1-15'!B27,'Tables 1-15'!B1157)</f>
        <v>875.68870292887027</v>
      </c>
      <c r="C1821" s="356">
        <f>IF(ISNUMBER('Tables 1-15'!C1157),'Tables 1-15'!C27,'Tables 1-15'!C1157)</f>
        <v>951.82927470677953</v>
      </c>
      <c r="D1821" s="356">
        <f>IF(ISNUMBER('Tables 1-15'!D1157),'Tables 1-15'!D27,'Tables 1-15'!D1157)</f>
        <v>934.44215914804147</v>
      </c>
      <c r="E1821" s="356">
        <f>IF(ISNUMBER('Tables 1-15'!E1157),'Tables 1-15'!E27,'Tables 1-15'!E1157)</f>
        <v>859.79669117647052</v>
      </c>
      <c r="F1821" s="375">
        <f>IF(ISNUMBER('Tables 1-15'!F1157),'Tables 1-15'!F27,'Tables 1-15'!F1157)</f>
        <v>863.37867805249391</v>
      </c>
      <c r="G1821" s="432" t="str">
        <f>IF(ISNUMBER('Tables 1-15'!G1157),'Tables 1-15'!B27,'Tables 1-15'!G1157)</f>
        <v>nav</v>
      </c>
      <c r="H1821" s="432">
        <f>IF(ISNUMBER('Tables 1-15'!H1157),'Tables 1-15'!C27,'Tables 1-15'!H1157)</f>
        <v>951.82927470677953</v>
      </c>
      <c r="I1821" s="432">
        <f>IF(ISNUMBER('Tables 1-15'!I1157),'Tables 1-15'!D27,'Tables 1-15'!I1157)</f>
        <v>934.44215914804147</v>
      </c>
      <c r="J1821" s="432">
        <f>IF(ISNUMBER('Tables 1-15'!J1157),'Tables 1-15'!E27,'Tables 1-15'!J1157)</f>
        <v>859.79669117647052</v>
      </c>
      <c r="K1821" s="432">
        <f>IF(ISNUMBER('Tables 1-15'!K1157),'Tables 1-15'!F27,'Tables 1-15'!K1157)</f>
        <v>863.37867805249391</v>
      </c>
      <c r="O1821" s="537"/>
    </row>
    <row r="1822" spans="1:15">
      <c r="A1822" s="369" t="s">
        <v>9</v>
      </c>
      <c r="B1822" s="356">
        <f>IF(ISNUMBER('Tables 1-15'!B1158),'Tables 1-15'!B28,'Tables 1-15'!B1158)</f>
        <v>2669.5641690943075</v>
      </c>
      <c r="C1822" s="356">
        <f>IF(ISNUMBER('Tables 1-15'!C1158),'Tables 1-15'!C28,'Tables 1-15'!C1158)</f>
        <v>2739.4858227328223</v>
      </c>
      <c r="D1822" s="356">
        <f>IF(ISNUMBER('Tables 1-15'!D1158),'Tables 1-15'!D28,'Tables 1-15'!D1158)</f>
        <v>3024.6768678416461</v>
      </c>
      <c r="E1822" s="356">
        <f>IF(ISNUMBER('Tables 1-15'!E1158),'Tables 1-15'!E28,'Tables 1-15'!E1158)</f>
        <v>2886.5566657318082</v>
      </c>
      <c r="F1822" s="375">
        <f>IF(ISNUMBER('Tables 1-15'!F1158),'Tables 1-15'!F28,'Tables 1-15'!F1158)</f>
        <v>2631.8584455220066</v>
      </c>
      <c r="G1822" s="432" t="str">
        <f>IF(ISNUMBER('Tables 1-15'!G1158),'Tables 1-15'!B28,'Tables 1-15'!G1158)</f>
        <v>nav</v>
      </c>
      <c r="H1822" s="432" t="str">
        <f>IF(ISNUMBER('Tables 1-15'!H1158),'Tables 1-15'!C28,'Tables 1-15'!H1158)</f>
        <v>nav</v>
      </c>
      <c r="I1822" s="432" t="str">
        <f>IF(ISNUMBER('Tables 1-15'!I1158),'Tables 1-15'!D28,'Tables 1-15'!I1158)</f>
        <v>nav</v>
      </c>
      <c r="J1822" s="432" t="str">
        <f>IF(ISNUMBER('Tables 1-15'!J1158),'Tables 1-15'!E28,'Tables 1-15'!J1158)</f>
        <v>nav</v>
      </c>
      <c r="K1822" s="432" t="str">
        <f>IF(ISNUMBER('Tables 1-15'!K1158),'Tables 1-15'!F28,'Tables 1-15'!K1158)</f>
        <v>nav</v>
      </c>
      <c r="O1822" s="30"/>
    </row>
    <row r="1823" spans="1:15">
      <c r="A1823" s="369" t="s">
        <v>158</v>
      </c>
      <c r="B1823" s="356">
        <f>IF(ISNUMBER('Tables 1-15'!B1159),'Tables 1-15'!B29,'Tables 1-15'!B1159)</f>
        <v>16155.25</v>
      </c>
      <c r="C1823" s="356">
        <f>IF(ISNUMBER('Tables 1-15'!C1159),'Tables 1-15'!C29,'Tables 1-15'!C1159)</f>
        <v>16691.5</v>
      </c>
      <c r="D1823" s="356">
        <f>IF(ISNUMBER('Tables 1-15'!D1159),'Tables 1-15'!D29,'Tables 1-15'!D1159)</f>
        <v>17427.599999999999</v>
      </c>
      <c r="E1823" s="356">
        <f>IF(ISNUMBER('Tables 1-15'!E1159),'Tables 1-15'!E29,'Tables 1-15'!E1159)</f>
        <v>18120.7</v>
      </c>
      <c r="F1823" s="375">
        <f>IF(ISNUMBER('Tables 1-15'!F1159),'Tables 1-15'!F29,'Tables 1-15'!F1159)</f>
        <v>18624.449999999997</v>
      </c>
      <c r="G1823" s="432" t="str">
        <f>IF(ISNUMBER('Tables 1-15'!G1159),'Tables 1-15'!B29,'Tables 1-15'!G1159)</f>
        <v>nav</v>
      </c>
      <c r="H1823" s="432" t="str">
        <f>IF(ISNUMBER('Tables 1-15'!H1159),'Tables 1-15'!C29,'Tables 1-15'!H1159)</f>
        <v>nav</v>
      </c>
      <c r="I1823" s="432" t="str">
        <f>IF(ISNUMBER('Tables 1-15'!I1159),'Tables 1-15'!D29,'Tables 1-15'!I1159)</f>
        <v>nav</v>
      </c>
      <c r="J1823" s="432" t="str">
        <f>IF(ISNUMBER('Tables 1-15'!J1159),'Tables 1-15'!E29,'Tables 1-15'!J1159)</f>
        <v>nav</v>
      </c>
      <c r="K1823" s="432" t="str">
        <f>IF(ISNUMBER('Tables 1-15'!K1159),'Tables 1-15'!F29,'Tables 1-15'!K1159)</f>
        <v>nav</v>
      </c>
      <c r="O1823" s="30"/>
    </row>
    <row r="1824" spans="1:15">
      <c r="A1824" s="296" t="s">
        <v>935</v>
      </c>
      <c r="B1824" s="379">
        <f>SUM(B1801:B1823)</f>
        <v>57845.093519575814</v>
      </c>
      <c r="C1824" s="379">
        <f t="shared" ref="C1824:K1824" si="13">SUM(C1801:C1823)</f>
        <v>60036.768365936667</v>
      </c>
      <c r="D1824" s="379">
        <f t="shared" si="13"/>
        <v>61442.394180940239</v>
      </c>
      <c r="E1824" s="379">
        <f t="shared" si="13"/>
        <v>58345.71456786817</v>
      </c>
      <c r="F1824" s="380">
        <f t="shared" si="13"/>
        <v>59729.08600473249</v>
      </c>
      <c r="G1824" s="330">
        <f t="shared" si="13"/>
        <v>24477.013993448141</v>
      </c>
      <c r="H1824" s="330">
        <f t="shared" si="13"/>
        <v>25096.151425262065</v>
      </c>
      <c r="I1824" s="330">
        <f t="shared" si="13"/>
        <v>24387.671177199627</v>
      </c>
      <c r="J1824" s="330">
        <f t="shared" si="13"/>
        <v>22243.877979282312</v>
      </c>
      <c r="K1824" s="330">
        <f t="shared" si="13"/>
        <v>23086.299908911424</v>
      </c>
    </row>
    <row r="1825" spans="1:15" ht="14.25">
      <c r="A1825" s="490"/>
      <c r="B1825" s="491"/>
      <c r="C1825" s="491"/>
      <c r="D1825" s="491"/>
      <c r="E1825" s="491"/>
      <c r="F1825" s="491"/>
      <c r="G1825" s="491"/>
      <c r="H1825" s="491"/>
      <c r="I1825" s="491"/>
      <c r="J1825" s="491"/>
      <c r="K1825" s="491"/>
    </row>
    <row r="1826" spans="1:15" ht="14.25">
      <c r="A1826" s="473"/>
      <c r="B1826" s="474"/>
      <c r="C1826" s="474"/>
      <c r="D1826" s="474"/>
      <c r="E1826" s="474"/>
      <c r="F1826" s="474"/>
      <c r="G1826" s="474"/>
      <c r="H1826" s="474"/>
      <c r="I1826" s="474"/>
      <c r="J1826" s="474"/>
      <c r="K1826" s="474"/>
    </row>
    <row r="1827" spans="1:15">
      <c r="A1827" s="315"/>
    </row>
    <row r="1828" spans="1:15">
      <c r="A1828" s="315"/>
    </row>
    <row r="1829" spans="1:15">
      <c r="A1829" s="280"/>
      <c r="B1829" s="367"/>
      <c r="C1829" s="367"/>
      <c r="D1829" s="367"/>
      <c r="E1829" s="367"/>
      <c r="F1829" s="367"/>
      <c r="G1829" s="367"/>
      <c r="H1829" s="367"/>
      <c r="I1829" s="367"/>
      <c r="J1829" s="367"/>
      <c r="K1829" s="371"/>
    </row>
    <row r="1830" spans="1:15">
      <c r="A1830" s="280"/>
      <c r="B1830" s="367"/>
      <c r="C1830" s="367"/>
      <c r="D1830" s="367"/>
      <c r="E1830" s="367"/>
      <c r="F1830" s="367"/>
      <c r="G1830" s="367"/>
      <c r="H1830" s="367"/>
      <c r="I1830" s="367"/>
      <c r="J1830" s="367"/>
      <c r="K1830" s="371"/>
    </row>
    <row r="1831" spans="1:15">
      <c r="A1831" s="478"/>
      <c r="B1831" s="478"/>
      <c r="C1831" s="478"/>
      <c r="D1831" s="478"/>
      <c r="E1831" s="478"/>
      <c r="F1831" s="478"/>
      <c r="G1831" s="478"/>
      <c r="H1831" s="478"/>
      <c r="I1831" s="478"/>
      <c r="J1831" s="478"/>
      <c r="K1831" s="478"/>
    </row>
    <row r="1832" spans="1:15">
      <c r="A1832" s="416"/>
      <c r="B1832" s="367"/>
      <c r="C1832" s="367"/>
      <c r="D1832" s="367"/>
      <c r="E1832" s="367"/>
      <c r="F1832" s="367"/>
      <c r="G1832" s="367"/>
      <c r="H1832" s="367"/>
      <c r="I1832" s="367"/>
      <c r="J1832" s="367"/>
      <c r="K1832" s="371"/>
    </row>
    <row r="1833" spans="1:15">
      <c r="A1833" s="369"/>
      <c r="B1833" s="459"/>
      <c r="C1833" s="459"/>
      <c r="D1833" s="459"/>
      <c r="E1833" s="459"/>
      <c r="F1833" s="460"/>
      <c r="G1833" s="494"/>
      <c r="H1833" s="494"/>
      <c r="I1833" s="494"/>
      <c r="J1833" s="494"/>
      <c r="K1833" s="494"/>
    </row>
    <row r="1834" spans="1:15">
      <c r="A1834" s="418"/>
      <c r="B1834" s="287"/>
      <c r="C1834" s="287"/>
      <c r="D1834" s="287"/>
      <c r="E1834" s="287"/>
      <c r="F1834" s="288"/>
      <c r="G1834" s="287"/>
      <c r="H1834" s="287"/>
      <c r="I1834" s="287"/>
      <c r="J1834" s="287"/>
      <c r="K1834" s="287"/>
    </row>
    <row r="1835" spans="1:15">
      <c r="A1835" s="31" t="s">
        <v>31</v>
      </c>
      <c r="B1835" s="454">
        <f>IF(ISNUMBER('Tables 1-15'!B1171),'Tables 1-15'!B7,'Tables 1-15'!B1171)</f>
        <v>1566.6316774059446</v>
      </c>
      <c r="C1835" s="328">
        <f>IF(ISNUMBER('Tables 1-15'!C1171),'Tables 1-15'!C7,'Tables 1-15'!C1171)</f>
        <v>1497.4327956989248</v>
      </c>
      <c r="D1835" s="328">
        <f>IF(ISNUMBER('Tables 1-15'!D1171),'Tables 1-15'!D7,'Tables 1-15'!D1171)</f>
        <v>1443.4271329677244</v>
      </c>
      <c r="E1835" s="328">
        <f>IF(ISNUMBER('Tables 1-15'!E1171),'Tables 1-15'!E7,'Tables 1-15'!E1171)</f>
        <v>1219.7133472678413</v>
      </c>
      <c r="F1835" s="397">
        <f>IF(ISNUMBER('Tables 1-15'!F1171),'Tables 1-15'!F7,'Tables 1-15'!F1171)</f>
        <v>1261.0957478441867</v>
      </c>
      <c r="G1835" s="412">
        <f>IF(ISNUMBER('Tables 1-15'!G1171),'Tables 1-15'!B7,'Tables 1-15'!G1171)</f>
        <v>1566.6316774059446</v>
      </c>
      <c r="H1835" s="412">
        <f>IF(ISNUMBER('Tables 1-15'!H1171),'Tables 1-15'!C7,'Tables 1-15'!H1171)</f>
        <v>1497.4327956989248</v>
      </c>
      <c r="I1835" s="412">
        <f>IF(ISNUMBER('Tables 1-15'!I1171),'Tables 1-15'!D7,'Tables 1-15'!I1171)</f>
        <v>1443.4271329677244</v>
      </c>
      <c r="J1835" s="412">
        <f>IF(ISNUMBER('Tables 1-15'!J1171),'Tables 1-15'!E7,'Tables 1-15'!J1171)</f>
        <v>1219.7133472678413</v>
      </c>
      <c r="K1835" s="412">
        <f>IF(ISNUMBER('Tables 1-15'!K1171),'Tables 1-15'!F7,'Tables 1-15'!K1171)</f>
        <v>1261.0957478441867</v>
      </c>
    </row>
    <row r="1836" spans="1:15">
      <c r="A1836" s="369" t="s">
        <v>456</v>
      </c>
      <c r="B1836" s="327">
        <f>IF(ISNUMBER('Tables 1-15'!B1172),'Tables 1-15'!B8,'Tables 1-15'!B1172)</f>
        <v>497.5298196152475</v>
      </c>
      <c r="C1836" s="327">
        <f>IF(ISNUMBER('Tables 1-15'!C1172),'Tables 1-15'!C8,'Tables 1-15'!C1172)</f>
        <v>520.87516167145088</v>
      </c>
      <c r="D1836" s="327">
        <f>IF(ISNUMBER('Tables 1-15'!D1172),'Tables 1-15'!D8,'Tables 1-15'!D1172)</f>
        <v>530.92780118863186</v>
      </c>
      <c r="E1836" s="327">
        <f>IF(ISNUMBER('Tables 1-15'!E1172),'Tables 1-15'!E8,'Tables 1-15'!E1172)</f>
        <v>455.08118108481455</v>
      </c>
      <c r="F1836" s="378">
        <f>IF(ISNUMBER('Tables 1-15'!F1172),'Tables 1-15'!F8,'Tables 1-15'!F1172)</f>
        <v>468.0304160328248</v>
      </c>
      <c r="G1836" s="386">
        <f>IF(ISNUMBER('Tables 1-15'!G1172),'Tables 1-15'!B8,'Tables 1-15'!G1172)</f>
        <v>497.5298196152475</v>
      </c>
      <c r="H1836" s="386">
        <f>IF(ISNUMBER('Tables 1-15'!H1172),'Tables 1-15'!C8,'Tables 1-15'!H1172)</f>
        <v>520.87516167145088</v>
      </c>
      <c r="I1836" s="386">
        <f>IF(ISNUMBER('Tables 1-15'!I1172),'Tables 1-15'!D8,'Tables 1-15'!I1172)</f>
        <v>530.92780118863186</v>
      </c>
      <c r="J1836" s="386">
        <f>IF(ISNUMBER('Tables 1-15'!J1172),'Tables 1-15'!E8,'Tables 1-15'!J1172)</f>
        <v>455.08118108481455</v>
      </c>
      <c r="K1836" s="386">
        <f>IF(ISNUMBER('Tables 1-15'!K1172),'Tables 1-15'!F8,'Tables 1-15'!K1172)</f>
        <v>468.0304160328248</v>
      </c>
      <c r="O1836" s="30"/>
    </row>
    <row r="1837" spans="1:15">
      <c r="A1837" s="33" t="s">
        <v>458</v>
      </c>
      <c r="B1837" s="327">
        <f>IF(ISNUMBER('Tables 1-15'!B1173),'Tables 1-15'!B9,'Tables 1-15'!B1173)</f>
        <v>2462.7928388746805</v>
      </c>
      <c r="C1837" s="327">
        <f>IF(ISNUMBER('Tables 1-15'!C1173),'Tables 1-15'!C9,'Tables 1-15'!C1173)</f>
        <v>2467.7708863688963</v>
      </c>
      <c r="D1837" s="327">
        <f>IF(ISNUMBER('Tables 1-15'!D1173),'Tables 1-15'!D9,'Tables 1-15'!D1173)</f>
        <v>2454.2204951798535</v>
      </c>
      <c r="E1837" s="327">
        <f>IF(ISNUMBER('Tables 1-15'!E1173),'Tables 1-15'!E9,'Tables 1-15'!E1173)</f>
        <v>1795.84478988828</v>
      </c>
      <c r="F1837" s="378">
        <f>IF(ISNUMBER('Tables 1-15'!F1173),'Tables 1-15'!F9,'Tables 1-15'!F1173)</f>
        <v>1796.924755260816</v>
      </c>
      <c r="G1837" s="386">
        <f>IF(ISNUMBER('Tables 1-15'!G1173),'Tables 1-15'!B9,'Tables 1-15'!G1173)</f>
        <v>2462.7928388746805</v>
      </c>
      <c r="H1837" s="386">
        <f>IF(ISNUMBER('Tables 1-15'!H1173),'Tables 1-15'!C9,'Tables 1-15'!H1173)</f>
        <v>2467.7708863688963</v>
      </c>
      <c r="I1837" s="386">
        <f>IF(ISNUMBER('Tables 1-15'!I1173),'Tables 1-15'!D9,'Tables 1-15'!I1173)</f>
        <v>2454.2204951798535</v>
      </c>
      <c r="J1837" s="386">
        <f>IF(ISNUMBER('Tables 1-15'!J1173),'Tables 1-15'!E9,'Tables 1-15'!J1173)</f>
        <v>1795.84478988828</v>
      </c>
      <c r="K1837" s="386">
        <f>IF(ISNUMBER('Tables 1-15'!K1173),'Tables 1-15'!F9,'Tables 1-15'!K1173)</f>
        <v>1796.924755260816</v>
      </c>
      <c r="O1837" s="537"/>
    </row>
    <row r="1838" spans="1:15">
      <c r="A1838" s="369" t="s">
        <v>457</v>
      </c>
      <c r="B1838" s="327">
        <f>IF(ISNUMBER('Tables 1-15'!B1174),'Tables 1-15'!B10,'Tables 1-15'!B1174)</f>
        <v>1840.3688082565354</v>
      </c>
      <c r="C1838" s="327">
        <f>IF(ISNUMBER('Tables 1-15'!C1174),'Tables 1-15'!C10,'Tables 1-15'!C1174)</f>
        <v>1872.3607040116317</v>
      </c>
      <c r="D1838" s="327">
        <f>IF(ISNUMBER('Tables 1-15'!D1174),'Tables 1-15'!D10,'Tables 1-15'!D1174)</f>
        <v>1819.2604138976076</v>
      </c>
      <c r="E1838" s="327">
        <f>IF(ISNUMBER('Tables 1-15'!E1174),'Tables 1-15'!E10,'Tables 1-15'!E1174)</f>
        <v>1564.2630061465034</v>
      </c>
      <c r="F1838" s="378">
        <f>IF(ISNUMBER('Tables 1-15'!F1174),'Tables 1-15'!F10,'Tables 1-15'!F1174)</f>
        <v>1569.3419712820833</v>
      </c>
      <c r="G1838" s="386">
        <f>IF(ISNUMBER('Tables 1-15'!G1174),'Tables 1-15'!B10,'Tables 1-15'!G1174)</f>
        <v>1840.3688082565354</v>
      </c>
      <c r="H1838" s="386">
        <f>IF(ISNUMBER('Tables 1-15'!H1174),'Tables 1-15'!C10,'Tables 1-15'!H1174)</f>
        <v>1872.3607040116317</v>
      </c>
      <c r="I1838" s="386">
        <f>IF(ISNUMBER('Tables 1-15'!I1174),'Tables 1-15'!D10,'Tables 1-15'!I1174)</f>
        <v>1819.2604138976076</v>
      </c>
      <c r="J1838" s="386">
        <f>IF(ISNUMBER('Tables 1-15'!J1174),'Tables 1-15'!E10,'Tables 1-15'!J1174)</f>
        <v>1564.2630061465034</v>
      </c>
      <c r="K1838" s="386">
        <f>IF(ISNUMBER('Tables 1-15'!K1174),'Tables 1-15'!F10,'Tables 1-15'!K1174)</f>
        <v>1569.3419712820833</v>
      </c>
      <c r="O1838" s="30"/>
    </row>
    <row r="1839" spans="1:15">
      <c r="A1839" s="33" t="s">
        <v>459</v>
      </c>
      <c r="B1839" s="327">
        <f>IF(ISNUMBER('Tables 1-15'!B1175),'Tables 1-15'!B11,'Tables 1-15'!B1175)</f>
        <v>8226.2315856169807</v>
      </c>
      <c r="C1839" s="327">
        <f>IF(ISNUMBER('Tables 1-15'!C1175),'Tables 1-15'!C11,'Tables 1-15'!C1175)</f>
        <v>9185.2898433715491</v>
      </c>
      <c r="D1839" s="327">
        <f>IF(ISNUMBER('Tables 1-15'!D1175),'Tables 1-15'!D11,'Tables 1-15'!D1175)</f>
        <v>10360.784632915515</v>
      </c>
      <c r="E1839" s="327">
        <f>IF(ISNUMBER('Tables 1-15'!E1175),'Tables 1-15'!E11,'Tables 1-15'!E1175)</f>
        <v>10865.574823378292</v>
      </c>
      <c r="F1839" s="378">
        <f>IF(ISNUMBER('Tables 1-15'!F1175),'Tables 1-15'!F11,'Tables 1-15'!F1175)</f>
        <v>11236.297801866907</v>
      </c>
      <c r="G1839" s="386" t="str">
        <f>IF(ISNUMBER('Tables 1-15'!G1175),'Tables 1-15'!B11,'Tables 1-15'!G1175)</f>
        <v>nav</v>
      </c>
      <c r="H1839" s="386" t="str">
        <f>IF(ISNUMBER('Tables 1-15'!H1175),'Tables 1-15'!C11,'Tables 1-15'!H1175)</f>
        <v>nav</v>
      </c>
      <c r="I1839" s="386" t="str">
        <f>IF(ISNUMBER('Tables 1-15'!I1175),'Tables 1-15'!D11,'Tables 1-15'!I1175)</f>
        <v>nav</v>
      </c>
      <c r="J1839" s="386" t="str">
        <f>IF(ISNUMBER('Tables 1-15'!J1175),'Tables 1-15'!E11,'Tables 1-15'!J1175)</f>
        <v>nav</v>
      </c>
      <c r="K1839" s="386" t="str">
        <f>IF(ISNUMBER('Tables 1-15'!K1175),'Tables 1-15'!F11,'Tables 1-15'!K1175)</f>
        <v>nav</v>
      </c>
      <c r="O1839" s="537"/>
    </row>
    <row r="1840" spans="1:15">
      <c r="A1840" s="369" t="s">
        <v>140</v>
      </c>
      <c r="B1840" s="376">
        <f>IF(ISNUMBER('Tables 1-15'!B1176),'Tables 1-15'!B12,'Tables 1-15'!B1176)</f>
        <v>2679.6673615934478</v>
      </c>
      <c r="C1840" s="376">
        <f>IF(ISNUMBER('Tables 1-15'!C1176),'Tables 1-15'!C12,'Tables 1-15'!C1176)</f>
        <v>2809.1036265843354</v>
      </c>
      <c r="D1840" s="376">
        <f>IF(ISNUMBER('Tables 1-15'!D1176),'Tables 1-15'!D12,'Tables 1-15'!D1176)</f>
        <v>2850.7154730111588</v>
      </c>
      <c r="E1840" s="376">
        <f>IF(ISNUMBER('Tables 1-15'!E1176),'Tables 1-15'!E12,'Tables 1-15'!E1176)</f>
        <v>2432.6956199411002</v>
      </c>
      <c r="F1840" s="377">
        <f>IF(ISNUMBER('Tables 1-15'!F1176),'Tables 1-15'!F12,'Tables 1-15'!F1176)</f>
        <v>2463.9116121546117</v>
      </c>
      <c r="G1840" s="384" t="str">
        <f>IF(ISNUMBER('Tables 1-15'!G1176),'Tables 1-15'!B12,'Tables 1-15'!G1176)</f>
        <v>nav</v>
      </c>
      <c r="H1840" s="384" t="str">
        <f>IF(ISNUMBER('Tables 1-15'!H1176),'Tables 1-15'!C12,'Tables 1-15'!H1176)</f>
        <v>nav</v>
      </c>
      <c r="I1840" s="384">
        <f>IF(ISNUMBER('Tables 1-15'!I1176),'Tables 1-15'!D12,'Tables 1-15'!I1176)</f>
        <v>2850.7154730111588</v>
      </c>
      <c r="J1840" s="384">
        <f>IF(ISNUMBER('Tables 1-15'!J1176),'Tables 1-15'!E12,'Tables 1-15'!J1176)</f>
        <v>2432.6956199411002</v>
      </c>
      <c r="K1840" s="384">
        <f>IF(ISNUMBER('Tables 1-15'!K1176),'Tables 1-15'!F12,'Tables 1-15'!K1176)</f>
        <v>2463.9116121546117</v>
      </c>
      <c r="O1840" s="30"/>
    </row>
    <row r="1841" spans="1:15">
      <c r="A1841" s="369" t="s">
        <v>50</v>
      </c>
      <c r="B1841" s="376">
        <f>IF(ISNUMBER('Tables 1-15'!B1177),'Tables 1-15'!B13,'Tables 1-15'!B1177)</f>
        <v>3541.4621941985874</v>
      </c>
      <c r="C1841" s="376">
        <f>IF(ISNUMBER('Tables 1-15'!C1177),'Tables 1-15'!C13,'Tables 1-15'!C1177)</f>
        <v>3752.1396359858422</v>
      </c>
      <c r="D1841" s="376">
        <f>IF(ISNUMBER('Tables 1-15'!D1177),'Tables 1-15'!D13,'Tables 1-15'!D1177)</f>
        <v>3889.524165479922</v>
      </c>
      <c r="E1841" s="376">
        <f>IF(ISNUMBER('Tables 1-15'!E1177),'Tables 1-15'!E13,'Tables 1-15'!E1177)</f>
        <v>3374.7230671987732</v>
      </c>
      <c r="F1841" s="377">
        <f>IF(ISNUMBER('Tables 1-15'!F1177),'Tables 1-15'!F13,'Tables 1-15'!F1177)</f>
        <v>3478.354771865138</v>
      </c>
      <c r="G1841" s="384">
        <f>IF(ISNUMBER('Tables 1-15'!G1177),'Tables 1-15'!B13,'Tables 1-15'!G1177)</f>
        <v>3541.4621941985874</v>
      </c>
      <c r="H1841" s="384">
        <f>IF(ISNUMBER('Tables 1-15'!H1177),'Tables 1-15'!C13,'Tables 1-15'!H1177)</f>
        <v>3752.1396359858422</v>
      </c>
      <c r="I1841" s="384">
        <f>IF(ISNUMBER('Tables 1-15'!I1177),'Tables 1-15'!D13,'Tables 1-15'!I1177)</f>
        <v>3889.524165479922</v>
      </c>
      <c r="J1841" s="384">
        <f>IF(ISNUMBER('Tables 1-15'!J1177),'Tables 1-15'!E13,'Tables 1-15'!J1177)</f>
        <v>3374.7230671987732</v>
      </c>
      <c r="K1841" s="384">
        <f>IF(ISNUMBER('Tables 1-15'!K1177),'Tables 1-15'!F13,'Tables 1-15'!K1177)</f>
        <v>3478.354771865138</v>
      </c>
      <c r="O1841" s="30"/>
    </row>
    <row r="1842" spans="1:15">
      <c r="A1842" s="369" t="s">
        <v>641</v>
      </c>
      <c r="B1842" s="376" t="str">
        <f>IF(ISNUMBER('Tables 1-15'!B1178),'Tables 1-15'!B14,'Tables 1-15'!B1178)</f>
        <v>nav</v>
      </c>
      <c r="C1842" s="376" t="str">
        <f>IF(ISNUMBER('Tables 1-15'!C1178),'Tables 1-15'!C14,'Tables 1-15'!C1178)</f>
        <v>nav</v>
      </c>
      <c r="D1842" s="376" t="str">
        <f>IF(ISNUMBER('Tables 1-15'!D1178),'Tables 1-15'!D14,'Tables 1-15'!D1178)</f>
        <v>nav</v>
      </c>
      <c r="E1842" s="376" t="str">
        <f>IF(ISNUMBER('Tables 1-15'!E1178),'Tables 1-15'!E14,'Tables 1-15'!E1178)</f>
        <v>nav</v>
      </c>
      <c r="F1842" s="377" t="str">
        <f>IF(ISNUMBER('Tables 1-15'!F1178),'Tables 1-15'!F14,'Tables 1-15'!F1178)</f>
        <v>nav</v>
      </c>
      <c r="G1842" s="384" t="str">
        <f>IF(ISNUMBER('Tables 1-15'!G1178),'Tables 1-15'!B14,'Tables 1-15'!G1178)</f>
        <v>nav</v>
      </c>
      <c r="H1842" s="384" t="str">
        <f>IF(ISNUMBER('Tables 1-15'!H1178),'Tables 1-15'!C14,'Tables 1-15'!H1178)</f>
        <v>nav</v>
      </c>
      <c r="I1842" s="384" t="str">
        <f>IF(ISNUMBER('Tables 1-15'!I1178),'Tables 1-15'!D14,'Tables 1-15'!I1178)</f>
        <v>nav</v>
      </c>
      <c r="J1842" s="384" t="str">
        <f>IF(ISNUMBER('Tables 1-15'!J1178),'Tables 1-15'!E14,'Tables 1-15'!J1178)</f>
        <v>nav</v>
      </c>
      <c r="K1842" s="384" t="str">
        <f>IF(ISNUMBER('Tables 1-15'!K1178),'Tables 1-15'!F14,'Tables 1-15'!K1178)</f>
        <v>nav</v>
      </c>
      <c r="O1842" s="30"/>
    </row>
    <row r="1843" spans="1:15">
      <c r="A1843" s="33" t="s">
        <v>860</v>
      </c>
      <c r="B1843" s="376">
        <f>IF(ISNUMBER('Tables 1-15'!B1179),'Tables 1-15'!B15,'Tables 1-15'!B1179)</f>
        <v>1858.8867323367172</v>
      </c>
      <c r="C1843" s="376">
        <f>IF(ISNUMBER('Tables 1-15'!C1179),'Tables 1-15'!C15,'Tables 1-15'!C1179)</f>
        <v>1915.4568088148685</v>
      </c>
      <c r="D1843" s="376">
        <f>IF(ISNUMBER('Tables 1-15'!D1179),'Tables 1-15'!D15,'Tables 1-15'!D1179)</f>
        <v>2039.4083045296752</v>
      </c>
      <c r="E1843" s="376">
        <f>IF(ISNUMBER('Tables 1-15'!E1179),'Tables 1-15'!E15,'Tables 1-15'!E1179)</f>
        <v>2133.3959499927569</v>
      </c>
      <c r="F1843" s="377">
        <f>IF(ISNUMBER('Tables 1-15'!F1179),'Tables 1-15'!F15,'Tables 1-15'!F1179)</f>
        <v>2259.0377084132733</v>
      </c>
      <c r="G1843" s="384">
        <f>IF(ISNUMBER('Tables 1-15'!G1179),'Tables 1-15'!B15,'Tables 1-15'!G1179)</f>
        <v>1858.8867323367172</v>
      </c>
      <c r="H1843" s="384">
        <f>IF(ISNUMBER('Tables 1-15'!H1179),'Tables 1-15'!C15,'Tables 1-15'!H1179)</f>
        <v>1915.4568088148685</v>
      </c>
      <c r="I1843" s="384">
        <f>IF(ISNUMBER('Tables 1-15'!I1179),'Tables 1-15'!D15,'Tables 1-15'!I1179)</f>
        <v>2039.4083045296752</v>
      </c>
      <c r="J1843" s="384">
        <f>IF(ISNUMBER('Tables 1-15'!J1179),'Tables 1-15'!E15,'Tables 1-15'!J1179)</f>
        <v>2133.3959499927569</v>
      </c>
      <c r="K1843" s="384">
        <f>IF(ISNUMBER('Tables 1-15'!K1179),'Tables 1-15'!F15,'Tables 1-15'!K1179)</f>
        <v>2259.0377084132733</v>
      </c>
      <c r="O1843" s="537"/>
    </row>
    <row r="1844" spans="1:15">
      <c r="A1844" s="369" t="s">
        <v>106</v>
      </c>
      <c r="B1844" s="376">
        <f>IF(ISNUMBER('Tables 1-15'!B1180),'Tables 1-15'!B16,'Tables 1-15'!B1180)</f>
        <v>2071.3483721150301</v>
      </c>
      <c r="C1844" s="376">
        <f>IF(ISNUMBER('Tables 1-15'!C1180),'Tables 1-15'!C16,'Tables 1-15'!C1180)</f>
        <v>2130.2787918044055</v>
      </c>
      <c r="D1844" s="376">
        <f>IF(ISNUMBER('Tables 1-15'!D1180),'Tables 1-15'!D16,'Tables 1-15'!D1180)</f>
        <v>2151.1343217620206</v>
      </c>
      <c r="E1844" s="376">
        <f>IF(ISNUMBER('Tables 1-15'!E1180),'Tables 1-15'!E16,'Tables 1-15'!E1180)</f>
        <v>1831.865519935744</v>
      </c>
      <c r="F1844" s="377">
        <f>IF(ISNUMBER('Tables 1-15'!F1180),'Tables 1-15'!F16,'Tables 1-15'!F1180)</f>
        <v>1859.2129027205074</v>
      </c>
      <c r="G1844" s="384">
        <f>IF(ISNUMBER('Tables 1-15'!G1180),'Tables 1-15'!B16,'Tables 1-15'!G1180)</f>
        <v>2071.3483721150301</v>
      </c>
      <c r="H1844" s="384">
        <f>IF(ISNUMBER('Tables 1-15'!H1180),'Tables 1-15'!C16,'Tables 1-15'!H1180)</f>
        <v>2130.2787918044055</v>
      </c>
      <c r="I1844" s="384">
        <f>IF(ISNUMBER('Tables 1-15'!I1180),'Tables 1-15'!D16,'Tables 1-15'!I1180)</f>
        <v>2151.1343217620206</v>
      </c>
      <c r="J1844" s="384">
        <f>IF(ISNUMBER('Tables 1-15'!J1180),'Tables 1-15'!E16,'Tables 1-15'!J1180)</f>
        <v>1831.865519935744</v>
      </c>
      <c r="K1844" s="384">
        <f>IF(ISNUMBER('Tables 1-15'!K1180),'Tables 1-15'!F16,'Tables 1-15'!K1180)</f>
        <v>1859.2129027205074</v>
      </c>
      <c r="O1844" s="30"/>
    </row>
    <row r="1845" spans="1:15">
      <c r="A1845" s="369" t="s">
        <v>4</v>
      </c>
      <c r="B1845" s="376">
        <f>IF(ISNUMBER('Tables 1-15'!B1181),'Tables 1-15'!B17,'Tables 1-15'!B1181)</f>
        <v>6206.1410059990076</v>
      </c>
      <c r="C1845" s="376">
        <f>IF(ISNUMBER('Tables 1-15'!C1181),'Tables 1-15'!C17,'Tables 1-15'!C1181)</f>
        <v>5154.531907260829</v>
      </c>
      <c r="D1845" s="376">
        <f>IF(ISNUMBER('Tables 1-15'!D1181),'Tables 1-15'!D17,'Tables 1-15'!D1181)</f>
        <v>4854.5552989380185</v>
      </c>
      <c r="E1845" s="376">
        <f>IF(ISNUMBER('Tables 1-15'!E1181),'Tables 1-15'!E17,'Tables 1-15'!E1181)</f>
        <v>4378.5826017691743</v>
      </c>
      <c r="F1845" s="377">
        <f>IF(ISNUMBER('Tables 1-15'!F1181),'Tables 1-15'!F17,'Tables 1-15'!F1181)</f>
        <v>4942.4793011969496</v>
      </c>
      <c r="G1845" s="384">
        <f>IF(ISNUMBER('Tables 1-15'!G1181),'Tables 1-15'!B17,'Tables 1-15'!G1181)</f>
        <v>6206.1410059990076</v>
      </c>
      <c r="H1845" s="384">
        <f>IF(ISNUMBER('Tables 1-15'!H1181),'Tables 1-15'!C17,'Tables 1-15'!H1181)</f>
        <v>5154.531907260829</v>
      </c>
      <c r="I1845" s="384">
        <f>IF(ISNUMBER('Tables 1-15'!I1181),'Tables 1-15'!D17,'Tables 1-15'!I1181)</f>
        <v>4854.5552989380185</v>
      </c>
      <c r="J1845" s="384">
        <f>IF(ISNUMBER('Tables 1-15'!J1181),'Tables 1-15'!E17,'Tables 1-15'!J1181)</f>
        <v>4378.5826017691743</v>
      </c>
      <c r="K1845" s="384">
        <f>IF(ISNUMBER('Tables 1-15'!K1181),'Tables 1-15'!F17,'Tables 1-15'!K1181)</f>
        <v>4942.4793011969496</v>
      </c>
      <c r="O1845" s="30"/>
    </row>
    <row r="1846" spans="1:15">
      <c r="A1846" s="33" t="s">
        <v>811</v>
      </c>
      <c r="B1846" s="376">
        <f>IF(ISNUMBER('Tables 1-15'!B1182),'Tables 1-15'!B18,'Tables 1-15'!B1182)</f>
        <v>1222.3635169672013</v>
      </c>
      <c r="C1846" s="376">
        <f>IF(ISNUMBER('Tables 1-15'!C1182),'Tables 1-15'!C18,'Tables 1-15'!C1182)</f>
        <v>1305.3815385739333</v>
      </c>
      <c r="D1846" s="376">
        <f>IF(ISNUMBER('Tables 1-15'!D1182),'Tables 1-15'!D18,'Tables 1-15'!D1182)</f>
        <v>1410.9863086534626</v>
      </c>
      <c r="E1846" s="376">
        <f>IF(ISNUMBER('Tables 1-15'!E1182),'Tables 1-15'!E18,'Tables 1-15'!E1182)</f>
        <v>1382.3577760298367</v>
      </c>
      <c r="F1846" s="377">
        <f>IF(ISNUMBER('Tables 1-15'!F1182),'Tables 1-15'!F18,'Tables 1-15'!F1182)</f>
        <v>1410.9616544592848</v>
      </c>
      <c r="G1846" s="384">
        <f>IF(ISNUMBER('Tables 1-15'!G1182),'Tables 1-15'!B18,'Tables 1-15'!G1182)</f>
        <v>1222.3635169672013</v>
      </c>
      <c r="H1846" s="384">
        <f>IF(ISNUMBER('Tables 1-15'!H1182),'Tables 1-15'!C18,'Tables 1-15'!H1182)</f>
        <v>1305.3815385739333</v>
      </c>
      <c r="I1846" s="384">
        <f>IF(ISNUMBER('Tables 1-15'!I1182),'Tables 1-15'!D18,'Tables 1-15'!I1182)</f>
        <v>1410.9863086534626</v>
      </c>
      <c r="J1846" s="384">
        <f>IF(ISNUMBER('Tables 1-15'!J1182),'Tables 1-15'!E18,'Tables 1-15'!J1182)</f>
        <v>1382.3577760298367</v>
      </c>
      <c r="K1846" s="384">
        <f>IF(ISNUMBER('Tables 1-15'!K1182),'Tables 1-15'!F18,'Tables 1-15'!K1182)</f>
        <v>1410.9616544592848</v>
      </c>
      <c r="O1846" s="537"/>
    </row>
    <row r="1847" spans="1:15">
      <c r="A1847" s="33" t="s">
        <v>812</v>
      </c>
      <c r="B1847" s="376">
        <f>IF(ISNUMBER('Tables 1-15'!B1183),'Tables 1-15'!B19,'Tables 1-15'!B1183)</f>
        <v>1186.6955234081331</v>
      </c>
      <c r="C1847" s="376">
        <f>IF(ISNUMBER('Tables 1-15'!C1183),'Tables 1-15'!C19,'Tables 1-15'!C1183)</f>
        <v>1262.4241237517133</v>
      </c>
      <c r="D1847" s="376">
        <f>IF(ISNUMBER('Tables 1-15'!D1183),'Tables 1-15'!D19,'Tables 1-15'!D1183)</f>
        <v>1297.910259206064</v>
      </c>
      <c r="E1847" s="376">
        <f>IF(ISNUMBER('Tables 1-15'!E1183),'Tables 1-15'!E19,'Tables 1-15'!E1183)</f>
        <v>1152.1135646687696</v>
      </c>
      <c r="F1847" s="377">
        <f>IF(ISNUMBER('Tables 1-15'!F1183),'Tables 1-15'!F19,'Tables 1-15'!F1183)</f>
        <v>1047.1596998928189</v>
      </c>
      <c r="G1847" s="384">
        <f>IF(ISNUMBER('Tables 1-15'!G1183),'Tables 1-15'!B19,'Tables 1-15'!G1183)</f>
        <v>1186.6955234081331</v>
      </c>
      <c r="H1847" s="384">
        <f>IF(ISNUMBER('Tables 1-15'!H1183),'Tables 1-15'!C19,'Tables 1-15'!H1183)</f>
        <v>1262.4241237517133</v>
      </c>
      <c r="I1847" s="384">
        <f>IF(ISNUMBER('Tables 1-15'!I1183),'Tables 1-15'!D19,'Tables 1-15'!I1183)</f>
        <v>1297.910259206064</v>
      </c>
      <c r="J1847" s="384">
        <f>IF(ISNUMBER('Tables 1-15'!J1183),'Tables 1-15'!E19,'Tables 1-15'!J1183)</f>
        <v>1152.1135646687696</v>
      </c>
      <c r="K1847" s="384">
        <f>IF(ISNUMBER('Tables 1-15'!K1183),'Tables 1-15'!F19,'Tables 1-15'!K1183)</f>
        <v>1047.1596998928189</v>
      </c>
      <c r="O1847" s="537"/>
    </row>
    <row r="1848" spans="1:15">
      <c r="A1848" s="369" t="s">
        <v>5</v>
      </c>
      <c r="B1848" s="327">
        <f>IF(ISNUMBER('Tables 1-15'!B1184),'Tables 1-15'!B20,'Tables 1-15'!B1184)</f>
        <v>828.35697688322978</v>
      </c>
      <c r="C1848" s="327">
        <f>IF(ISNUMBER('Tables 1-15'!C1184),'Tables 1-15'!C20,'Tables 1-15'!C1184)</f>
        <v>866.59365202901631</v>
      </c>
      <c r="D1848" s="327">
        <f>IF(ISNUMBER('Tables 1-15'!D1184),'Tables 1-15'!D20,'Tables 1-15'!D1184)</f>
        <v>879.3902880188075</v>
      </c>
      <c r="E1848" s="327">
        <f>IF(ISNUMBER('Tables 1-15'!E1184),'Tables 1-15'!E20,'Tables 1-15'!E1184)</f>
        <v>757.80004380874016</v>
      </c>
      <c r="F1848" s="378">
        <f>IF(ISNUMBER('Tables 1-15'!F1184),'Tables 1-15'!F20,'Tables 1-15'!F1184)</f>
        <v>777.35235611968392</v>
      </c>
      <c r="G1848" s="386">
        <f>IF(ISNUMBER('Tables 1-15'!G1184),'Tables 1-15'!B20,'Tables 1-15'!G1184)</f>
        <v>828.35697688322978</v>
      </c>
      <c r="H1848" s="386">
        <f>IF(ISNUMBER('Tables 1-15'!H1184),'Tables 1-15'!C20,'Tables 1-15'!H1184)</f>
        <v>866.59365202901631</v>
      </c>
      <c r="I1848" s="386">
        <f>IF(ISNUMBER('Tables 1-15'!I1184),'Tables 1-15'!D20,'Tables 1-15'!I1184)</f>
        <v>879.3902880188075</v>
      </c>
      <c r="J1848" s="386">
        <f>IF(ISNUMBER('Tables 1-15'!J1184),'Tables 1-15'!E20,'Tables 1-15'!J1184)</f>
        <v>757.80004380874016</v>
      </c>
      <c r="K1848" s="386">
        <f>IF(ISNUMBER('Tables 1-15'!K1184),'Tables 1-15'!F20,'Tables 1-15'!K1184)</f>
        <v>777.35235611968392</v>
      </c>
      <c r="O1848" s="30"/>
    </row>
    <row r="1849" spans="1:15">
      <c r="A1849" s="33" t="s">
        <v>813</v>
      </c>
      <c r="B1849" s="327">
        <f>IF(ISNUMBER('Tables 1-15'!B1185),'Tables 1-15'!B21,'Tables 1-15'!B1185)</f>
        <v>2154.2623731781428</v>
      </c>
      <c r="C1849" s="327">
        <f>IF(ISNUMBER('Tables 1-15'!C1185),'Tables 1-15'!C21,'Tables 1-15'!C1185)</f>
        <v>2231.7206919849787</v>
      </c>
      <c r="D1849" s="327">
        <f>IF(ISNUMBER('Tables 1-15'!D1185),'Tables 1-15'!D21,'Tables 1-15'!D1185)</f>
        <v>2085.997687483703</v>
      </c>
      <c r="E1849" s="327">
        <f>IF(ISNUMBER('Tables 1-15'!E1185),'Tables 1-15'!E21,'Tables 1-15'!E1185)</f>
        <v>1372.1031443803722</v>
      </c>
      <c r="F1849" s="378">
        <f>IF(ISNUMBER('Tables 1-15'!F1185),'Tables 1-15'!F21,'Tables 1-15'!F1185)</f>
        <v>1286.2428302137819</v>
      </c>
      <c r="G1849" s="386">
        <f>IF(ISNUMBER('Tables 1-15'!G1185),'Tables 1-15'!B21,'Tables 1-15'!G1185)</f>
        <v>2154.2623731781428</v>
      </c>
      <c r="H1849" s="386">
        <f>IF(ISNUMBER('Tables 1-15'!H1185),'Tables 1-15'!C21,'Tables 1-15'!H1185)</f>
        <v>2231.7206919849787</v>
      </c>
      <c r="I1849" s="386">
        <f>IF(ISNUMBER('Tables 1-15'!I1185),'Tables 1-15'!D21,'Tables 1-15'!I1185)</f>
        <v>2085.997687483703</v>
      </c>
      <c r="J1849" s="386">
        <f>IF(ISNUMBER('Tables 1-15'!J1185),'Tables 1-15'!E21,'Tables 1-15'!J1185)</f>
        <v>1372.1031443803722</v>
      </c>
      <c r="K1849" s="386">
        <f>IF(ISNUMBER('Tables 1-15'!K1185),'Tables 1-15'!F21,'Tables 1-15'!K1185)</f>
        <v>1286.2428302137819</v>
      </c>
      <c r="O1849" s="537"/>
    </row>
    <row r="1850" spans="1:15">
      <c r="A1850" s="33" t="s">
        <v>814</v>
      </c>
      <c r="B1850" s="327">
        <f>IF(ISNUMBER('Tables 1-15'!B1186),'Tables 1-15'!B22,'Tables 1-15'!B1186)</f>
        <v>735.97484320000001</v>
      </c>
      <c r="C1850" s="327">
        <f>IF(ISNUMBER('Tables 1-15'!C1186),'Tables 1-15'!C22,'Tables 1-15'!C1186)</f>
        <v>746.6471272</v>
      </c>
      <c r="D1850" s="327">
        <f>IF(ISNUMBER('Tables 1-15'!D1186),'Tables 1-15'!D22,'Tables 1-15'!D1186)</f>
        <v>756.35034719999999</v>
      </c>
      <c r="E1850" s="327">
        <f>IF(ISNUMBER('Tables 1-15'!E1186),'Tables 1-15'!E22,'Tables 1-15'!E1186)</f>
        <v>654.26990266666667</v>
      </c>
      <c r="F1850" s="378">
        <f>IF(ISNUMBER('Tables 1-15'!F1186),'Tables 1-15'!F22,'Tables 1-15'!F1186)</f>
        <v>646.43838053333332</v>
      </c>
      <c r="G1850" s="386">
        <f>IF(ISNUMBER('Tables 1-15'!G1186),'Tables 1-15'!B22,'Tables 1-15'!G1186)</f>
        <v>735.97484320000001</v>
      </c>
      <c r="H1850" s="386">
        <f>IF(ISNUMBER('Tables 1-15'!H1186),'Tables 1-15'!C22,'Tables 1-15'!H1186)</f>
        <v>746.6471272</v>
      </c>
      <c r="I1850" s="386">
        <f>IF(ISNUMBER('Tables 1-15'!I1186),'Tables 1-15'!D22,'Tables 1-15'!I1186)</f>
        <v>756.35034719999999</v>
      </c>
      <c r="J1850" s="386">
        <f>IF(ISNUMBER('Tables 1-15'!J1186),'Tables 1-15'!E22,'Tables 1-15'!J1186)</f>
        <v>654.26990266666667</v>
      </c>
      <c r="K1850" s="386">
        <f>IF(ISNUMBER('Tables 1-15'!K1186),'Tables 1-15'!F22,'Tables 1-15'!K1186)</f>
        <v>646.43838053333332</v>
      </c>
      <c r="O1850" s="537"/>
    </row>
    <row r="1851" spans="1:15">
      <c r="A1851" s="369" t="s">
        <v>6</v>
      </c>
      <c r="B1851" s="327">
        <f>IF(ISNUMBER('Tables 1-15'!B1187),'Tables 1-15'!B23,'Tables 1-15'!B1187)</f>
        <v>286.86884852364568</v>
      </c>
      <c r="C1851" s="327">
        <f>IF(ISNUMBER('Tables 1-15'!C1187),'Tables 1-15'!C23,'Tables 1-15'!C1187)</f>
        <v>302.24566450891069</v>
      </c>
      <c r="D1851" s="327">
        <f>IF(ISNUMBER('Tables 1-15'!D1187),'Tables 1-15'!D23,'Tables 1-15'!D1187)</f>
        <v>306.36887380632942</v>
      </c>
      <c r="E1851" s="327">
        <f>IF(ISNUMBER('Tables 1-15'!E1187),'Tables 1-15'!E23,'Tables 1-15'!E1187)</f>
        <v>292.74856353189324</v>
      </c>
      <c r="F1851" s="378">
        <f>IF(ISNUMBER('Tables 1-15'!F1187),'Tables 1-15'!F23,'Tables 1-15'!F1187)</f>
        <v>297.06168995728046</v>
      </c>
      <c r="G1851" s="386">
        <f>IF(ISNUMBER('Tables 1-15'!G1187),'Tables 1-15'!B23,'Tables 1-15'!G1187)</f>
        <v>286.86884852364568</v>
      </c>
      <c r="H1851" s="386">
        <f>IF(ISNUMBER('Tables 1-15'!H1187),'Tables 1-15'!C23,'Tables 1-15'!H1187)</f>
        <v>302.24566450891069</v>
      </c>
      <c r="I1851" s="386">
        <f>IF(ISNUMBER('Tables 1-15'!I1187),'Tables 1-15'!D23,'Tables 1-15'!I1187)</f>
        <v>306.36887380632942</v>
      </c>
      <c r="J1851" s="386">
        <f>IF(ISNUMBER('Tables 1-15'!J1187),'Tables 1-15'!E23,'Tables 1-15'!J1187)</f>
        <v>292.74856353189324</v>
      </c>
      <c r="K1851" s="386">
        <f>IF(ISNUMBER('Tables 1-15'!K1187),'Tables 1-15'!F23,'Tables 1-15'!K1187)</f>
        <v>297.06168995728046</v>
      </c>
      <c r="O1851" s="30"/>
    </row>
    <row r="1852" spans="1:15">
      <c r="A1852" s="33" t="s">
        <v>815</v>
      </c>
      <c r="B1852" s="327">
        <f>IF(ISNUMBER('Tables 1-15'!B1188),'Tables 1-15'!B24,'Tables 1-15'!B1188)</f>
        <v>396.32777101096224</v>
      </c>
      <c r="C1852" s="327">
        <f>IF(ISNUMBER('Tables 1-15'!C1188),'Tables 1-15'!C24,'Tables 1-15'!C1188)</f>
        <v>366.81761658031087</v>
      </c>
      <c r="D1852" s="327">
        <f>IF(ISNUMBER('Tables 1-15'!D1188),'Tables 1-15'!D24,'Tables 1-15'!D1188)</f>
        <v>351.13205459240135</v>
      </c>
      <c r="E1852" s="327">
        <f>IF(ISNUMBER('Tables 1-15'!E1188),'Tables 1-15'!E24,'Tables 1-15'!E1188)</f>
        <v>317.60324680417222</v>
      </c>
      <c r="F1852" s="378">
        <f>IF(ISNUMBER('Tables 1-15'!F1188),'Tables 1-15'!F24,'Tables 1-15'!F1188)</f>
        <v>294.97980828064453</v>
      </c>
      <c r="G1852" s="386" t="str">
        <f>IF(ISNUMBER('Tables 1-15'!G1188),'Tables 1-15'!B24,'Tables 1-15'!G1188)</f>
        <v>nav</v>
      </c>
      <c r="H1852" s="386" t="str">
        <f>IF(ISNUMBER('Tables 1-15'!H1188),'Tables 1-15'!C24,'Tables 1-15'!H1188)</f>
        <v>nav</v>
      </c>
      <c r="I1852" s="386" t="str">
        <f>IF(ISNUMBER('Tables 1-15'!I1188),'Tables 1-15'!D24,'Tables 1-15'!I1188)</f>
        <v>nav</v>
      </c>
      <c r="J1852" s="386" t="str">
        <f>IF(ISNUMBER('Tables 1-15'!J1188),'Tables 1-15'!E24,'Tables 1-15'!J1188)</f>
        <v>nav</v>
      </c>
      <c r="K1852" s="386" t="str">
        <f>IF(ISNUMBER('Tables 1-15'!K1188),'Tables 1-15'!F24,'Tables 1-15'!K1188)</f>
        <v>nav</v>
      </c>
      <c r="O1852" s="537"/>
    </row>
    <row r="1853" spans="1:15">
      <c r="A1853" s="369" t="s">
        <v>7</v>
      </c>
      <c r="B1853" s="327">
        <f>IF(ISNUMBER('Tables 1-15'!B1189),'Tables 1-15'!B25,'Tables 1-15'!B1189)</f>
        <v>543.70342208917361</v>
      </c>
      <c r="C1853" s="327">
        <f>IF(ISNUMBER('Tables 1-15'!C1189),'Tables 1-15'!C25,'Tables 1-15'!C1189)</f>
        <v>578.65890732764717</v>
      </c>
      <c r="D1853" s="327">
        <f>IF(ISNUMBER('Tables 1-15'!D1189),'Tables 1-15'!D25,'Tables 1-15'!D1189)</f>
        <v>573.58129511965126</v>
      </c>
      <c r="E1853" s="327">
        <f>IF(ISNUMBER('Tables 1-15'!E1189),'Tables 1-15'!E25,'Tables 1-15'!E1189)</f>
        <v>497.92506246616091</v>
      </c>
      <c r="F1853" s="378">
        <f>IF(ISNUMBER('Tables 1-15'!F1189),'Tables 1-15'!F25,'Tables 1-15'!F1189)</f>
        <v>514.51547306385896</v>
      </c>
      <c r="G1853" s="386">
        <f>IF(ISNUMBER('Tables 1-15'!G1189),'Tables 1-15'!B25,'Tables 1-15'!G1189)</f>
        <v>543.70342208917361</v>
      </c>
      <c r="H1853" s="386">
        <f>IF(ISNUMBER('Tables 1-15'!H1189),'Tables 1-15'!C25,'Tables 1-15'!H1189)</f>
        <v>578.65890732764717</v>
      </c>
      <c r="I1853" s="386">
        <f>IF(ISNUMBER('Tables 1-15'!I1189),'Tables 1-15'!D25,'Tables 1-15'!I1189)</f>
        <v>573.58129511965126</v>
      </c>
      <c r="J1853" s="386">
        <f>IF(ISNUMBER('Tables 1-15'!J1189),'Tables 1-15'!E25,'Tables 1-15'!J1189)</f>
        <v>497.92506246616091</v>
      </c>
      <c r="K1853" s="386">
        <f>IF(ISNUMBER('Tables 1-15'!K1189),'Tables 1-15'!F25,'Tables 1-15'!K1189)</f>
        <v>514.51547306385896</v>
      </c>
      <c r="O1853" s="30"/>
    </row>
    <row r="1854" spans="1:15">
      <c r="A1854" s="369" t="s">
        <v>8</v>
      </c>
      <c r="B1854" s="327">
        <f>IF(ISNUMBER('Tables 1-15'!B1190),'Tables 1-15'!B26,'Tables 1-15'!B1190)</f>
        <v>667.33395316320059</v>
      </c>
      <c r="C1854" s="327">
        <f>IF(ISNUMBER('Tables 1-15'!C1190),'Tables 1-15'!C26,'Tables 1-15'!C1190)</f>
        <v>688.22378496781857</v>
      </c>
      <c r="D1854" s="327">
        <f>IF(ISNUMBER('Tables 1-15'!D1190),'Tables 1-15'!D26,'Tables 1-15'!D1190)</f>
        <v>709.65162513208725</v>
      </c>
      <c r="E1854" s="327">
        <f>IF(ISNUMBER('Tables 1-15'!E1190),'Tables 1-15'!E26,'Tables 1-15'!E1190)</f>
        <v>678.95796807819238</v>
      </c>
      <c r="F1854" s="378">
        <f>IF(ISNUMBER('Tables 1-15'!F1190),'Tables 1-15'!F26,'Tables 1-15'!F1190)</f>
        <v>668.8357594009135</v>
      </c>
      <c r="G1854" s="386">
        <f>IF(ISNUMBER('Tables 1-15'!G1190),'Tables 1-15'!B26,'Tables 1-15'!G1190)</f>
        <v>667.33395316320059</v>
      </c>
      <c r="H1854" s="386">
        <f>IF(ISNUMBER('Tables 1-15'!H1190),'Tables 1-15'!C26,'Tables 1-15'!H1190)</f>
        <v>688.22378496781857</v>
      </c>
      <c r="I1854" s="386">
        <f>IF(ISNUMBER('Tables 1-15'!I1190),'Tables 1-15'!D26,'Tables 1-15'!I1190)</f>
        <v>709.65162513208725</v>
      </c>
      <c r="J1854" s="386">
        <f>IF(ISNUMBER('Tables 1-15'!J1190),'Tables 1-15'!E26,'Tables 1-15'!J1190)</f>
        <v>678.95796807819238</v>
      </c>
      <c r="K1854" s="386">
        <f>IF(ISNUMBER('Tables 1-15'!K1190),'Tables 1-15'!F26,'Tables 1-15'!K1190)</f>
        <v>668.8357594009135</v>
      </c>
      <c r="O1854" s="30"/>
    </row>
    <row r="1855" spans="1:15">
      <c r="A1855" s="33" t="s">
        <v>816</v>
      </c>
      <c r="B1855" s="327">
        <f>IF(ISNUMBER('Tables 1-15'!B1191),'Tables 1-15'!B27,'Tables 1-15'!B1191)</f>
        <v>875.68870292887027</v>
      </c>
      <c r="C1855" s="327">
        <f>IF(ISNUMBER('Tables 1-15'!C1191),'Tables 1-15'!C27,'Tables 1-15'!C1191)</f>
        <v>951.82927470677953</v>
      </c>
      <c r="D1855" s="327">
        <f>IF(ISNUMBER('Tables 1-15'!D1191),'Tables 1-15'!D27,'Tables 1-15'!D1191)</f>
        <v>934.44215914804147</v>
      </c>
      <c r="E1855" s="327">
        <f>IF(ISNUMBER('Tables 1-15'!E1191),'Tables 1-15'!E27,'Tables 1-15'!E1191)</f>
        <v>859.79669117647052</v>
      </c>
      <c r="F1855" s="378">
        <f>IF(ISNUMBER('Tables 1-15'!F1191),'Tables 1-15'!F27,'Tables 1-15'!F1191)</f>
        <v>863.37867805249391</v>
      </c>
      <c r="G1855" s="386">
        <f>IF(ISNUMBER('Tables 1-15'!G1191),'Tables 1-15'!B27,'Tables 1-15'!G1191)</f>
        <v>875.68870292887027</v>
      </c>
      <c r="H1855" s="386">
        <f>IF(ISNUMBER('Tables 1-15'!H1191),'Tables 1-15'!C27,'Tables 1-15'!H1191)</f>
        <v>951.82927470677953</v>
      </c>
      <c r="I1855" s="386">
        <f>IF(ISNUMBER('Tables 1-15'!I1191),'Tables 1-15'!D27,'Tables 1-15'!I1191)</f>
        <v>934.44215914804147</v>
      </c>
      <c r="J1855" s="386">
        <f>IF(ISNUMBER('Tables 1-15'!J1191),'Tables 1-15'!E27,'Tables 1-15'!J1191)</f>
        <v>859.79669117647052</v>
      </c>
      <c r="K1855" s="386">
        <f>IF(ISNUMBER('Tables 1-15'!K1191),'Tables 1-15'!F27,'Tables 1-15'!K1191)</f>
        <v>863.37867805249391</v>
      </c>
      <c r="O1855" s="537"/>
    </row>
    <row r="1856" spans="1:15">
      <c r="A1856" s="369" t="s">
        <v>9</v>
      </c>
      <c r="B1856" s="327">
        <f>IF(ISNUMBER('Tables 1-15'!B1192),'Tables 1-15'!B28,'Tables 1-15'!B1192)</f>
        <v>2669.5641690943075</v>
      </c>
      <c r="C1856" s="327">
        <f>IF(ISNUMBER('Tables 1-15'!C1192),'Tables 1-15'!C28,'Tables 1-15'!C1192)</f>
        <v>2739.4858227328223</v>
      </c>
      <c r="D1856" s="327">
        <f>IF(ISNUMBER('Tables 1-15'!D1192),'Tables 1-15'!D28,'Tables 1-15'!D1192)</f>
        <v>3024.6768678416461</v>
      </c>
      <c r="E1856" s="327">
        <f>IF(ISNUMBER('Tables 1-15'!E1192),'Tables 1-15'!E28,'Tables 1-15'!E1192)</f>
        <v>2886.5566657318082</v>
      </c>
      <c r="F1856" s="378">
        <f>IF(ISNUMBER('Tables 1-15'!F1192),'Tables 1-15'!F28,'Tables 1-15'!F1192)</f>
        <v>2631.8584455220066</v>
      </c>
      <c r="G1856" s="386">
        <f>IF(ISNUMBER('Tables 1-15'!G1192),'Tables 1-15'!B28,'Tables 1-15'!G1192)</f>
        <v>2669.5641690943075</v>
      </c>
      <c r="H1856" s="386">
        <f>IF(ISNUMBER('Tables 1-15'!H1192),'Tables 1-15'!C28,'Tables 1-15'!H1192)</f>
        <v>2739.4858227328223</v>
      </c>
      <c r="I1856" s="386">
        <f>IF(ISNUMBER('Tables 1-15'!I1192),'Tables 1-15'!D28,'Tables 1-15'!I1192)</f>
        <v>3024.6768678416461</v>
      </c>
      <c r="J1856" s="386">
        <f>IF(ISNUMBER('Tables 1-15'!J1192),'Tables 1-15'!E28,'Tables 1-15'!J1192)</f>
        <v>2886.5566657318082</v>
      </c>
      <c r="K1856" s="386">
        <f>IF(ISNUMBER('Tables 1-15'!K1192),'Tables 1-15'!F28,'Tables 1-15'!K1192)</f>
        <v>2631.8584455220066</v>
      </c>
      <c r="O1856" s="30"/>
    </row>
    <row r="1857" spans="1:15">
      <c r="A1857" s="369" t="s">
        <v>158</v>
      </c>
      <c r="B1857" s="327">
        <f>IF(ISNUMBER('Tables 1-15'!B1193),'Tables 1-15'!B29,'Tables 1-15'!B1193)</f>
        <v>16155.25</v>
      </c>
      <c r="C1857" s="327">
        <f>IF(ISNUMBER('Tables 1-15'!C1193),'Tables 1-15'!C29,'Tables 1-15'!C1193)</f>
        <v>16691.5</v>
      </c>
      <c r="D1857" s="327">
        <f>IF(ISNUMBER('Tables 1-15'!D1193),'Tables 1-15'!D29,'Tables 1-15'!D1193)</f>
        <v>17427.599999999999</v>
      </c>
      <c r="E1857" s="327">
        <f>IF(ISNUMBER('Tables 1-15'!E1193),'Tables 1-15'!E29,'Tables 1-15'!E1193)</f>
        <v>18120.7</v>
      </c>
      <c r="F1857" s="378">
        <f>IF(ISNUMBER('Tables 1-15'!F1193),'Tables 1-15'!F29,'Tables 1-15'!F1193)</f>
        <v>18624.449999999997</v>
      </c>
      <c r="G1857" s="386">
        <f>IF(ISNUMBER('Tables 1-15'!G1193),'Tables 1-15'!B29,'Tables 1-15'!G1193)</f>
        <v>16155.25</v>
      </c>
      <c r="H1857" s="386">
        <f>IF(ISNUMBER('Tables 1-15'!H1193),'Tables 1-15'!C29,'Tables 1-15'!H1193)</f>
        <v>16691.5</v>
      </c>
      <c r="I1857" s="386">
        <f>IF(ISNUMBER('Tables 1-15'!I1193),'Tables 1-15'!D29,'Tables 1-15'!I1193)</f>
        <v>17427.599999999999</v>
      </c>
      <c r="J1857" s="386">
        <f>IF(ISNUMBER('Tables 1-15'!J1193),'Tables 1-15'!E29,'Tables 1-15'!J1193)</f>
        <v>18120.7</v>
      </c>
      <c r="K1857" s="386">
        <f>IF(ISNUMBER('Tables 1-15'!K1193),'Tables 1-15'!F29,'Tables 1-15'!K1193)</f>
        <v>18624.449999999997</v>
      </c>
      <c r="O1857" s="30"/>
    </row>
    <row r="1858" spans="1:15">
      <c r="A1858" s="372" t="s">
        <v>935</v>
      </c>
      <c r="B1858" s="393">
        <f>SUM(B1835:B1857)</f>
        <v>58673.450496459045</v>
      </c>
      <c r="C1858" s="393">
        <f t="shared" ref="C1858:K1858" si="14">SUM(C1835:C1857)</f>
        <v>60036.768365936667</v>
      </c>
      <c r="D1858" s="393">
        <f t="shared" si="14"/>
        <v>62152.045806072325</v>
      </c>
      <c r="E1858" s="393">
        <f t="shared" si="14"/>
        <v>59024.67253594636</v>
      </c>
      <c r="F1858" s="394">
        <f t="shared" si="14"/>
        <v>60397.921764133403</v>
      </c>
      <c r="G1858" s="398">
        <f t="shared" si="14"/>
        <v>47371.223778237661</v>
      </c>
      <c r="H1858" s="398">
        <f t="shared" si="14"/>
        <v>47675.557279400469</v>
      </c>
      <c r="I1858" s="398">
        <f t="shared" si="14"/>
        <v>51440.1291185644</v>
      </c>
      <c r="J1858" s="398">
        <f t="shared" si="14"/>
        <v>47841.494465763899</v>
      </c>
      <c r="K1858" s="398">
        <f t="shared" si="14"/>
        <v>48866.64415398585</v>
      </c>
    </row>
    <row r="1859" spans="1:15">
      <c r="A1859" s="280"/>
      <c r="B1859" s="367"/>
      <c r="C1859" s="367"/>
      <c r="D1859" s="367"/>
      <c r="E1859" s="367"/>
      <c r="F1859" s="367"/>
      <c r="G1859" s="367"/>
      <c r="H1859" s="367"/>
      <c r="I1859" s="367"/>
      <c r="J1859" s="367"/>
      <c r="K1859" s="371"/>
    </row>
    <row r="1860" spans="1:15">
      <c r="A1860" s="280"/>
      <c r="B1860" s="367"/>
      <c r="C1860" s="367"/>
      <c r="D1860" s="367"/>
      <c r="E1860" s="367"/>
      <c r="F1860" s="367"/>
      <c r="G1860" s="367"/>
      <c r="H1860" s="367"/>
      <c r="I1860" s="367"/>
      <c r="J1860" s="367"/>
      <c r="K1860" s="371"/>
    </row>
    <row r="1861" spans="1:15">
      <c r="A1861" s="280"/>
      <c r="B1861" s="367"/>
      <c r="C1861" s="367"/>
      <c r="D1861" s="367"/>
      <c r="E1861" s="367"/>
      <c r="F1861" s="367"/>
      <c r="G1861" s="367"/>
      <c r="H1861" s="367"/>
      <c r="I1861" s="367"/>
      <c r="J1861" s="367"/>
      <c r="K1861" s="371"/>
    </row>
    <row r="1862" spans="1:15">
      <c r="A1862" s="478"/>
      <c r="B1862" s="478"/>
      <c r="C1862" s="478"/>
      <c r="D1862" s="478"/>
      <c r="E1862" s="478"/>
      <c r="F1862" s="478"/>
      <c r="G1862" s="478"/>
      <c r="H1862" s="478"/>
      <c r="I1862" s="478"/>
      <c r="J1862" s="478"/>
      <c r="K1862" s="478"/>
    </row>
    <row r="1863" spans="1:15">
      <c r="A1863" s="416"/>
      <c r="B1863" s="367"/>
      <c r="C1863" s="367"/>
      <c r="D1863" s="367"/>
      <c r="E1863" s="367"/>
      <c r="F1863" s="367"/>
      <c r="G1863" s="367"/>
      <c r="H1863" s="367"/>
      <c r="I1863" s="367"/>
      <c r="J1863" s="367"/>
      <c r="K1863" s="371"/>
    </row>
    <row r="1864" spans="1:15">
      <c r="A1864" s="369"/>
      <c r="B1864" s="494"/>
      <c r="C1864" s="494"/>
      <c r="D1864" s="494"/>
      <c r="E1864" s="494"/>
      <c r="F1864" s="495"/>
      <c r="G1864" s="494"/>
      <c r="H1864" s="494"/>
      <c r="I1864" s="494"/>
      <c r="J1864" s="494"/>
      <c r="K1864" s="494"/>
    </row>
    <row r="1865" spans="1:15">
      <c r="A1865" s="418"/>
      <c r="B1865" s="287"/>
      <c r="C1865" s="287"/>
      <c r="D1865" s="287"/>
      <c r="E1865" s="287"/>
      <c r="F1865" s="288"/>
      <c r="G1865" s="287"/>
      <c r="H1865" s="287"/>
      <c r="I1865" s="287"/>
      <c r="J1865" s="287"/>
      <c r="K1865" s="287"/>
    </row>
    <row r="1866" spans="1:15">
      <c r="A1866" s="31" t="s">
        <v>31</v>
      </c>
      <c r="B1866" s="637" t="str">
        <f>IF(ISNUMBER('Tables 1-15'!B1202),'Tables 1-15'!B7,'Tables 1-15'!B1202)</f>
        <v>nav</v>
      </c>
      <c r="C1866" s="412" t="str">
        <f>IF(ISNUMBER('Tables 1-15'!C1202),'Tables 1-15'!C7,'Tables 1-15'!C1202)</f>
        <v>nav</v>
      </c>
      <c r="D1866" s="412" t="str">
        <f>IF(ISNUMBER('Tables 1-15'!D1202),'Tables 1-15'!D7,'Tables 1-15'!D1202)</f>
        <v>nav</v>
      </c>
      <c r="E1866" s="412" t="str">
        <f>IF(ISNUMBER('Tables 1-15'!E1202),'Tables 1-15'!E7,'Tables 1-15'!E1202)</f>
        <v>nav</v>
      </c>
      <c r="F1866" s="413" t="str">
        <f>IF(ISNUMBER('Tables 1-15'!F1202),'Tables 1-15'!F7,'Tables 1-15'!F1202)</f>
        <v>nav</v>
      </c>
      <c r="G1866" s="414">
        <f>IF(ISNUMBER('Tables 1-15'!G1202),'Tables 1-15'!B7,'Tables 1-15'!G1202)</f>
        <v>1566.6316774059446</v>
      </c>
      <c r="H1866" s="414">
        <f>IF(ISNUMBER('Tables 1-15'!H1202),'Tables 1-15'!C7,'Tables 1-15'!H1202)</f>
        <v>1497.4327956989248</v>
      </c>
      <c r="I1866" s="414">
        <f>IF(ISNUMBER('Tables 1-15'!I1202),'Tables 1-15'!D7,'Tables 1-15'!I1202)</f>
        <v>1443.4271329677244</v>
      </c>
      <c r="J1866" s="414">
        <f>IF(ISNUMBER('Tables 1-15'!J1202),'Tables 1-15'!E7,'Tables 1-15'!J1202)</f>
        <v>1219.7133472678413</v>
      </c>
      <c r="K1866" s="414">
        <f>IF(ISNUMBER('Tables 1-15'!K1202),'Tables 1-15'!F7,'Tables 1-15'!K1202)</f>
        <v>1261.0957478441867</v>
      </c>
    </row>
    <row r="1867" spans="1:15">
      <c r="A1867" s="369" t="s">
        <v>456</v>
      </c>
      <c r="B1867" s="386">
        <f>IF(ISNUMBER('Tables 1-15'!B1203),'Tables 1-15'!B8,'Tables 1-15'!B1203)</f>
        <v>497.5298196152475</v>
      </c>
      <c r="C1867" s="386">
        <f>IF(ISNUMBER('Tables 1-15'!C1203),'Tables 1-15'!C8,'Tables 1-15'!C1203)</f>
        <v>520.87516167145088</v>
      </c>
      <c r="D1867" s="386">
        <f>IF(ISNUMBER('Tables 1-15'!D1203),'Tables 1-15'!D8,'Tables 1-15'!D1203)</f>
        <v>530.92780118863186</v>
      </c>
      <c r="E1867" s="386">
        <f>IF(ISNUMBER('Tables 1-15'!E1203),'Tables 1-15'!E8,'Tables 1-15'!E1203)</f>
        <v>455.08118108481455</v>
      </c>
      <c r="F1867" s="399">
        <f>IF(ISNUMBER('Tables 1-15'!F1203),'Tables 1-15'!F8,'Tables 1-15'!F1203)</f>
        <v>468.0304160328248</v>
      </c>
      <c r="G1867" s="384" t="str">
        <f>IF(ISNUMBER('Tables 1-15'!G1203),'Tables 1-15'!B8,'Tables 1-15'!G1203)</f>
        <v>nav</v>
      </c>
      <c r="H1867" s="384" t="str">
        <f>IF(ISNUMBER('Tables 1-15'!H1203),'Tables 1-15'!C8,'Tables 1-15'!H1203)</f>
        <v>nav</v>
      </c>
      <c r="I1867" s="384">
        <f>IF(ISNUMBER('Tables 1-15'!I1203),'Tables 1-15'!D8,'Tables 1-15'!I1203)</f>
        <v>530.92780118863186</v>
      </c>
      <c r="J1867" s="384">
        <f>IF(ISNUMBER('Tables 1-15'!J1203),'Tables 1-15'!E8,'Tables 1-15'!J1203)</f>
        <v>455.08118108481455</v>
      </c>
      <c r="K1867" s="384">
        <f>IF(ISNUMBER('Tables 1-15'!K1203),'Tables 1-15'!F8,'Tables 1-15'!K1203)</f>
        <v>468.0304160328248</v>
      </c>
      <c r="O1867" s="30"/>
    </row>
    <row r="1868" spans="1:15">
      <c r="A1868" s="33" t="s">
        <v>458</v>
      </c>
      <c r="B1868" s="386" t="str">
        <f>IF(ISNUMBER('Tables 1-15'!B1204),'Tables 1-15'!B9,'Tables 1-15'!B1204)</f>
        <v>nav</v>
      </c>
      <c r="C1868" s="386" t="str">
        <f>IF(ISNUMBER('Tables 1-15'!C1204),'Tables 1-15'!C9,'Tables 1-15'!C1204)</f>
        <v>nav</v>
      </c>
      <c r="D1868" s="386" t="str">
        <f>IF(ISNUMBER('Tables 1-15'!D1204),'Tables 1-15'!D9,'Tables 1-15'!D1204)</f>
        <v>nav</v>
      </c>
      <c r="E1868" s="386" t="str">
        <f>IF(ISNUMBER('Tables 1-15'!E1204),'Tables 1-15'!E9,'Tables 1-15'!E1204)</f>
        <v>nav</v>
      </c>
      <c r="F1868" s="399" t="str">
        <f>IF(ISNUMBER('Tables 1-15'!F1204),'Tables 1-15'!F9,'Tables 1-15'!F1204)</f>
        <v>nav</v>
      </c>
      <c r="G1868" s="384">
        <f>IF(ISNUMBER('Tables 1-15'!G1204),'Tables 1-15'!B9,'Tables 1-15'!G1204)</f>
        <v>2462.7928388746805</v>
      </c>
      <c r="H1868" s="384">
        <f>IF(ISNUMBER('Tables 1-15'!H1204),'Tables 1-15'!C9,'Tables 1-15'!H1204)</f>
        <v>2467.7708863688963</v>
      </c>
      <c r="I1868" s="384">
        <f>IF(ISNUMBER('Tables 1-15'!I1204),'Tables 1-15'!D9,'Tables 1-15'!I1204)</f>
        <v>2454.2204951798535</v>
      </c>
      <c r="J1868" s="384">
        <f>IF(ISNUMBER('Tables 1-15'!J1204),'Tables 1-15'!E9,'Tables 1-15'!J1204)</f>
        <v>1795.84478988828</v>
      </c>
      <c r="K1868" s="384">
        <f>IF(ISNUMBER('Tables 1-15'!K1204),'Tables 1-15'!F9,'Tables 1-15'!K1204)</f>
        <v>1796.924755260816</v>
      </c>
      <c r="O1868" s="537"/>
    </row>
    <row r="1869" spans="1:15">
      <c r="A1869" s="369" t="s">
        <v>457</v>
      </c>
      <c r="B1869" s="384" t="str">
        <f>IF(ISNUMBER('Tables 1-15'!B1205),'Tables 1-15'!B10,'Tables 1-15'!B1205)</f>
        <v>nap</v>
      </c>
      <c r="C1869" s="384" t="str">
        <f>IF(ISNUMBER('Tables 1-15'!C1205),'Tables 1-15'!C10,'Tables 1-15'!C1205)</f>
        <v>nap</v>
      </c>
      <c r="D1869" s="384" t="str">
        <f>IF(ISNUMBER('Tables 1-15'!D1205),'Tables 1-15'!D10,'Tables 1-15'!D1205)</f>
        <v>nap</v>
      </c>
      <c r="E1869" s="384" t="str">
        <f>IF(ISNUMBER('Tables 1-15'!E1205),'Tables 1-15'!E10,'Tables 1-15'!E1205)</f>
        <v>nap</v>
      </c>
      <c r="F1869" s="390" t="str">
        <f>IF(ISNUMBER('Tables 1-15'!F1205),'Tables 1-15'!F10,'Tables 1-15'!F1205)</f>
        <v>nap</v>
      </c>
      <c r="G1869" s="386">
        <f>IF(ISNUMBER('Tables 1-15'!G1205),'Tables 1-15'!B10,'Tables 1-15'!G1205)</f>
        <v>1840.3688082565354</v>
      </c>
      <c r="H1869" s="386">
        <f>IF(ISNUMBER('Tables 1-15'!H1205),'Tables 1-15'!C10,'Tables 1-15'!H1205)</f>
        <v>1872.3607040116317</v>
      </c>
      <c r="I1869" s="386">
        <f>IF(ISNUMBER('Tables 1-15'!I1205),'Tables 1-15'!D10,'Tables 1-15'!I1205)</f>
        <v>1819.2604138976076</v>
      </c>
      <c r="J1869" s="386">
        <f>IF(ISNUMBER('Tables 1-15'!J1205),'Tables 1-15'!E10,'Tables 1-15'!J1205)</f>
        <v>1564.2630061465034</v>
      </c>
      <c r="K1869" s="386">
        <f>IF(ISNUMBER('Tables 1-15'!K1205),'Tables 1-15'!F10,'Tables 1-15'!K1205)</f>
        <v>1569.3419712820833</v>
      </c>
      <c r="O1869" s="30"/>
    </row>
    <row r="1870" spans="1:15">
      <c r="A1870" s="33" t="s">
        <v>459</v>
      </c>
      <c r="B1870" s="384" t="str">
        <f>IF(ISNUMBER('Tables 1-15'!B1206),'Tables 1-15'!B11,'Tables 1-15'!B1206)</f>
        <v>nap</v>
      </c>
      <c r="C1870" s="384" t="str">
        <f>IF(ISNUMBER('Tables 1-15'!C1206),'Tables 1-15'!C11,'Tables 1-15'!C1206)</f>
        <v>nap</v>
      </c>
      <c r="D1870" s="384" t="str">
        <f>IF(ISNUMBER('Tables 1-15'!D1206),'Tables 1-15'!D11,'Tables 1-15'!D1206)</f>
        <v>nap</v>
      </c>
      <c r="E1870" s="384" t="str">
        <f>IF(ISNUMBER('Tables 1-15'!E1206),'Tables 1-15'!E11,'Tables 1-15'!E1206)</f>
        <v>nap</v>
      </c>
      <c r="F1870" s="390" t="str">
        <f>IF(ISNUMBER('Tables 1-15'!F1206),'Tables 1-15'!F11,'Tables 1-15'!F1206)</f>
        <v>nap</v>
      </c>
      <c r="G1870" s="386" t="str">
        <f>IF(ISNUMBER('Tables 1-15'!G1206),'Tables 1-15'!B11,'Tables 1-15'!G1206)</f>
        <v>nav</v>
      </c>
      <c r="H1870" s="386" t="str">
        <f>IF(ISNUMBER('Tables 1-15'!H1206),'Tables 1-15'!C11,'Tables 1-15'!H1206)</f>
        <v>nav</v>
      </c>
      <c r="I1870" s="386" t="str">
        <f>IF(ISNUMBER('Tables 1-15'!I1206),'Tables 1-15'!D11,'Tables 1-15'!I1206)</f>
        <v>nav</v>
      </c>
      <c r="J1870" s="386" t="str">
        <f>IF(ISNUMBER('Tables 1-15'!J1206),'Tables 1-15'!E11,'Tables 1-15'!J1206)</f>
        <v>nav</v>
      </c>
      <c r="K1870" s="386" t="str">
        <f>IF(ISNUMBER('Tables 1-15'!K1206),'Tables 1-15'!F11,'Tables 1-15'!K1206)</f>
        <v>nav</v>
      </c>
      <c r="O1870" s="537"/>
    </row>
    <row r="1871" spans="1:15">
      <c r="A1871" s="369" t="s">
        <v>140</v>
      </c>
      <c r="B1871" s="384" t="str">
        <f>IF(ISNUMBER('Tables 1-15'!B1207),'Tables 1-15'!B12,'Tables 1-15'!B1207)</f>
        <v>nav</v>
      </c>
      <c r="C1871" s="384" t="str">
        <f>IF(ISNUMBER('Tables 1-15'!C1207),'Tables 1-15'!C12,'Tables 1-15'!C1207)</f>
        <v>nav</v>
      </c>
      <c r="D1871" s="384">
        <f>IF(ISNUMBER('Tables 1-15'!D1207),'Tables 1-15'!D12,'Tables 1-15'!D1207)</f>
        <v>2850.7154730111588</v>
      </c>
      <c r="E1871" s="384">
        <f>IF(ISNUMBER('Tables 1-15'!E1207),'Tables 1-15'!E12,'Tables 1-15'!E1207)</f>
        <v>2432.6956199411002</v>
      </c>
      <c r="F1871" s="390">
        <f>IF(ISNUMBER('Tables 1-15'!F1207),'Tables 1-15'!F12,'Tables 1-15'!F1207)</f>
        <v>2463.9116121546117</v>
      </c>
      <c r="G1871" s="384" t="str">
        <f>IF(ISNUMBER('Tables 1-15'!G1207),'Tables 1-15'!B12,'Tables 1-15'!G1207)</f>
        <v>nav</v>
      </c>
      <c r="H1871" s="384" t="str">
        <f>IF(ISNUMBER('Tables 1-15'!H1207),'Tables 1-15'!C12,'Tables 1-15'!H1207)</f>
        <v>nav</v>
      </c>
      <c r="I1871" s="384">
        <f>IF(ISNUMBER('Tables 1-15'!I1207),'Tables 1-15'!D12,'Tables 1-15'!I1207)</f>
        <v>2850.7154730111588</v>
      </c>
      <c r="J1871" s="384">
        <f>IF(ISNUMBER('Tables 1-15'!J1207),'Tables 1-15'!E12,'Tables 1-15'!J1207)</f>
        <v>2432.6956199411002</v>
      </c>
      <c r="K1871" s="384">
        <f>IF(ISNUMBER('Tables 1-15'!K1207),'Tables 1-15'!F12,'Tables 1-15'!K1207)</f>
        <v>2463.9116121546117</v>
      </c>
      <c r="O1871" s="30"/>
    </row>
    <row r="1872" spans="1:15">
      <c r="A1872" s="369" t="s">
        <v>50</v>
      </c>
      <c r="B1872" s="384">
        <f>IF(ISNUMBER('Tables 1-15'!B1208),'Tables 1-15'!B13,'Tables 1-15'!B1208)</f>
        <v>3541.4621941985874</v>
      </c>
      <c r="C1872" s="384">
        <f>IF(ISNUMBER('Tables 1-15'!C1208),'Tables 1-15'!C13,'Tables 1-15'!C1208)</f>
        <v>3752.1396359858422</v>
      </c>
      <c r="D1872" s="384">
        <f>IF(ISNUMBER('Tables 1-15'!D1208),'Tables 1-15'!D13,'Tables 1-15'!D1208)</f>
        <v>3889.524165479922</v>
      </c>
      <c r="E1872" s="384">
        <f>IF(ISNUMBER('Tables 1-15'!E1208),'Tables 1-15'!E13,'Tables 1-15'!E1208)</f>
        <v>3374.7230671987732</v>
      </c>
      <c r="F1872" s="390">
        <f>IF(ISNUMBER('Tables 1-15'!F1208),'Tables 1-15'!F13,'Tables 1-15'!F1208)</f>
        <v>3478.354771865138</v>
      </c>
      <c r="G1872" s="384">
        <f>IF(ISNUMBER('Tables 1-15'!G1208),'Tables 1-15'!B13,'Tables 1-15'!G1208)</f>
        <v>3541.4621941985874</v>
      </c>
      <c r="H1872" s="384">
        <f>IF(ISNUMBER('Tables 1-15'!H1208),'Tables 1-15'!C13,'Tables 1-15'!H1208)</f>
        <v>3752.1396359858422</v>
      </c>
      <c r="I1872" s="384">
        <f>IF(ISNUMBER('Tables 1-15'!I1208),'Tables 1-15'!D13,'Tables 1-15'!I1208)</f>
        <v>3889.524165479922</v>
      </c>
      <c r="J1872" s="384">
        <f>IF(ISNUMBER('Tables 1-15'!J1208),'Tables 1-15'!E13,'Tables 1-15'!J1208)</f>
        <v>3374.7230671987732</v>
      </c>
      <c r="K1872" s="384">
        <f>IF(ISNUMBER('Tables 1-15'!K1208),'Tables 1-15'!F13,'Tables 1-15'!K1208)</f>
        <v>3478.354771865138</v>
      </c>
      <c r="O1872" s="30"/>
    </row>
    <row r="1873" spans="1:15">
      <c r="A1873" s="369" t="s">
        <v>641</v>
      </c>
      <c r="B1873" s="384" t="str">
        <f>IF(ISNUMBER('Tables 1-15'!B1209),'Tables 1-15'!B14,'Tables 1-15'!B1209)</f>
        <v>nav</v>
      </c>
      <c r="C1873" s="384" t="str">
        <f>IF(ISNUMBER('Tables 1-15'!C1209),'Tables 1-15'!C14,'Tables 1-15'!C1209)</f>
        <v>nav</v>
      </c>
      <c r="D1873" s="384" t="str">
        <f>IF(ISNUMBER('Tables 1-15'!D1209),'Tables 1-15'!D14,'Tables 1-15'!D1209)</f>
        <v>nav</v>
      </c>
      <c r="E1873" s="384" t="str">
        <f>IF(ISNUMBER('Tables 1-15'!E1209),'Tables 1-15'!E14,'Tables 1-15'!E1209)</f>
        <v>nav</v>
      </c>
      <c r="F1873" s="390" t="str">
        <f>IF(ISNUMBER('Tables 1-15'!F1209),'Tables 1-15'!F14,'Tables 1-15'!F1209)</f>
        <v>nav</v>
      </c>
      <c r="G1873" s="384">
        <f>IF(ISNUMBER('Tables 1-15'!G1209),'Tables 1-15'!B14,'Tables 1-15'!G1209)</f>
        <v>262.60597483718692</v>
      </c>
      <c r="H1873" s="384">
        <f>IF(ISNUMBER('Tables 1-15'!H1209),'Tables 1-15'!C14,'Tables 1-15'!H1209)</f>
        <v>275.67564220527061</v>
      </c>
      <c r="I1873" s="384">
        <f>IF(ISNUMBER('Tables 1-15'!I1209),'Tables 1-15'!D14,'Tables 1-15'!I1209)</f>
        <v>291.44416987137816</v>
      </c>
      <c r="J1873" s="384">
        <f>IF(ISNUMBER('Tables 1-15'!J1209),'Tables 1-15'!E14,'Tables 1-15'!J1209)</f>
        <v>309.37852343396014</v>
      </c>
      <c r="K1873" s="384">
        <f>IF(ISNUMBER('Tables 1-15'!K1209),'Tables 1-15'!F14,'Tables 1-15'!K1209)</f>
        <v>320.89985025580995</v>
      </c>
      <c r="O1873" s="30"/>
    </row>
    <row r="1874" spans="1:15">
      <c r="A1874" s="33" t="s">
        <v>860</v>
      </c>
      <c r="B1874" s="384">
        <f>IF(ISNUMBER('Tables 1-15'!B1210),'Tables 1-15'!B15,'Tables 1-15'!B1210)</f>
        <v>1858.8867323367172</v>
      </c>
      <c r="C1874" s="384">
        <f>IF(ISNUMBER('Tables 1-15'!C1210),'Tables 1-15'!C15,'Tables 1-15'!C1210)</f>
        <v>1915.4568088148685</v>
      </c>
      <c r="D1874" s="384">
        <f>IF(ISNUMBER('Tables 1-15'!D1210),'Tables 1-15'!D15,'Tables 1-15'!D1210)</f>
        <v>2039.4083045296752</v>
      </c>
      <c r="E1874" s="384">
        <f>IF(ISNUMBER('Tables 1-15'!E1210),'Tables 1-15'!E15,'Tables 1-15'!E1210)</f>
        <v>2133.3959499927569</v>
      </c>
      <c r="F1874" s="390">
        <f>IF(ISNUMBER('Tables 1-15'!F1210),'Tables 1-15'!F15,'Tables 1-15'!F1210)</f>
        <v>2259.0377084132733</v>
      </c>
      <c r="G1874" s="384">
        <f>IF(ISNUMBER('Tables 1-15'!G1210),'Tables 1-15'!B15,'Tables 1-15'!G1210)</f>
        <v>1858.8867323367172</v>
      </c>
      <c r="H1874" s="384">
        <f>IF(ISNUMBER('Tables 1-15'!H1210),'Tables 1-15'!C15,'Tables 1-15'!H1210)</f>
        <v>1915.4568088148685</v>
      </c>
      <c r="I1874" s="384">
        <f>IF(ISNUMBER('Tables 1-15'!I1210),'Tables 1-15'!D15,'Tables 1-15'!I1210)</f>
        <v>2039.4083045296752</v>
      </c>
      <c r="J1874" s="384">
        <f>IF(ISNUMBER('Tables 1-15'!J1210),'Tables 1-15'!E15,'Tables 1-15'!J1210)</f>
        <v>2133.3959499927569</v>
      </c>
      <c r="K1874" s="384">
        <f>IF(ISNUMBER('Tables 1-15'!K1210),'Tables 1-15'!F15,'Tables 1-15'!K1210)</f>
        <v>2259.0377084132733</v>
      </c>
      <c r="O1874" s="537"/>
    </row>
    <row r="1875" spans="1:15">
      <c r="A1875" s="369" t="s">
        <v>106</v>
      </c>
      <c r="B1875" s="384" t="str">
        <f>IF(ISNUMBER('Tables 1-15'!B1211),'Tables 1-15'!B16,'Tables 1-15'!B1211)</f>
        <v>nav</v>
      </c>
      <c r="C1875" s="384" t="str">
        <f>IF(ISNUMBER('Tables 1-15'!C1211),'Tables 1-15'!C16,'Tables 1-15'!C1211)</f>
        <v>nav</v>
      </c>
      <c r="D1875" s="384" t="str">
        <f>IF(ISNUMBER('Tables 1-15'!D1211),'Tables 1-15'!D16,'Tables 1-15'!D1211)</f>
        <v>nav</v>
      </c>
      <c r="E1875" s="384" t="str">
        <f>IF(ISNUMBER('Tables 1-15'!E1211),'Tables 1-15'!E16,'Tables 1-15'!E1211)</f>
        <v>nap</v>
      </c>
      <c r="F1875" s="390" t="str">
        <f>IF(ISNUMBER('Tables 1-15'!F1211),'Tables 1-15'!F16,'Tables 1-15'!F1211)</f>
        <v>nap</v>
      </c>
      <c r="G1875" s="384">
        <f>IF(ISNUMBER('Tables 1-15'!G1211),'Tables 1-15'!B16,'Tables 1-15'!G1211)</f>
        <v>2071.3483721150301</v>
      </c>
      <c r="H1875" s="384">
        <f>IF(ISNUMBER('Tables 1-15'!H1211),'Tables 1-15'!C16,'Tables 1-15'!H1211)</f>
        <v>2130.2787918044055</v>
      </c>
      <c r="I1875" s="384">
        <f>IF(ISNUMBER('Tables 1-15'!I1211),'Tables 1-15'!D16,'Tables 1-15'!I1211)</f>
        <v>2151.1343217620206</v>
      </c>
      <c r="J1875" s="384">
        <f>IF(ISNUMBER('Tables 1-15'!J1211),'Tables 1-15'!E16,'Tables 1-15'!J1211)</f>
        <v>1831.865519935744</v>
      </c>
      <c r="K1875" s="384">
        <f>IF(ISNUMBER('Tables 1-15'!K1211),'Tables 1-15'!F16,'Tables 1-15'!K1211)</f>
        <v>1859.2129027205074</v>
      </c>
      <c r="O1875" s="30"/>
    </row>
    <row r="1876" spans="1:15">
      <c r="A1876" s="369" t="s">
        <v>4</v>
      </c>
      <c r="B1876" s="384" t="str">
        <f>IF(ISNUMBER('Tables 1-15'!B1212),'Tables 1-15'!B17,'Tables 1-15'!B1212)</f>
        <v>nav</v>
      </c>
      <c r="C1876" s="384" t="str">
        <f>IF(ISNUMBER('Tables 1-15'!C1212),'Tables 1-15'!C17,'Tables 1-15'!C1212)</f>
        <v>nav</v>
      </c>
      <c r="D1876" s="384" t="str">
        <f>IF(ISNUMBER('Tables 1-15'!D1212),'Tables 1-15'!D17,'Tables 1-15'!D1212)</f>
        <v>nav</v>
      </c>
      <c r="E1876" s="384" t="str">
        <f>IF(ISNUMBER('Tables 1-15'!E1212),'Tables 1-15'!E17,'Tables 1-15'!E1212)</f>
        <v>nav</v>
      </c>
      <c r="F1876" s="390" t="str">
        <f>IF(ISNUMBER('Tables 1-15'!F1212),'Tables 1-15'!F17,'Tables 1-15'!F1212)</f>
        <v>nav</v>
      </c>
      <c r="G1876" s="384">
        <f>IF(ISNUMBER('Tables 1-15'!G1212),'Tables 1-15'!B17,'Tables 1-15'!G1212)</f>
        <v>6206.1410059990076</v>
      </c>
      <c r="H1876" s="384">
        <f>IF(ISNUMBER('Tables 1-15'!H1212),'Tables 1-15'!C17,'Tables 1-15'!H1212)</f>
        <v>5154.531907260829</v>
      </c>
      <c r="I1876" s="384">
        <f>IF(ISNUMBER('Tables 1-15'!I1212),'Tables 1-15'!D17,'Tables 1-15'!I1212)</f>
        <v>4854.5552989380185</v>
      </c>
      <c r="J1876" s="384">
        <f>IF(ISNUMBER('Tables 1-15'!J1212),'Tables 1-15'!E17,'Tables 1-15'!J1212)</f>
        <v>4378.5826017691743</v>
      </c>
      <c r="K1876" s="384">
        <f>IF(ISNUMBER('Tables 1-15'!K1212),'Tables 1-15'!F17,'Tables 1-15'!K1212)</f>
        <v>4942.4793011969496</v>
      </c>
      <c r="O1876" s="30"/>
    </row>
    <row r="1877" spans="1:15">
      <c r="A1877" s="33" t="s">
        <v>811</v>
      </c>
      <c r="B1877" s="384" t="str">
        <f>IF(ISNUMBER('Tables 1-15'!B1213),'Tables 1-15'!B18,'Tables 1-15'!B1213)</f>
        <v>nap</v>
      </c>
      <c r="C1877" s="384" t="str">
        <f>IF(ISNUMBER('Tables 1-15'!C1213),'Tables 1-15'!C18,'Tables 1-15'!C1213)</f>
        <v>nap</v>
      </c>
      <c r="D1877" s="384" t="str">
        <f>IF(ISNUMBER('Tables 1-15'!D1213),'Tables 1-15'!D18,'Tables 1-15'!D1213)</f>
        <v>nap</v>
      </c>
      <c r="E1877" s="384" t="str">
        <f>IF(ISNUMBER('Tables 1-15'!E1213),'Tables 1-15'!E18,'Tables 1-15'!E1213)</f>
        <v>nap</v>
      </c>
      <c r="F1877" s="390" t="str">
        <f>IF(ISNUMBER('Tables 1-15'!F1213),'Tables 1-15'!F18,'Tables 1-15'!F1213)</f>
        <v>nap</v>
      </c>
      <c r="G1877" s="384">
        <f>IF(ISNUMBER('Tables 1-15'!G1213),'Tables 1-15'!B18,'Tables 1-15'!G1213)</f>
        <v>1222.3635169672013</v>
      </c>
      <c r="H1877" s="384">
        <f>IF(ISNUMBER('Tables 1-15'!H1213),'Tables 1-15'!C18,'Tables 1-15'!H1213)</f>
        <v>1305.3815385739333</v>
      </c>
      <c r="I1877" s="384">
        <f>IF(ISNUMBER('Tables 1-15'!I1213),'Tables 1-15'!D18,'Tables 1-15'!I1213)</f>
        <v>1410.9863086534626</v>
      </c>
      <c r="J1877" s="384">
        <f>IF(ISNUMBER('Tables 1-15'!J1213),'Tables 1-15'!E18,'Tables 1-15'!J1213)</f>
        <v>1382.3577760298367</v>
      </c>
      <c r="K1877" s="384">
        <f>IF(ISNUMBER('Tables 1-15'!K1213),'Tables 1-15'!F18,'Tables 1-15'!K1213)</f>
        <v>1410.9616544592848</v>
      </c>
      <c r="O1877" s="537"/>
    </row>
    <row r="1878" spans="1:15">
      <c r="A1878" s="33" t="s">
        <v>812</v>
      </c>
      <c r="B1878" s="384" t="str">
        <f>IF(ISNUMBER('Tables 1-15'!B1214),'Tables 1-15'!B19,'Tables 1-15'!B1214)</f>
        <v>nap</v>
      </c>
      <c r="C1878" s="384" t="str">
        <f>IF(ISNUMBER('Tables 1-15'!C1214),'Tables 1-15'!C19,'Tables 1-15'!C1214)</f>
        <v>nap</v>
      </c>
      <c r="D1878" s="384" t="str">
        <f>IF(ISNUMBER('Tables 1-15'!D1214),'Tables 1-15'!D19,'Tables 1-15'!D1214)</f>
        <v>nap</v>
      </c>
      <c r="E1878" s="384" t="str">
        <f>IF(ISNUMBER('Tables 1-15'!E1214),'Tables 1-15'!E19,'Tables 1-15'!E1214)</f>
        <v>nap</v>
      </c>
      <c r="F1878" s="390" t="str">
        <f>IF(ISNUMBER('Tables 1-15'!F1214),'Tables 1-15'!F19,'Tables 1-15'!F1214)</f>
        <v>nap</v>
      </c>
      <c r="G1878" s="384">
        <f>IF(ISNUMBER('Tables 1-15'!G1214),'Tables 1-15'!B19,'Tables 1-15'!G1214)</f>
        <v>1186.6955234081331</v>
      </c>
      <c r="H1878" s="384">
        <f>IF(ISNUMBER('Tables 1-15'!H1214),'Tables 1-15'!C19,'Tables 1-15'!H1214)</f>
        <v>1262.4241237517133</v>
      </c>
      <c r="I1878" s="384">
        <f>IF(ISNUMBER('Tables 1-15'!I1214),'Tables 1-15'!D19,'Tables 1-15'!I1214)</f>
        <v>1297.910259206064</v>
      </c>
      <c r="J1878" s="384">
        <f>IF(ISNUMBER('Tables 1-15'!J1214),'Tables 1-15'!E19,'Tables 1-15'!J1214)</f>
        <v>1152.1135646687696</v>
      </c>
      <c r="K1878" s="384">
        <f>IF(ISNUMBER('Tables 1-15'!K1214),'Tables 1-15'!F19,'Tables 1-15'!K1214)</f>
        <v>1047.1596998928189</v>
      </c>
      <c r="O1878" s="537"/>
    </row>
    <row r="1879" spans="1:15">
      <c r="A1879" s="369" t="s">
        <v>5</v>
      </c>
      <c r="B1879" s="386">
        <f>IF(ISNUMBER('Tables 1-15'!B1215),'Tables 1-15'!B20,'Tables 1-15'!B1215)</f>
        <v>828.35697688322978</v>
      </c>
      <c r="C1879" s="386">
        <f>IF(ISNUMBER('Tables 1-15'!C1215),'Tables 1-15'!C20,'Tables 1-15'!C1215)</f>
        <v>866.59365202901631</v>
      </c>
      <c r="D1879" s="386">
        <f>IF(ISNUMBER('Tables 1-15'!D1215),'Tables 1-15'!D20,'Tables 1-15'!D1215)</f>
        <v>879.3902880188075</v>
      </c>
      <c r="E1879" s="386">
        <f>IF(ISNUMBER('Tables 1-15'!E1215),'Tables 1-15'!E20,'Tables 1-15'!E1215)</f>
        <v>757.80004380874016</v>
      </c>
      <c r="F1879" s="399">
        <f>IF(ISNUMBER('Tables 1-15'!F1215),'Tables 1-15'!F20,'Tables 1-15'!F1215)</f>
        <v>777.35235611968392</v>
      </c>
      <c r="G1879" s="384" t="str">
        <f>IF(ISNUMBER('Tables 1-15'!G1215),'Tables 1-15'!B20,'Tables 1-15'!G1215)</f>
        <v>nav</v>
      </c>
      <c r="H1879" s="384" t="str">
        <f>IF(ISNUMBER('Tables 1-15'!H1215),'Tables 1-15'!C20,'Tables 1-15'!H1215)</f>
        <v>nav</v>
      </c>
      <c r="I1879" s="384" t="str">
        <f>IF(ISNUMBER('Tables 1-15'!I1215),'Tables 1-15'!D20,'Tables 1-15'!I1215)</f>
        <v>nav</v>
      </c>
      <c r="J1879" s="384" t="str">
        <f>IF(ISNUMBER('Tables 1-15'!J1215),'Tables 1-15'!E20,'Tables 1-15'!J1215)</f>
        <v>nav</v>
      </c>
      <c r="K1879" s="384" t="str">
        <f>IF(ISNUMBER('Tables 1-15'!K1215),'Tables 1-15'!F20,'Tables 1-15'!K1215)</f>
        <v>nav</v>
      </c>
      <c r="O1879" s="30"/>
    </row>
    <row r="1880" spans="1:15">
      <c r="A1880" s="33" t="s">
        <v>813</v>
      </c>
      <c r="B1880" s="386" t="str">
        <f>IF(ISNUMBER('Tables 1-15'!B1216),'Tables 1-15'!B21,'Tables 1-15'!B1216)</f>
        <v>nav</v>
      </c>
      <c r="C1880" s="386" t="str">
        <f>IF(ISNUMBER('Tables 1-15'!C1216),'Tables 1-15'!C21,'Tables 1-15'!C1216)</f>
        <v>nav</v>
      </c>
      <c r="D1880" s="386" t="str">
        <f>IF(ISNUMBER('Tables 1-15'!D1216),'Tables 1-15'!D21,'Tables 1-15'!D1216)</f>
        <v>nav</v>
      </c>
      <c r="E1880" s="386" t="str">
        <f>IF(ISNUMBER('Tables 1-15'!E1216),'Tables 1-15'!E21,'Tables 1-15'!E1216)</f>
        <v>nav</v>
      </c>
      <c r="F1880" s="399" t="str">
        <f>IF(ISNUMBER('Tables 1-15'!F1216),'Tables 1-15'!F21,'Tables 1-15'!F1216)</f>
        <v>nav</v>
      </c>
      <c r="G1880" s="384">
        <f>IF(ISNUMBER('Tables 1-15'!G1216),'Tables 1-15'!B21,'Tables 1-15'!G1216)</f>
        <v>2154.2623731781428</v>
      </c>
      <c r="H1880" s="384">
        <f>IF(ISNUMBER('Tables 1-15'!H1216),'Tables 1-15'!C21,'Tables 1-15'!H1216)</f>
        <v>2231.7206919849787</v>
      </c>
      <c r="I1880" s="384">
        <f>IF(ISNUMBER('Tables 1-15'!I1216),'Tables 1-15'!D21,'Tables 1-15'!I1216)</f>
        <v>2085.997687483703</v>
      </c>
      <c r="J1880" s="384">
        <f>IF(ISNUMBER('Tables 1-15'!J1216),'Tables 1-15'!E21,'Tables 1-15'!J1216)</f>
        <v>1372.1031443803722</v>
      </c>
      <c r="K1880" s="384">
        <f>IF(ISNUMBER('Tables 1-15'!K1216),'Tables 1-15'!F21,'Tables 1-15'!K1216)</f>
        <v>1286.2428302137819</v>
      </c>
      <c r="O1880" s="537"/>
    </row>
    <row r="1881" spans="1:15">
      <c r="A1881" s="33" t="s">
        <v>814</v>
      </c>
      <c r="B1881" s="386" t="str">
        <f>IF(ISNUMBER('Tables 1-15'!B1217),'Tables 1-15'!B22,'Tables 1-15'!B1217)</f>
        <v>nap</v>
      </c>
      <c r="C1881" s="386" t="str">
        <f>IF(ISNUMBER('Tables 1-15'!C1217),'Tables 1-15'!C22,'Tables 1-15'!C1217)</f>
        <v>nap</v>
      </c>
      <c r="D1881" s="386" t="str">
        <f>IF(ISNUMBER('Tables 1-15'!D1217),'Tables 1-15'!D22,'Tables 1-15'!D1217)</f>
        <v>nap</v>
      </c>
      <c r="E1881" s="386" t="str">
        <f>IF(ISNUMBER('Tables 1-15'!E1217),'Tables 1-15'!E22,'Tables 1-15'!E1217)</f>
        <v>nap</v>
      </c>
      <c r="F1881" s="399" t="str">
        <f>IF(ISNUMBER('Tables 1-15'!F1217),'Tables 1-15'!F22,'Tables 1-15'!F1217)</f>
        <v>nap</v>
      </c>
      <c r="G1881" s="384">
        <f>IF(ISNUMBER('Tables 1-15'!G1217),'Tables 1-15'!B22,'Tables 1-15'!G1217)</f>
        <v>735.97484320000001</v>
      </c>
      <c r="H1881" s="384">
        <f>IF(ISNUMBER('Tables 1-15'!H1217),'Tables 1-15'!C22,'Tables 1-15'!H1217)</f>
        <v>746.6471272</v>
      </c>
      <c r="I1881" s="384">
        <f>IF(ISNUMBER('Tables 1-15'!I1217),'Tables 1-15'!D22,'Tables 1-15'!I1217)</f>
        <v>756.35034719999999</v>
      </c>
      <c r="J1881" s="384">
        <f>IF(ISNUMBER('Tables 1-15'!J1217),'Tables 1-15'!E22,'Tables 1-15'!J1217)</f>
        <v>654.26990266666667</v>
      </c>
      <c r="K1881" s="384">
        <f>IF(ISNUMBER('Tables 1-15'!K1217),'Tables 1-15'!F22,'Tables 1-15'!K1217)</f>
        <v>646.43838053333332</v>
      </c>
      <c r="O1881" s="537"/>
    </row>
    <row r="1882" spans="1:15">
      <c r="A1882" s="369" t="s">
        <v>6</v>
      </c>
      <c r="B1882" s="384" t="str">
        <f>IF(ISNUMBER('Tables 1-15'!B1218),'Tables 1-15'!B23,'Tables 1-15'!B1218)</f>
        <v>nav</v>
      </c>
      <c r="C1882" s="384" t="str">
        <f>IF(ISNUMBER('Tables 1-15'!C1218),'Tables 1-15'!C23,'Tables 1-15'!C1218)</f>
        <v>nav</v>
      </c>
      <c r="D1882" s="384" t="str">
        <f>IF(ISNUMBER('Tables 1-15'!D1218),'Tables 1-15'!D23,'Tables 1-15'!D1218)</f>
        <v>nav</v>
      </c>
      <c r="E1882" s="384" t="str">
        <f>IF(ISNUMBER('Tables 1-15'!E1218),'Tables 1-15'!E23,'Tables 1-15'!E1218)</f>
        <v>nav</v>
      </c>
      <c r="F1882" s="390" t="str">
        <f>IF(ISNUMBER('Tables 1-15'!F1218),'Tables 1-15'!F23,'Tables 1-15'!F1218)</f>
        <v>nav</v>
      </c>
      <c r="G1882" s="386">
        <f>IF(ISNUMBER('Tables 1-15'!G1218),'Tables 1-15'!B23,'Tables 1-15'!G1218)</f>
        <v>286.86884852364568</v>
      </c>
      <c r="H1882" s="386">
        <f>IF(ISNUMBER('Tables 1-15'!H1218),'Tables 1-15'!C23,'Tables 1-15'!H1218)</f>
        <v>302.24566450891069</v>
      </c>
      <c r="I1882" s="386">
        <f>IF(ISNUMBER('Tables 1-15'!I1218),'Tables 1-15'!D23,'Tables 1-15'!I1218)</f>
        <v>306.36887380632942</v>
      </c>
      <c r="J1882" s="386">
        <f>IF(ISNUMBER('Tables 1-15'!J1218),'Tables 1-15'!E23,'Tables 1-15'!J1218)</f>
        <v>292.74856353189324</v>
      </c>
      <c r="K1882" s="386">
        <f>IF(ISNUMBER('Tables 1-15'!K1218),'Tables 1-15'!F23,'Tables 1-15'!K1218)</f>
        <v>297.06168995728046</v>
      </c>
      <c r="O1882" s="30"/>
    </row>
    <row r="1883" spans="1:15">
      <c r="A1883" s="33" t="s">
        <v>815</v>
      </c>
      <c r="B1883" s="384" t="str">
        <f>IF(ISNUMBER('Tables 1-15'!B1219),'Tables 1-15'!B24,'Tables 1-15'!B1219)</f>
        <v>nav</v>
      </c>
      <c r="C1883" s="384" t="str">
        <f>IF(ISNUMBER('Tables 1-15'!C1219),'Tables 1-15'!C24,'Tables 1-15'!C1219)</f>
        <v>nav</v>
      </c>
      <c r="D1883" s="384" t="str">
        <f>IF(ISNUMBER('Tables 1-15'!D1219),'Tables 1-15'!D24,'Tables 1-15'!D1219)</f>
        <v>nav</v>
      </c>
      <c r="E1883" s="384" t="str">
        <f>IF(ISNUMBER('Tables 1-15'!E1219),'Tables 1-15'!E24,'Tables 1-15'!E1219)</f>
        <v>nav</v>
      </c>
      <c r="F1883" s="390" t="str">
        <f>IF(ISNUMBER('Tables 1-15'!F1219),'Tables 1-15'!F24,'Tables 1-15'!F1219)</f>
        <v>nav</v>
      </c>
      <c r="G1883" s="386" t="str">
        <f>IF(ISNUMBER('Tables 1-15'!G1219),'Tables 1-15'!B24,'Tables 1-15'!G1219)</f>
        <v>nav</v>
      </c>
      <c r="H1883" s="386" t="str">
        <f>IF(ISNUMBER('Tables 1-15'!H1219),'Tables 1-15'!C24,'Tables 1-15'!H1219)</f>
        <v>nav</v>
      </c>
      <c r="I1883" s="386" t="str">
        <f>IF(ISNUMBER('Tables 1-15'!I1219),'Tables 1-15'!D24,'Tables 1-15'!I1219)</f>
        <v>nav</v>
      </c>
      <c r="J1883" s="386" t="str">
        <f>IF(ISNUMBER('Tables 1-15'!J1219),'Tables 1-15'!E24,'Tables 1-15'!J1219)</f>
        <v>nav</v>
      </c>
      <c r="K1883" s="386" t="str">
        <f>IF(ISNUMBER('Tables 1-15'!K1219),'Tables 1-15'!F24,'Tables 1-15'!K1219)</f>
        <v>nav</v>
      </c>
      <c r="O1883" s="537"/>
    </row>
    <row r="1884" spans="1:15">
      <c r="A1884" s="369" t="s">
        <v>7</v>
      </c>
      <c r="B1884" s="386">
        <f>IF(ISNUMBER('Tables 1-15'!B1220),'Tables 1-15'!B25,'Tables 1-15'!B1220)</f>
        <v>543.70342208917361</v>
      </c>
      <c r="C1884" s="386">
        <f>IF(ISNUMBER('Tables 1-15'!C1220),'Tables 1-15'!C25,'Tables 1-15'!C1220)</f>
        <v>578.65890732764717</v>
      </c>
      <c r="D1884" s="386">
        <f>IF(ISNUMBER('Tables 1-15'!D1220),'Tables 1-15'!D25,'Tables 1-15'!D1220)</f>
        <v>573.58129511965126</v>
      </c>
      <c r="E1884" s="386">
        <f>IF(ISNUMBER('Tables 1-15'!E1220),'Tables 1-15'!E25,'Tables 1-15'!E1220)</f>
        <v>497.92506246616091</v>
      </c>
      <c r="F1884" s="399">
        <f>IF(ISNUMBER('Tables 1-15'!F1220),'Tables 1-15'!F25,'Tables 1-15'!F1220)</f>
        <v>514.51547306385896</v>
      </c>
      <c r="G1884" s="386">
        <f>IF(ISNUMBER('Tables 1-15'!G1220),'Tables 1-15'!B25,'Tables 1-15'!G1220)</f>
        <v>543.70342208917361</v>
      </c>
      <c r="H1884" s="386">
        <f>IF(ISNUMBER('Tables 1-15'!H1220),'Tables 1-15'!C25,'Tables 1-15'!H1220)</f>
        <v>578.65890732764717</v>
      </c>
      <c r="I1884" s="386">
        <f>IF(ISNUMBER('Tables 1-15'!I1220),'Tables 1-15'!D25,'Tables 1-15'!I1220)</f>
        <v>573.58129511965126</v>
      </c>
      <c r="J1884" s="386">
        <f>IF(ISNUMBER('Tables 1-15'!J1220),'Tables 1-15'!E25,'Tables 1-15'!J1220)</f>
        <v>497.92506246616091</v>
      </c>
      <c r="K1884" s="386">
        <f>IF(ISNUMBER('Tables 1-15'!K1220),'Tables 1-15'!F25,'Tables 1-15'!K1220)</f>
        <v>514.51547306385896</v>
      </c>
      <c r="O1884" s="30"/>
    </row>
    <row r="1885" spans="1:15">
      <c r="A1885" s="369" t="s">
        <v>8</v>
      </c>
      <c r="B1885" s="384" t="str">
        <f>IF(ISNUMBER('Tables 1-15'!B1221),'Tables 1-15'!B26,'Tables 1-15'!B1221)</f>
        <v>nav</v>
      </c>
      <c r="C1885" s="384" t="str">
        <f>IF(ISNUMBER('Tables 1-15'!C1221),'Tables 1-15'!C26,'Tables 1-15'!C1221)</f>
        <v>nav</v>
      </c>
      <c r="D1885" s="384" t="str">
        <f>IF(ISNUMBER('Tables 1-15'!D1221),'Tables 1-15'!D26,'Tables 1-15'!D1221)</f>
        <v>nav</v>
      </c>
      <c r="E1885" s="384" t="str">
        <f>IF(ISNUMBER('Tables 1-15'!E1221),'Tables 1-15'!E26,'Tables 1-15'!E1221)</f>
        <v>nav</v>
      </c>
      <c r="F1885" s="390" t="str">
        <f>IF(ISNUMBER('Tables 1-15'!F1221),'Tables 1-15'!F26,'Tables 1-15'!F1221)</f>
        <v>nav</v>
      </c>
      <c r="G1885" s="386">
        <f>IF(ISNUMBER('Tables 1-15'!G1221),'Tables 1-15'!B26,'Tables 1-15'!G1221)</f>
        <v>667.33395316320059</v>
      </c>
      <c r="H1885" s="386">
        <f>IF(ISNUMBER('Tables 1-15'!H1221),'Tables 1-15'!C26,'Tables 1-15'!H1221)</f>
        <v>688.22378496781857</v>
      </c>
      <c r="I1885" s="386">
        <f>IF(ISNUMBER('Tables 1-15'!I1221),'Tables 1-15'!D26,'Tables 1-15'!I1221)</f>
        <v>709.65162513208725</v>
      </c>
      <c r="J1885" s="386">
        <f>IF(ISNUMBER('Tables 1-15'!J1221),'Tables 1-15'!E26,'Tables 1-15'!J1221)</f>
        <v>678.95796807819238</v>
      </c>
      <c r="K1885" s="386">
        <f>IF(ISNUMBER('Tables 1-15'!K1221),'Tables 1-15'!F26,'Tables 1-15'!K1221)</f>
        <v>668.8357594009135</v>
      </c>
      <c r="O1885" s="30"/>
    </row>
    <row r="1886" spans="1:15">
      <c r="A1886" s="33" t="s">
        <v>816</v>
      </c>
      <c r="B1886" s="384" t="str">
        <f>IF(ISNUMBER('Tables 1-15'!B1222),'Tables 1-15'!B27,'Tables 1-15'!B1222)</f>
        <v>nav</v>
      </c>
      <c r="C1886" s="384" t="str">
        <f>IF(ISNUMBER('Tables 1-15'!C1222),'Tables 1-15'!C27,'Tables 1-15'!C1222)</f>
        <v>nav</v>
      </c>
      <c r="D1886" s="384" t="str">
        <f>IF(ISNUMBER('Tables 1-15'!D1222),'Tables 1-15'!D27,'Tables 1-15'!D1222)</f>
        <v>nav</v>
      </c>
      <c r="E1886" s="384" t="str">
        <f>IF(ISNUMBER('Tables 1-15'!E1222),'Tables 1-15'!E27,'Tables 1-15'!E1222)</f>
        <v>nav</v>
      </c>
      <c r="F1886" s="390" t="str">
        <f>IF(ISNUMBER('Tables 1-15'!F1222),'Tables 1-15'!F27,'Tables 1-15'!F1222)</f>
        <v>nav</v>
      </c>
      <c r="G1886" s="386">
        <f>IF(ISNUMBER('Tables 1-15'!G1222),'Tables 1-15'!B27,'Tables 1-15'!G1222)</f>
        <v>875.68870292887027</v>
      </c>
      <c r="H1886" s="386">
        <f>IF(ISNUMBER('Tables 1-15'!H1222),'Tables 1-15'!C27,'Tables 1-15'!H1222)</f>
        <v>951.82927470677953</v>
      </c>
      <c r="I1886" s="386">
        <f>IF(ISNUMBER('Tables 1-15'!I1222),'Tables 1-15'!D27,'Tables 1-15'!I1222)</f>
        <v>934.44215914804147</v>
      </c>
      <c r="J1886" s="386">
        <f>IF(ISNUMBER('Tables 1-15'!J1222),'Tables 1-15'!E27,'Tables 1-15'!J1222)</f>
        <v>859.79669117647052</v>
      </c>
      <c r="K1886" s="386">
        <f>IF(ISNUMBER('Tables 1-15'!K1222),'Tables 1-15'!F27,'Tables 1-15'!K1222)</f>
        <v>863.37867805249391</v>
      </c>
      <c r="O1886" s="537"/>
    </row>
    <row r="1887" spans="1:15">
      <c r="A1887" s="369" t="s">
        <v>9</v>
      </c>
      <c r="B1887" s="386">
        <f>IF(ISNUMBER('Tables 1-15'!B1223),'Tables 1-15'!B28,'Tables 1-15'!B1223)</f>
        <v>2669.5641690943075</v>
      </c>
      <c r="C1887" s="386">
        <f>IF(ISNUMBER('Tables 1-15'!C1223),'Tables 1-15'!C28,'Tables 1-15'!C1223)</f>
        <v>2739.4858227328223</v>
      </c>
      <c r="D1887" s="386">
        <f>IF(ISNUMBER('Tables 1-15'!D1223),'Tables 1-15'!D28,'Tables 1-15'!D1223)</f>
        <v>3024.6768678416461</v>
      </c>
      <c r="E1887" s="386">
        <f>IF(ISNUMBER('Tables 1-15'!E1223),'Tables 1-15'!E28,'Tables 1-15'!E1223)</f>
        <v>2886.5566657318082</v>
      </c>
      <c r="F1887" s="399">
        <f>IF(ISNUMBER('Tables 1-15'!F1223),'Tables 1-15'!F28,'Tables 1-15'!F1223)</f>
        <v>2631.8584455220066</v>
      </c>
      <c r="G1887" s="386">
        <f>IF(ISNUMBER('Tables 1-15'!G1223),'Tables 1-15'!B28,'Tables 1-15'!G1223)</f>
        <v>2669.5641690943075</v>
      </c>
      <c r="H1887" s="386">
        <f>IF(ISNUMBER('Tables 1-15'!H1223),'Tables 1-15'!C28,'Tables 1-15'!H1223)</f>
        <v>2739.4858227328223</v>
      </c>
      <c r="I1887" s="386">
        <f>IF(ISNUMBER('Tables 1-15'!I1223),'Tables 1-15'!D28,'Tables 1-15'!I1223)</f>
        <v>3024.6768678416461</v>
      </c>
      <c r="J1887" s="386">
        <f>IF(ISNUMBER('Tables 1-15'!J1223),'Tables 1-15'!E28,'Tables 1-15'!J1223)</f>
        <v>2886.5566657318082</v>
      </c>
      <c r="K1887" s="386">
        <f>IF(ISNUMBER('Tables 1-15'!K1223),'Tables 1-15'!F28,'Tables 1-15'!K1223)</f>
        <v>2631.8584455220066</v>
      </c>
      <c r="O1887" s="30"/>
    </row>
    <row r="1888" spans="1:15">
      <c r="A1888" s="369" t="s">
        <v>158</v>
      </c>
      <c r="B1888" s="386" t="str">
        <f>IF(ISNUMBER('Tables 1-15'!B1224),'Tables 1-15'!B29,'Tables 1-15'!B1224)</f>
        <v>nav</v>
      </c>
      <c r="C1888" s="386" t="str">
        <f>IF(ISNUMBER('Tables 1-15'!C1224),'Tables 1-15'!C29,'Tables 1-15'!C1224)</f>
        <v>nav</v>
      </c>
      <c r="D1888" s="386" t="str">
        <f>IF(ISNUMBER('Tables 1-15'!D1224),'Tables 1-15'!D29,'Tables 1-15'!D1224)</f>
        <v>nav</v>
      </c>
      <c r="E1888" s="386" t="str">
        <f>IF(ISNUMBER('Tables 1-15'!E1224),'Tables 1-15'!E29,'Tables 1-15'!E1224)</f>
        <v>nav</v>
      </c>
      <c r="F1888" s="399" t="str">
        <f>IF(ISNUMBER('Tables 1-15'!F1224),'Tables 1-15'!F29,'Tables 1-15'!F1224)</f>
        <v>nav</v>
      </c>
      <c r="G1888" s="386">
        <f>IF(ISNUMBER('Tables 1-15'!G1224),'Tables 1-15'!B29,'Tables 1-15'!G1224)</f>
        <v>16155.25</v>
      </c>
      <c r="H1888" s="386">
        <f>IF(ISNUMBER('Tables 1-15'!H1224),'Tables 1-15'!C29,'Tables 1-15'!H1224)</f>
        <v>16691.5</v>
      </c>
      <c r="I1888" s="386">
        <f>IF(ISNUMBER('Tables 1-15'!I1224),'Tables 1-15'!D29,'Tables 1-15'!I1224)</f>
        <v>17427.599999999999</v>
      </c>
      <c r="J1888" s="386">
        <f>IF(ISNUMBER('Tables 1-15'!J1224),'Tables 1-15'!E29,'Tables 1-15'!J1224)</f>
        <v>18120.7</v>
      </c>
      <c r="K1888" s="386">
        <f>IF(ISNUMBER('Tables 1-15'!K1224),'Tables 1-15'!F29,'Tables 1-15'!K1224)</f>
        <v>18624.449999999997</v>
      </c>
      <c r="O1888" s="30"/>
    </row>
    <row r="1889" spans="1:15">
      <c r="A1889" s="372" t="s">
        <v>935</v>
      </c>
      <c r="B1889" s="398">
        <f>SUM(B1866:B1888)</f>
        <v>9939.5033142172633</v>
      </c>
      <c r="C1889" s="398">
        <f t="shared" ref="C1889:K1889" si="15">SUM(C1866:C1888)</f>
        <v>10373.209988561648</v>
      </c>
      <c r="D1889" s="398">
        <f t="shared" si="15"/>
        <v>13788.224195189492</v>
      </c>
      <c r="E1889" s="398">
        <f t="shared" si="15"/>
        <v>12538.177590224155</v>
      </c>
      <c r="F1889" s="415">
        <f t="shared" si="15"/>
        <v>12593.060783171395</v>
      </c>
      <c r="G1889" s="398">
        <f t="shared" si="15"/>
        <v>46307.942956576364</v>
      </c>
      <c r="H1889" s="398">
        <f t="shared" si="15"/>
        <v>46563.76410790527</v>
      </c>
      <c r="I1889" s="398">
        <f t="shared" si="15"/>
        <v>50852.183000416975</v>
      </c>
      <c r="J1889" s="398">
        <f t="shared" si="15"/>
        <v>47393.072945389118</v>
      </c>
      <c r="K1889" s="398">
        <f t="shared" si="15"/>
        <v>48410.191648121981</v>
      </c>
      <c r="O1889" s="537"/>
    </row>
    <row r="1890" spans="1:15" ht="14.25">
      <c r="A1890" s="490"/>
      <c r="B1890" s="491"/>
      <c r="C1890" s="491"/>
      <c r="D1890" s="491"/>
      <c r="E1890" s="491"/>
      <c r="F1890" s="491"/>
      <c r="G1890" s="491"/>
      <c r="H1890" s="491"/>
      <c r="I1890" s="491"/>
      <c r="J1890" s="491"/>
      <c r="K1890" s="491"/>
    </row>
    <row r="1891" spans="1:15" ht="14.25">
      <c r="A1891" s="496"/>
      <c r="B1891" s="497"/>
      <c r="C1891" s="497"/>
      <c r="D1891" s="497"/>
      <c r="E1891" s="497"/>
      <c r="F1891" s="497"/>
      <c r="G1891" s="497"/>
      <c r="H1891" s="497"/>
      <c r="I1891" s="497"/>
      <c r="J1891" s="497"/>
      <c r="K1891" s="497"/>
    </row>
    <row r="1892" spans="1:15">
      <c r="A1892" s="433"/>
      <c r="B1892" s="367"/>
      <c r="C1892" s="367"/>
      <c r="D1892" s="367"/>
      <c r="E1892" s="367"/>
      <c r="F1892" s="367"/>
      <c r="G1892" s="367"/>
      <c r="H1892" s="367"/>
      <c r="I1892" s="367"/>
      <c r="J1892" s="367"/>
      <c r="K1892" s="371"/>
    </row>
    <row r="1893" spans="1:15">
      <c r="A1893" s="433"/>
      <c r="B1893" s="367"/>
      <c r="C1893" s="367"/>
      <c r="D1893" s="367"/>
      <c r="E1893" s="367"/>
      <c r="F1893" s="367"/>
      <c r="G1893" s="367"/>
      <c r="H1893" s="367"/>
      <c r="I1893" s="367"/>
      <c r="J1893" s="367"/>
      <c r="K1893" s="371"/>
    </row>
    <row r="1894" spans="1:15">
      <c r="A1894" s="280"/>
      <c r="B1894" s="367"/>
      <c r="C1894" s="367"/>
      <c r="D1894" s="367"/>
      <c r="E1894" s="367"/>
      <c r="F1894" s="367"/>
      <c r="G1894" s="367"/>
      <c r="H1894" s="367"/>
      <c r="I1894" s="367"/>
      <c r="J1894" s="367"/>
      <c r="K1894" s="371"/>
    </row>
    <row r="1895" spans="1:15">
      <c r="A1895" s="280"/>
      <c r="B1895" s="367"/>
      <c r="C1895" s="367"/>
      <c r="D1895" s="367"/>
      <c r="E1895" s="367"/>
      <c r="F1895" s="367"/>
      <c r="G1895" s="367"/>
      <c r="H1895" s="367"/>
      <c r="I1895" s="367"/>
      <c r="J1895" s="367"/>
      <c r="K1895" s="371"/>
    </row>
    <row r="1896" spans="1:15">
      <c r="A1896" s="478"/>
      <c r="B1896" s="478"/>
      <c r="C1896" s="478"/>
      <c r="D1896" s="478"/>
      <c r="E1896" s="478"/>
      <c r="F1896" s="478"/>
      <c r="G1896" s="478"/>
      <c r="H1896" s="478"/>
      <c r="I1896" s="478"/>
      <c r="J1896" s="478"/>
      <c r="K1896" s="478"/>
    </row>
    <row r="1897" spans="1:15" ht="15">
      <c r="A1897" s="498"/>
      <c r="B1897" s="499"/>
      <c r="C1897" s="499"/>
      <c r="D1897" s="499"/>
      <c r="E1897" s="499"/>
      <c r="F1897" s="499"/>
      <c r="G1897" s="499"/>
      <c r="H1897" s="499"/>
      <c r="I1897" s="499"/>
      <c r="J1897" s="499"/>
      <c r="K1897" s="499"/>
    </row>
    <row r="1898" spans="1:15">
      <c r="A1898" s="400" t="s">
        <v>688</v>
      </c>
      <c r="B1898" s="367"/>
      <c r="C1898" s="367"/>
      <c r="D1898" s="367"/>
      <c r="E1898" s="367"/>
      <c r="F1898" s="367"/>
      <c r="G1898" s="367"/>
      <c r="H1898" s="367"/>
      <c r="I1898" s="367"/>
      <c r="J1898" s="367"/>
      <c r="K1898" s="371"/>
    </row>
    <row r="1899" spans="1:15">
      <c r="A1899" s="416"/>
      <c r="B1899" s="417"/>
      <c r="C1899" s="417"/>
      <c r="D1899" s="417"/>
      <c r="E1899" s="417"/>
      <c r="F1899" s="417"/>
      <c r="G1899" s="417"/>
      <c r="H1899" s="417"/>
      <c r="I1899" s="417"/>
      <c r="J1899" s="417"/>
      <c r="K1899" s="417"/>
    </row>
    <row r="1900" spans="1:15">
      <c r="A1900" s="401"/>
      <c r="B1900" s="459"/>
      <c r="C1900" s="459"/>
      <c r="D1900" s="459"/>
      <c r="E1900" s="459"/>
      <c r="F1900" s="460"/>
      <c r="G1900" s="459"/>
      <c r="H1900" s="459"/>
      <c r="I1900" s="459"/>
      <c r="J1900" s="459"/>
      <c r="K1900" s="459"/>
    </row>
    <row r="1901" spans="1:15">
      <c r="A1901" s="418"/>
      <c r="B1901" s="287"/>
      <c r="C1901" s="287"/>
      <c r="D1901" s="287"/>
      <c r="E1901" s="287"/>
      <c r="F1901" s="288"/>
      <c r="G1901" s="287"/>
      <c r="H1901" s="287"/>
      <c r="I1901" s="287"/>
      <c r="J1901" s="287"/>
      <c r="K1901" s="287"/>
    </row>
    <row r="1902" spans="1:15">
      <c r="A1902" s="369"/>
      <c r="B1902" s="628"/>
      <c r="C1902" s="629"/>
      <c r="D1902" s="629"/>
      <c r="E1902" s="629"/>
      <c r="F1902" s="630"/>
      <c r="G1902" s="629"/>
      <c r="H1902" s="629"/>
      <c r="I1902" s="629"/>
      <c r="J1902" s="629"/>
      <c r="K1902" s="629"/>
    </row>
    <row r="1903" spans="1:15">
      <c r="A1903" s="369" t="s">
        <v>456</v>
      </c>
      <c r="B1903" s="308"/>
      <c r="C1903" s="308"/>
      <c r="D1903" s="308"/>
      <c r="E1903" s="308"/>
      <c r="F1903" s="309"/>
      <c r="G1903" s="308"/>
      <c r="H1903" s="308"/>
      <c r="I1903" s="308"/>
      <c r="J1903" s="308"/>
      <c r="K1903" s="308"/>
    </row>
    <row r="1904" spans="1:15">
      <c r="A1904" s="369"/>
      <c r="B1904" s="308"/>
      <c r="C1904" s="308"/>
      <c r="D1904" s="308"/>
      <c r="E1904" s="308"/>
      <c r="F1904" s="309"/>
      <c r="G1904" s="308"/>
      <c r="H1904" s="308"/>
      <c r="I1904" s="308"/>
      <c r="J1904" s="308"/>
      <c r="K1904" s="308"/>
    </row>
    <row r="1905" spans="1:11">
      <c r="A1905" s="369" t="s">
        <v>457</v>
      </c>
      <c r="B1905" s="294"/>
      <c r="C1905" s="294"/>
      <c r="D1905" s="294"/>
      <c r="E1905" s="294"/>
      <c r="F1905" s="295"/>
      <c r="G1905" s="308"/>
      <c r="H1905" s="308"/>
      <c r="I1905" s="308"/>
      <c r="J1905" s="308"/>
      <c r="K1905" s="308"/>
    </row>
    <row r="1906" spans="1:11">
      <c r="A1906" s="369"/>
      <c r="B1906" s="294"/>
      <c r="C1906" s="294"/>
      <c r="D1906" s="294"/>
      <c r="E1906" s="294"/>
      <c r="F1906" s="295"/>
      <c r="G1906" s="308"/>
      <c r="H1906" s="308"/>
      <c r="I1906" s="308"/>
      <c r="J1906" s="308"/>
      <c r="K1906" s="308"/>
    </row>
    <row r="1907" spans="1:11">
      <c r="A1907" s="369" t="s">
        <v>140</v>
      </c>
      <c r="B1907" s="329"/>
      <c r="C1907" s="329"/>
      <c r="D1907" s="329"/>
      <c r="E1907" s="329"/>
      <c r="F1907" s="434"/>
      <c r="G1907" s="435"/>
      <c r="H1907" s="435"/>
      <c r="I1907" s="435"/>
      <c r="J1907" s="435"/>
      <c r="K1907" s="435"/>
    </row>
    <row r="1908" spans="1:11">
      <c r="A1908" s="369" t="s">
        <v>551</v>
      </c>
      <c r="B1908" s="435"/>
      <c r="C1908" s="435"/>
      <c r="D1908" s="435"/>
      <c r="E1908" s="435"/>
      <c r="F1908" s="434"/>
      <c r="G1908" s="435"/>
      <c r="H1908" s="435"/>
      <c r="I1908" s="435"/>
      <c r="J1908" s="435"/>
      <c r="K1908" s="435"/>
    </row>
    <row r="1909" spans="1:11">
      <c r="A1909" s="369" t="s">
        <v>641</v>
      </c>
      <c r="B1909" s="346"/>
      <c r="C1909" s="346"/>
      <c r="D1909" s="346"/>
      <c r="E1909" s="346"/>
      <c r="F1909" s="352"/>
      <c r="G1909" s="435"/>
      <c r="H1909" s="435"/>
      <c r="I1909" s="435"/>
      <c r="J1909" s="435"/>
      <c r="K1909" s="435"/>
    </row>
    <row r="1910" spans="1:11">
      <c r="A1910" s="369"/>
      <c r="B1910" s="346"/>
      <c r="C1910" s="346"/>
      <c r="D1910" s="346"/>
      <c r="E1910" s="346"/>
      <c r="F1910" s="352"/>
      <c r="G1910" s="435"/>
      <c r="H1910" s="435"/>
      <c r="I1910" s="435"/>
      <c r="J1910" s="435"/>
      <c r="K1910" s="435"/>
    </row>
    <row r="1911" spans="1:11">
      <c r="A1911" s="369" t="s">
        <v>106</v>
      </c>
      <c r="B1911" s="435"/>
      <c r="C1911" s="435"/>
      <c r="D1911" s="435"/>
      <c r="E1911" s="435"/>
      <c r="F1911" s="434"/>
      <c r="G1911" s="435"/>
      <c r="H1911" s="435"/>
      <c r="I1911" s="435"/>
      <c r="J1911" s="435"/>
      <c r="K1911" s="435"/>
    </row>
    <row r="1912" spans="1:11">
      <c r="A1912" s="369" t="s">
        <v>735</v>
      </c>
      <c r="B1912" s="435"/>
      <c r="C1912" s="435"/>
      <c r="D1912" s="435"/>
      <c r="E1912" s="435"/>
      <c r="F1912" s="434"/>
      <c r="G1912" s="435"/>
      <c r="H1912" s="435"/>
      <c r="I1912" s="435"/>
      <c r="J1912" s="435"/>
      <c r="K1912" s="435"/>
    </row>
    <row r="1913" spans="1:11">
      <c r="A1913" s="369"/>
      <c r="B1913" s="435"/>
      <c r="C1913" s="435"/>
      <c r="D1913" s="435"/>
      <c r="E1913" s="435"/>
      <c r="F1913" s="434"/>
      <c r="G1913" s="435"/>
      <c r="H1913" s="435"/>
      <c r="I1913" s="435"/>
      <c r="J1913" s="435"/>
      <c r="K1913" s="435"/>
    </row>
    <row r="1914" spans="1:11">
      <c r="A1914" s="369"/>
      <c r="B1914" s="435"/>
      <c r="C1914" s="435"/>
      <c r="D1914" s="435"/>
      <c r="E1914" s="435"/>
      <c r="F1914" s="434"/>
      <c r="G1914" s="435"/>
      <c r="H1914" s="435"/>
      <c r="I1914" s="435"/>
      <c r="J1914" s="435"/>
      <c r="K1914" s="435"/>
    </row>
    <row r="1915" spans="1:11">
      <c r="A1915" s="369" t="s">
        <v>5</v>
      </c>
      <c r="B1915" s="308"/>
      <c r="C1915" s="308"/>
      <c r="D1915" s="308"/>
      <c r="E1915" s="308"/>
      <c r="F1915" s="309"/>
      <c r="G1915" s="308"/>
      <c r="H1915" s="308"/>
      <c r="I1915" s="308"/>
      <c r="J1915" s="308"/>
      <c r="K1915" s="308"/>
    </row>
    <row r="1916" spans="1:11">
      <c r="A1916" s="369"/>
      <c r="B1916" s="308"/>
      <c r="C1916" s="308"/>
      <c r="D1916" s="308"/>
      <c r="E1916" s="308"/>
      <c r="F1916" s="309"/>
      <c r="G1916" s="308"/>
      <c r="H1916" s="308"/>
      <c r="I1916" s="308"/>
      <c r="J1916" s="308"/>
      <c r="K1916" s="308"/>
    </row>
    <row r="1917" spans="1:11">
      <c r="A1917" s="369"/>
      <c r="B1917" s="308"/>
      <c r="C1917" s="308"/>
      <c r="D1917" s="308"/>
      <c r="E1917" s="308"/>
      <c r="F1917" s="309"/>
      <c r="G1917" s="308"/>
      <c r="H1917" s="308"/>
      <c r="I1917" s="308"/>
      <c r="J1917" s="308"/>
      <c r="K1917" s="308"/>
    </row>
    <row r="1918" spans="1:11">
      <c r="A1918" s="369" t="s">
        <v>6</v>
      </c>
      <c r="B1918" s="308"/>
      <c r="C1918" s="308"/>
      <c r="D1918" s="308"/>
      <c r="E1918" s="308"/>
      <c r="F1918" s="309"/>
      <c r="G1918" s="308"/>
      <c r="H1918" s="308"/>
      <c r="I1918" s="308"/>
      <c r="J1918" s="308"/>
      <c r="K1918" s="308"/>
    </row>
    <row r="1919" spans="1:11">
      <c r="A1919" s="369"/>
      <c r="B1919" s="308"/>
      <c r="C1919" s="308"/>
      <c r="D1919" s="308"/>
      <c r="E1919" s="308"/>
      <c r="F1919" s="309"/>
      <c r="G1919" s="308"/>
      <c r="H1919" s="308"/>
      <c r="I1919" s="308"/>
      <c r="J1919" s="308"/>
      <c r="K1919" s="308"/>
    </row>
    <row r="1920" spans="1:11">
      <c r="A1920" s="369" t="s">
        <v>7</v>
      </c>
      <c r="B1920" s="308"/>
      <c r="C1920" s="308"/>
      <c r="D1920" s="308"/>
      <c r="E1920" s="308"/>
      <c r="F1920" s="309"/>
      <c r="G1920" s="308"/>
      <c r="H1920" s="308"/>
      <c r="I1920" s="308"/>
      <c r="J1920" s="308"/>
      <c r="K1920" s="308"/>
    </row>
    <row r="1921" spans="1:11">
      <c r="A1921" s="369" t="s">
        <v>8</v>
      </c>
      <c r="B1921" s="308"/>
      <c r="C1921" s="308"/>
      <c r="D1921" s="308"/>
      <c r="E1921" s="308"/>
      <c r="F1921" s="309"/>
      <c r="G1921" s="308"/>
      <c r="H1921" s="308"/>
      <c r="I1921" s="308"/>
      <c r="J1921" s="308"/>
      <c r="K1921" s="308"/>
    </row>
    <row r="1922" spans="1:11">
      <c r="A1922" s="369"/>
      <c r="B1922" s="308"/>
      <c r="C1922" s="308"/>
      <c r="D1922" s="308"/>
      <c r="E1922" s="308"/>
      <c r="F1922" s="309"/>
      <c r="G1922" s="308"/>
      <c r="H1922" s="308"/>
      <c r="I1922" s="308"/>
      <c r="J1922" s="308"/>
      <c r="K1922" s="308"/>
    </row>
    <row r="1923" spans="1:11">
      <c r="A1923" s="369" t="s">
        <v>9</v>
      </c>
      <c r="B1923" s="308"/>
      <c r="C1923" s="308"/>
      <c r="D1923" s="308"/>
      <c r="E1923" s="308"/>
      <c r="F1923" s="309"/>
      <c r="G1923" s="308"/>
      <c r="H1923" s="308"/>
      <c r="I1923" s="308"/>
      <c r="J1923" s="308"/>
      <c r="K1923" s="308"/>
    </row>
    <row r="1924" spans="1:11">
      <c r="A1924" s="369" t="s">
        <v>158</v>
      </c>
      <c r="B1924" s="308"/>
      <c r="C1924" s="308"/>
      <c r="D1924" s="308"/>
      <c r="E1924" s="308"/>
      <c r="F1924" s="309"/>
      <c r="G1924" s="308"/>
      <c r="H1924" s="308"/>
      <c r="I1924" s="308"/>
      <c r="J1924" s="308"/>
      <c r="K1924" s="308"/>
    </row>
    <row r="1925" spans="1:11">
      <c r="A1925" s="372" t="s">
        <v>583</v>
      </c>
      <c r="B1925" s="436"/>
      <c r="C1925" s="436"/>
      <c r="D1925" s="436"/>
      <c r="E1925" s="436"/>
      <c r="F1925" s="437"/>
      <c r="G1925" s="436"/>
      <c r="H1925" s="436"/>
      <c r="I1925" s="436"/>
      <c r="J1925" s="436"/>
      <c r="K1925" s="436"/>
    </row>
    <row r="1926" spans="1:11">
      <c r="A1926" s="438"/>
      <c r="B1926" s="358"/>
      <c r="C1926" s="358"/>
      <c r="D1926" s="358"/>
      <c r="E1926" s="358"/>
      <c r="F1926" s="358"/>
      <c r="G1926" s="358"/>
      <c r="H1926" s="358"/>
      <c r="I1926" s="358"/>
      <c r="J1926" s="358"/>
      <c r="K1926" s="358"/>
    </row>
    <row r="1927" spans="1:11">
      <c r="A1927" s="280"/>
      <c r="B1927" s="367"/>
      <c r="C1927" s="367"/>
      <c r="D1927" s="367"/>
      <c r="E1927" s="367"/>
      <c r="F1927" s="367"/>
      <c r="G1927" s="367"/>
      <c r="H1927" s="367"/>
      <c r="I1927" s="367"/>
      <c r="J1927" s="371"/>
      <c r="K1927" s="439"/>
    </row>
    <row r="1928" spans="1:11">
      <c r="A1928" s="280"/>
      <c r="B1928" s="367"/>
      <c r="C1928" s="367"/>
      <c r="D1928" s="367"/>
      <c r="E1928" s="367"/>
      <c r="F1928" s="367"/>
      <c r="G1928" s="367"/>
      <c r="H1928" s="367"/>
      <c r="I1928" s="367"/>
      <c r="J1928" s="367"/>
      <c r="K1928" s="371"/>
    </row>
    <row r="1929" spans="1:11">
      <c r="A1929" s="478"/>
      <c r="B1929" s="478"/>
      <c r="C1929" s="478"/>
      <c r="D1929" s="478"/>
      <c r="E1929" s="478"/>
      <c r="F1929" s="478"/>
      <c r="G1929" s="478"/>
      <c r="H1929" s="478"/>
      <c r="I1929" s="478"/>
      <c r="J1929" s="478"/>
      <c r="K1929" s="478"/>
    </row>
    <row r="1930" spans="1:11">
      <c r="A1930" s="280"/>
      <c r="B1930" s="367"/>
      <c r="C1930" s="367"/>
      <c r="D1930" s="367"/>
      <c r="E1930" s="367"/>
      <c r="F1930" s="367"/>
      <c r="G1930" s="367"/>
      <c r="H1930" s="367"/>
      <c r="I1930" s="367"/>
      <c r="J1930" s="367"/>
      <c r="K1930" s="371"/>
    </row>
    <row r="1931" spans="1:11">
      <c r="A1931" s="401"/>
      <c r="B1931" s="459"/>
      <c r="C1931" s="459"/>
      <c r="D1931" s="459"/>
      <c r="E1931" s="459"/>
      <c r="F1931" s="460"/>
      <c r="G1931" s="494"/>
      <c r="H1931" s="494"/>
      <c r="I1931" s="494"/>
      <c r="J1931" s="494"/>
      <c r="K1931" s="494"/>
    </row>
    <row r="1932" spans="1:11">
      <c r="A1932" s="418"/>
      <c r="B1932" s="287"/>
      <c r="C1932" s="287"/>
      <c r="D1932" s="287"/>
      <c r="E1932" s="287"/>
      <c r="F1932" s="288"/>
      <c r="G1932" s="287"/>
      <c r="H1932" s="287"/>
      <c r="I1932" s="287"/>
      <c r="J1932" s="287"/>
      <c r="K1932" s="287"/>
    </row>
    <row r="1933" spans="1:11">
      <c r="A1933" s="369"/>
      <c r="B1933" s="628"/>
      <c r="C1933" s="629"/>
      <c r="D1933" s="629"/>
      <c r="E1933" s="629"/>
      <c r="F1933" s="630"/>
      <c r="G1933" s="629"/>
      <c r="H1933" s="629"/>
      <c r="I1933" s="629"/>
      <c r="J1933" s="629"/>
      <c r="K1933" s="629"/>
    </row>
    <row r="1934" spans="1:11">
      <c r="A1934" s="369" t="s">
        <v>456</v>
      </c>
      <c r="B1934" s="308"/>
      <c r="C1934" s="308"/>
      <c r="D1934" s="308"/>
      <c r="E1934" s="308"/>
      <c r="F1934" s="309"/>
      <c r="G1934" s="441"/>
      <c r="H1934" s="441"/>
      <c r="I1934" s="441"/>
      <c r="J1934" s="441"/>
      <c r="K1934" s="441"/>
    </row>
    <row r="1935" spans="1:11">
      <c r="A1935" s="369"/>
      <c r="B1935" s="308"/>
      <c r="C1935" s="308"/>
      <c r="D1935" s="308"/>
      <c r="E1935" s="308"/>
      <c r="F1935" s="309"/>
      <c r="G1935" s="441"/>
      <c r="H1935" s="441"/>
      <c r="I1935" s="441"/>
      <c r="J1935" s="441"/>
      <c r="K1935" s="441"/>
    </row>
    <row r="1936" spans="1:11">
      <c r="A1936" s="369" t="s">
        <v>457</v>
      </c>
      <c r="B1936" s="308"/>
      <c r="C1936" s="308"/>
      <c r="D1936" s="308"/>
      <c r="E1936" s="308"/>
      <c r="F1936" s="309"/>
      <c r="G1936" s="441"/>
      <c r="H1936" s="441"/>
      <c r="I1936" s="441"/>
      <c r="J1936" s="441"/>
      <c r="K1936" s="441"/>
    </row>
    <row r="1937" spans="1:11">
      <c r="A1937" s="369"/>
      <c r="B1937" s="308"/>
      <c r="C1937" s="308"/>
      <c r="D1937" s="308"/>
      <c r="E1937" s="308"/>
      <c r="F1937" s="309"/>
      <c r="G1937" s="441"/>
      <c r="H1937" s="441"/>
      <c r="I1937" s="441"/>
      <c r="J1937" s="441"/>
      <c r="K1937" s="441"/>
    </row>
    <row r="1938" spans="1:11">
      <c r="A1938" s="369" t="s">
        <v>140</v>
      </c>
      <c r="B1938" s="329"/>
      <c r="C1938" s="329"/>
      <c r="D1938" s="329"/>
      <c r="E1938" s="329"/>
      <c r="F1938" s="434"/>
      <c r="G1938" s="442"/>
      <c r="H1938" s="442"/>
      <c r="I1938" s="442"/>
      <c r="J1938" s="442"/>
      <c r="K1938" s="442"/>
    </row>
    <row r="1939" spans="1:11">
      <c r="A1939" s="369" t="s">
        <v>551</v>
      </c>
      <c r="B1939" s="435"/>
      <c r="C1939" s="435"/>
      <c r="D1939" s="435"/>
      <c r="E1939" s="435"/>
      <c r="F1939" s="434"/>
      <c r="G1939" s="443"/>
      <c r="H1939" s="443"/>
      <c r="I1939" s="443"/>
      <c r="J1939" s="443"/>
      <c r="K1939" s="443"/>
    </row>
    <row r="1940" spans="1:11">
      <c r="A1940" s="369" t="s">
        <v>641</v>
      </c>
      <c r="B1940" s="435"/>
      <c r="C1940" s="435"/>
      <c r="D1940" s="435"/>
      <c r="E1940" s="435"/>
      <c r="F1940" s="434"/>
      <c r="G1940" s="443"/>
      <c r="H1940" s="443"/>
      <c r="I1940" s="443"/>
      <c r="J1940" s="443"/>
      <c r="K1940" s="443"/>
    </row>
    <row r="1941" spans="1:11">
      <c r="A1941" s="369"/>
      <c r="B1941" s="435"/>
      <c r="C1941" s="435"/>
      <c r="D1941" s="435"/>
      <c r="E1941" s="435"/>
      <c r="F1941" s="434"/>
      <c r="G1941" s="443"/>
      <c r="H1941" s="443"/>
      <c r="I1941" s="443"/>
      <c r="J1941" s="443"/>
      <c r="K1941" s="443"/>
    </row>
    <row r="1942" spans="1:11">
      <c r="A1942" s="369" t="s">
        <v>106</v>
      </c>
      <c r="B1942" s="435"/>
      <c r="C1942" s="435"/>
      <c r="D1942" s="435"/>
      <c r="E1942" s="435"/>
      <c r="F1942" s="434"/>
      <c r="G1942" s="443"/>
      <c r="H1942" s="443"/>
      <c r="I1942" s="443"/>
      <c r="J1942" s="443"/>
      <c r="K1942" s="443"/>
    </row>
    <row r="1943" spans="1:11">
      <c r="A1943" s="369" t="s">
        <v>735</v>
      </c>
      <c r="B1943" s="435"/>
      <c r="C1943" s="435"/>
      <c r="D1943" s="435"/>
      <c r="E1943" s="435"/>
      <c r="F1943" s="309"/>
      <c r="G1943" s="443"/>
      <c r="H1943" s="443"/>
      <c r="I1943" s="443"/>
      <c r="J1943" s="443"/>
      <c r="K1943" s="443"/>
    </row>
    <row r="1944" spans="1:11">
      <c r="A1944" s="369"/>
      <c r="B1944" s="435"/>
      <c r="C1944" s="435"/>
      <c r="D1944" s="435"/>
      <c r="E1944" s="435"/>
      <c r="F1944" s="309"/>
      <c r="G1944" s="443"/>
      <c r="H1944" s="443"/>
      <c r="I1944" s="443"/>
      <c r="J1944" s="443"/>
      <c r="K1944" s="443"/>
    </row>
    <row r="1945" spans="1:11">
      <c r="A1945" s="369"/>
      <c r="B1945" s="435"/>
      <c r="C1945" s="435"/>
      <c r="D1945" s="435"/>
      <c r="E1945" s="435"/>
      <c r="F1945" s="309"/>
      <c r="G1945" s="443"/>
      <c r="H1945" s="443"/>
      <c r="I1945" s="443"/>
      <c r="J1945" s="443"/>
      <c r="K1945" s="443"/>
    </row>
    <row r="1946" spans="1:11">
      <c r="A1946" s="369" t="s">
        <v>5</v>
      </c>
      <c r="B1946" s="308"/>
      <c r="C1946" s="308"/>
      <c r="D1946" s="308"/>
      <c r="E1946" s="308"/>
      <c r="F1946" s="309"/>
      <c r="G1946" s="441"/>
      <c r="H1946" s="441"/>
      <c r="I1946" s="441"/>
      <c r="J1946" s="441"/>
      <c r="K1946" s="441"/>
    </row>
    <row r="1947" spans="1:11">
      <c r="A1947" s="369"/>
      <c r="B1947" s="308"/>
      <c r="C1947" s="308"/>
      <c r="D1947" s="308"/>
      <c r="E1947" s="308"/>
      <c r="F1947" s="309"/>
      <c r="G1947" s="441"/>
      <c r="H1947" s="441"/>
      <c r="I1947" s="441"/>
      <c r="J1947" s="441"/>
      <c r="K1947" s="441"/>
    </row>
    <row r="1948" spans="1:11">
      <c r="A1948" s="369"/>
      <c r="B1948" s="308"/>
      <c r="C1948" s="308"/>
      <c r="D1948" s="308"/>
      <c r="E1948" s="308"/>
      <c r="F1948" s="309"/>
      <c r="G1948" s="441"/>
      <c r="H1948" s="441"/>
      <c r="I1948" s="441"/>
      <c r="J1948" s="441"/>
      <c r="K1948" s="441"/>
    </row>
    <row r="1949" spans="1:11">
      <c r="A1949" s="369" t="s">
        <v>6</v>
      </c>
      <c r="B1949" s="308"/>
      <c r="C1949" s="308"/>
      <c r="D1949" s="308"/>
      <c r="E1949" s="308"/>
      <c r="F1949" s="309"/>
      <c r="G1949" s="441"/>
      <c r="H1949" s="441"/>
      <c r="I1949" s="441"/>
      <c r="J1949" s="441"/>
      <c r="K1949" s="441"/>
    </row>
    <row r="1950" spans="1:11">
      <c r="A1950" s="369"/>
      <c r="B1950" s="308"/>
      <c r="C1950" s="308"/>
      <c r="D1950" s="308"/>
      <c r="E1950" s="308"/>
      <c r="F1950" s="309"/>
      <c r="G1950" s="441"/>
      <c r="H1950" s="441"/>
      <c r="I1950" s="441"/>
      <c r="J1950" s="441"/>
      <c r="K1950" s="441"/>
    </row>
    <row r="1951" spans="1:11">
      <c r="A1951" s="369" t="s">
        <v>7</v>
      </c>
      <c r="B1951" s="308"/>
      <c r="C1951" s="308"/>
      <c r="D1951" s="308"/>
      <c r="E1951" s="308"/>
      <c r="F1951" s="309"/>
      <c r="G1951" s="441"/>
      <c r="H1951" s="441"/>
      <c r="I1951" s="441"/>
      <c r="J1951" s="441"/>
      <c r="K1951" s="441"/>
    </row>
    <row r="1952" spans="1:11">
      <c r="A1952" s="369" t="s">
        <v>8</v>
      </c>
      <c r="B1952" s="308"/>
      <c r="C1952" s="308"/>
      <c r="D1952" s="308"/>
      <c r="E1952" s="308"/>
      <c r="F1952" s="309"/>
      <c r="G1952" s="441"/>
      <c r="H1952" s="441"/>
      <c r="I1952" s="441"/>
      <c r="J1952" s="441"/>
      <c r="K1952" s="441"/>
    </row>
    <row r="1953" spans="1:11">
      <c r="A1953" s="369"/>
      <c r="B1953" s="308"/>
      <c r="C1953" s="308"/>
      <c r="D1953" s="308"/>
      <c r="E1953" s="308"/>
      <c r="F1953" s="309"/>
      <c r="G1953" s="441"/>
      <c r="H1953" s="441"/>
      <c r="I1953" s="441"/>
      <c r="J1953" s="441"/>
      <c r="K1953" s="441"/>
    </row>
    <row r="1954" spans="1:11">
      <c r="A1954" s="369" t="s">
        <v>9</v>
      </c>
      <c r="B1954" s="308"/>
      <c r="C1954" s="308"/>
      <c r="D1954" s="308"/>
      <c r="E1954" s="308"/>
      <c r="F1954" s="309"/>
      <c r="G1954" s="441"/>
      <c r="H1954" s="441"/>
      <c r="I1954" s="441"/>
      <c r="J1954" s="441"/>
      <c r="K1954" s="441"/>
    </row>
    <row r="1955" spans="1:11">
      <c r="A1955" s="369" t="s">
        <v>158</v>
      </c>
      <c r="B1955" s="308"/>
      <c r="C1955" s="308"/>
      <c r="D1955" s="308"/>
      <c r="E1955" s="308"/>
      <c r="F1955" s="309"/>
      <c r="G1955" s="441"/>
      <c r="H1955" s="441"/>
      <c r="I1955" s="441"/>
      <c r="J1955" s="441"/>
      <c r="K1955" s="441"/>
    </row>
    <row r="1956" spans="1:11">
      <c r="A1956" s="372" t="s">
        <v>583</v>
      </c>
      <c r="B1956" s="436"/>
      <c r="C1956" s="436"/>
      <c r="D1956" s="436"/>
      <c r="E1956" s="436"/>
      <c r="F1956" s="437"/>
      <c r="G1956" s="444"/>
      <c r="H1956" s="444"/>
      <c r="I1956" s="444"/>
      <c r="J1956" s="444"/>
      <c r="K1956" s="444"/>
    </row>
    <row r="1957" spans="1:11">
      <c r="A1957" s="438"/>
      <c r="B1957" s="532"/>
      <c r="C1957" s="532"/>
      <c r="D1957" s="532"/>
      <c r="E1957" s="532"/>
      <c r="F1957" s="532"/>
      <c r="G1957" s="533"/>
      <c r="H1957" s="533"/>
      <c r="I1957" s="533"/>
      <c r="J1957" s="533"/>
      <c r="K1957" s="533"/>
    </row>
    <row r="1958" spans="1:11">
      <c r="A1958" s="280"/>
      <c r="B1958" s="367"/>
      <c r="C1958" s="367"/>
      <c r="D1958" s="367"/>
      <c r="E1958" s="367"/>
      <c r="F1958" s="367"/>
      <c r="G1958" s="367"/>
      <c r="H1958" s="367"/>
      <c r="I1958" s="367"/>
      <c r="J1958" s="367"/>
      <c r="K1958" s="371"/>
    </row>
    <row r="1959" spans="1:11">
      <c r="A1959" s="280"/>
      <c r="B1959" s="367"/>
      <c r="C1959" s="367"/>
      <c r="D1959" s="367"/>
      <c r="E1959" s="367"/>
      <c r="F1959" s="367"/>
      <c r="G1959" s="367"/>
      <c r="H1959" s="367"/>
      <c r="I1959" s="367"/>
      <c r="J1959" s="367"/>
      <c r="K1959" s="371"/>
    </row>
    <row r="1960" spans="1:11">
      <c r="A1960" s="280"/>
      <c r="B1960" s="367"/>
      <c r="C1960" s="367"/>
      <c r="D1960" s="367"/>
      <c r="E1960" s="367"/>
      <c r="F1960" s="367"/>
      <c r="G1960" s="367"/>
      <c r="H1960" s="367"/>
      <c r="I1960" s="367"/>
      <c r="J1960" s="367"/>
      <c r="K1960" s="371"/>
    </row>
    <row r="1961" spans="1:11">
      <c r="A1961" s="478"/>
      <c r="B1961" s="478"/>
      <c r="C1961" s="478"/>
      <c r="D1961" s="478"/>
      <c r="E1961" s="478"/>
      <c r="F1961" s="478"/>
      <c r="G1961" s="478"/>
      <c r="H1961" s="478"/>
      <c r="I1961" s="478"/>
      <c r="J1961" s="478"/>
      <c r="K1961" s="478"/>
    </row>
    <row r="1962" spans="1:11">
      <c r="A1962" s="280"/>
      <c r="B1962" s="367"/>
      <c r="C1962" s="367"/>
      <c r="D1962" s="367"/>
      <c r="E1962" s="367"/>
      <c r="F1962" s="367"/>
      <c r="G1962" s="367"/>
      <c r="H1962" s="367"/>
      <c r="I1962" s="367"/>
      <c r="J1962" s="367"/>
      <c r="K1962" s="371"/>
    </row>
    <row r="1963" spans="1:11">
      <c r="A1963" s="401"/>
      <c r="B1963" s="494"/>
      <c r="C1963" s="494"/>
      <c r="D1963" s="494"/>
      <c r="E1963" s="494"/>
      <c r="F1963" s="495"/>
      <c r="G1963" s="494"/>
      <c r="H1963" s="494"/>
      <c r="I1963" s="494"/>
      <c r="J1963" s="494"/>
      <c r="K1963" s="494"/>
    </row>
    <row r="1964" spans="1:11">
      <c r="A1964" s="418"/>
      <c r="B1964" s="287"/>
      <c r="C1964" s="287"/>
      <c r="D1964" s="287"/>
      <c r="E1964" s="287"/>
      <c r="F1964" s="288"/>
      <c r="G1964" s="287"/>
      <c r="H1964" s="287"/>
      <c r="I1964" s="287"/>
      <c r="J1964" s="287"/>
      <c r="K1964" s="287"/>
    </row>
    <row r="1965" spans="1:11">
      <c r="A1965" s="369"/>
      <c r="B1965" s="628"/>
      <c r="C1965" s="629"/>
      <c r="D1965" s="629"/>
      <c r="E1965" s="629"/>
      <c r="F1965" s="630"/>
      <c r="G1965" s="363"/>
      <c r="H1965" s="363"/>
      <c r="I1965" s="363"/>
      <c r="J1965" s="363"/>
      <c r="K1965" s="363"/>
    </row>
    <row r="1966" spans="1:11">
      <c r="A1966" s="369" t="s">
        <v>456</v>
      </c>
      <c r="B1966" s="441"/>
      <c r="C1966" s="441"/>
      <c r="D1966" s="441"/>
      <c r="E1966" s="441"/>
      <c r="F1966" s="447"/>
      <c r="G1966" s="443"/>
      <c r="H1966" s="443"/>
      <c r="I1966" s="443"/>
      <c r="J1966" s="443"/>
      <c r="K1966" s="443"/>
    </row>
    <row r="1967" spans="1:11">
      <c r="A1967" s="369"/>
      <c r="B1967" s="441"/>
      <c r="C1967" s="441"/>
      <c r="D1967" s="441"/>
      <c r="E1967" s="441"/>
      <c r="F1967" s="447"/>
      <c r="G1967" s="443"/>
      <c r="H1967" s="443"/>
      <c r="I1967" s="443"/>
      <c r="J1967" s="443"/>
      <c r="K1967" s="443"/>
    </row>
    <row r="1968" spans="1:11">
      <c r="A1968" s="369" t="s">
        <v>457</v>
      </c>
      <c r="B1968" s="443"/>
      <c r="C1968" s="443"/>
      <c r="D1968" s="443"/>
      <c r="E1968" s="443"/>
      <c r="F1968" s="446"/>
      <c r="G1968" s="441"/>
      <c r="H1968" s="441"/>
      <c r="I1968" s="441"/>
      <c r="J1968" s="441"/>
      <c r="K1968" s="441"/>
    </row>
    <row r="1969" spans="1:11">
      <c r="A1969" s="369"/>
      <c r="B1969" s="443"/>
      <c r="C1969" s="443"/>
      <c r="D1969" s="443"/>
      <c r="E1969" s="443"/>
      <c r="F1969" s="446"/>
      <c r="G1969" s="441"/>
      <c r="H1969" s="441"/>
      <c r="I1969" s="441"/>
      <c r="J1969" s="441"/>
      <c r="K1969" s="441"/>
    </row>
    <row r="1970" spans="1:11">
      <c r="A1970" s="369" t="s">
        <v>140</v>
      </c>
      <c r="B1970" s="443"/>
      <c r="C1970" s="443"/>
      <c r="D1970" s="443"/>
      <c r="E1970" s="443"/>
      <c r="F1970" s="446"/>
      <c r="G1970" s="443"/>
      <c r="H1970" s="443"/>
      <c r="I1970" s="443"/>
      <c r="J1970" s="443"/>
      <c r="K1970" s="443"/>
    </row>
    <row r="1971" spans="1:11">
      <c r="A1971" s="369" t="s">
        <v>551</v>
      </c>
      <c r="B1971" s="443"/>
      <c r="C1971" s="443"/>
      <c r="D1971" s="443"/>
      <c r="E1971" s="443"/>
      <c r="F1971" s="446"/>
      <c r="G1971" s="443"/>
      <c r="H1971" s="443"/>
      <c r="I1971" s="443"/>
      <c r="J1971" s="443"/>
      <c r="K1971" s="443"/>
    </row>
    <row r="1972" spans="1:11">
      <c r="A1972" s="369" t="s">
        <v>641</v>
      </c>
      <c r="B1972" s="443"/>
      <c r="C1972" s="443"/>
      <c r="D1972" s="443"/>
      <c r="E1972" s="443"/>
      <c r="F1972" s="446"/>
      <c r="G1972" s="443"/>
      <c r="H1972" s="443"/>
      <c r="I1972" s="443"/>
      <c r="J1972" s="443"/>
      <c r="K1972" s="443"/>
    </row>
    <row r="1973" spans="1:11">
      <c r="A1973" s="369"/>
      <c r="B1973" s="443"/>
      <c r="C1973" s="443"/>
      <c r="D1973" s="443"/>
      <c r="E1973" s="443"/>
      <c r="F1973" s="446"/>
      <c r="G1973" s="443"/>
      <c r="H1973" s="443"/>
      <c r="I1973" s="443"/>
      <c r="J1973" s="443"/>
      <c r="K1973" s="443"/>
    </row>
    <row r="1974" spans="1:11">
      <c r="A1974" s="369" t="s">
        <v>106</v>
      </c>
      <c r="B1974" s="443"/>
      <c r="C1974" s="443"/>
      <c r="D1974" s="443"/>
      <c r="E1974" s="443"/>
      <c r="F1974" s="446"/>
      <c r="G1974" s="443"/>
      <c r="H1974" s="443"/>
      <c r="I1974" s="443"/>
      <c r="J1974" s="443"/>
      <c r="K1974" s="443"/>
    </row>
    <row r="1975" spans="1:11">
      <c r="A1975" s="369" t="s">
        <v>735</v>
      </c>
      <c r="B1975" s="443"/>
      <c r="C1975" s="443"/>
      <c r="D1975" s="443"/>
      <c r="E1975" s="443"/>
      <c r="F1975" s="446"/>
      <c r="G1975" s="443"/>
      <c r="H1975" s="443"/>
      <c r="I1975" s="443"/>
      <c r="J1975" s="443"/>
      <c r="K1975" s="443"/>
    </row>
    <row r="1976" spans="1:11">
      <c r="A1976" s="369"/>
      <c r="B1976" s="443"/>
      <c r="C1976" s="443"/>
      <c r="D1976" s="443"/>
      <c r="E1976" s="443"/>
      <c r="F1976" s="446"/>
      <c r="G1976" s="443"/>
      <c r="H1976" s="443"/>
      <c r="I1976" s="443"/>
      <c r="J1976" s="443"/>
      <c r="K1976" s="443"/>
    </row>
    <row r="1977" spans="1:11">
      <c r="A1977" s="369"/>
      <c r="B1977" s="443"/>
      <c r="C1977" s="443"/>
      <c r="D1977" s="443"/>
      <c r="E1977" s="443"/>
      <c r="F1977" s="446"/>
      <c r="G1977" s="443"/>
      <c r="H1977" s="443"/>
      <c r="I1977" s="443"/>
      <c r="J1977" s="443"/>
      <c r="K1977" s="443"/>
    </row>
    <row r="1978" spans="1:11">
      <c r="A1978" s="369" t="s">
        <v>5</v>
      </c>
      <c r="B1978" s="441"/>
      <c r="C1978" s="441"/>
      <c r="D1978" s="441"/>
      <c r="E1978" s="441"/>
      <c r="F1978" s="447"/>
      <c r="G1978" s="443"/>
      <c r="H1978" s="443"/>
      <c r="I1978" s="443"/>
      <c r="J1978" s="443"/>
      <c r="K1978" s="443"/>
    </row>
    <row r="1979" spans="1:11">
      <c r="A1979" s="369"/>
      <c r="B1979" s="441"/>
      <c r="C1979" s="441"/>
      <c r="D1979" s="441"/>
      <c r="E1979" s="441"/>
      <c r="F1979" s="447"/>
      <c r="G1979" s="443"/>
      <c r="H1979" s="443"/>
      <c r="I1979" s="443"/>
      <c r="J1979" s="443"/>
      <c r="K1979" s="443"/>
    </row>
    <row r="1980" spans="1:11">
      <c r="A1980" s="369"/>
      <c r="B1980" s="441"/>
      <c r="C1980" s="441"/>
      <c r="D1980" s="441"/>
      <c r="E1980" s="441"/>
      <c r="F1980" s="447"/>
      <c r="G1980" s="443"/>
      <c r="H1980" s="443"/>
      <c r="I1980" s="443"/>
      <c r="J1980" s="443"/>
      <c r="K1980" s="443"/>
    </row>
    <row r="1981" spans="1:11">
      <c r="A1981" s="369" t="s">
        <v>6</v>
      </c>
      <c r="B1981" s="443"/>
      <c r="C1981" s="443"/>
      <c r="D1981" s="443"/>
      <c r="E1981" s="443"/>
      <c r="F1981" s="446"/>
      <c r="G1981" s="441"/>
      <c r="H1981" s="441"/>
      <c r="I1981" s="441"/>
      <c r="J1981" s="441"/>
      <c r="K1981" s="441"/>
    </row>
    <row r="1982" spans="1:11">
      <c r="A1982" s="369"/>
      <c r="B1982" s="443"/>
      <c r="C1982" s="443"/>
      <c r="D1982" s="443"/>
      <c r="E1982" s="443"/>
      <c r="F1982" s="446"/>
      <c r="G1982" s="441"/>
      <c r="H1982" s="441"/>
      <c r="I1982" s="441"/>
      <c r="J1982" s="441"/>
      <c r="K1982" s="441"/>
    </row>
    <row r="1983" spans="1:11">
      <c r="A1983" s="369" t="s">
        <v>7</v>
      </c>
      <c r="B1983" s="441"/>
      <c r="C1983" s="441"/>
      <c r="D1983" s="441"/>
      <c r="E1983" s="441"/>
      <c r="F1983" s="447"/>
      <c r="G1983" s="441"/>
      <c r="H1983" s="441"/>
      <c r="I1983" s="441"/>
      <c r="J1983" s="441"/>
      <c r="K1983" s="441"/>
    </row>
    <row r="1984" spans="1:11">
      <c r="A1984" s="369" t="s">
        <v>8</v>
      </c>
      <c r="B1984" s="443"/>
      <c r="C1984" s="443"/>
      <c r="D1984" s="443"/>
      <c r="E1984" s="443"/>
      <c r="F1984" s="446"/>
      <c r="G1984" s="441"/>
      <c r="H1984" s="441"/>
      <c r="I1984" s="441"/>
      <c r="J1984" s="441"/>
      <c r="K1984" s="441"/>
    </row>
    <row r="1985" spans="1:13">
      <c r="A1985" s="369"/>
      <c r="B1985" s="443"/>
      <c r="C1985" s="443"/>
      <c r="D1985" s="443"/>
      <c r="E1985" s="443"/>
      <c r="F1985" s="446"/>
      <c r="G1985" s="441"/>
      <c r="H1985" s="441"/>
      <c r="I1985" s="441"/>
      <c r="J1985" s="441"/>
      <c r="K1985" s="441"/>
    </row>
    <row r="1986" spans="1:13">
      <c r="A1986" s="369" t="s">
        <v>9</v>
      </c>
      <c r="B1986" s="441"/>
      <c r="C1986" s="441"/>
      <c r="D1986" s="441"/>
      <c r="E1986" s="441"/>
      <c r="F1986" s="447"/>
      <c r="G1986" s="441"/>
      <c r="H1986" s="441"/>
      <c r="I1986" s="441"/>
      <c r="J1986" s="441"/>
      <c r="K1986" s="441"/>
    </row>
    <row r="1987" spans="1:13">
      <c r="A1987" s="369" t="s">
        <v>158</v>
      </c>
      <c r="B1987" s="441"/>
      <c r="C1987" s="441"/>
      <c r="D1987" s="441"/>
      <c r="E1987" s="441"/>
      <c r="F1987" s="447"/>
      <c r="G1987" s="441"/>
      <c r="H1987" s="441"/>
      <c r="I1987" s="441"/>
      <c r="J1987" s="441"/>
      <c r="K1987" s="441"/>
    </row>
    <row r="1988" spans="1:13">
      <c r="A1988" s="372" t="s">
        <v>583</v>
      </c>
      <c r="B1988" s="448"/>
      <c r="C1988" s="448"/>
      <c r="D1988" s="448"/>
      <c r="E1988" s="448"/>
      <c r="F1988" s="449"/>
      <c r="G1988" s="444"/>
      <c r="H1988" s="444"/>
      <c r="I1988" s="444"/>
      <c r="J1988" s="444"/>
      <c r="K1988" s="444"/>
    </row>
    <row r="1989" spans="1:13" ht="14.25">
      <c r="A1989" s="471"/>
      <c r="B1989" s="472"/>
      <c r="C1989" s="472"/>
      <c r="D1989" s="472"/>
      <c r="E1989" s="472"/>
      <c r="F1989" s="472"/>
      <c r="G1989" s="472"/>
      <c r="H1989" s="472"/>
      <c r="I1989" s="472"/>
      <c r="J1989" s="472"/>
      <c r="K1989" s="472"/>
    </row>
    <row r="1990" spans="1:13" ht="14.25">
      <c r="A1990" s="482"/>
      <c r="B1990" s="483"/>
      <c r="C1990" s="483"/>
      <c r="D1990" s="483"/>
      <c r="E1990" s="483"/>
      <c r="F1990" s="483"/>
      <c r="G1990" s="483"/>
      <c r="H1990" s="483"/>
      <c r="I1990" s="483"/>
      <c r="J1990" s="483"/>
      <c r="K1990" s="483"/>
    </row>
    <row r="1991" spans="1:13">
      <c r="A1991" s="280"/>
      <c r="B1991" s="367"/>
      <c r="C1991" s="367"/>
      <c r="D1991" s="367"/>
      <c r="E1991" s="367"/>
      <c r="F1991" s="367"/>
      <c r="G1991" s="367"/>
      <c r="H1991" s="367"/>
      <c r="I1991" s="367"/>
      <c r="J1991" s="367"/>
      <c r="K1991" s="371"/>
    </row>
    <row r="1992" spans="1:13">
      <c r="A1992" s="280"/>
      <c r="B1992" s="367"/>
      <c r="C1992" s="367"/>
      <c r="D1992" s="367"/>
      <c r="E1992" s="367"/>
      <c r="F1992" s="367"/>
      <c r="G1992" s="367"/>
      <c r="H1992" s="367"/>
      <c r="I1992" s="367"/>
      <c r="J1992" s="367"/>
      <c r="K1992" s="371"/>
    </row>
    <row r="1993" spans="1:13">
      <c r="A1993" s="280"/>
      <c r="B1993" s="367"/>
      <c r="C1993" s="367"/>
      <c r="D1993" s="367"/>
      <c r="E1993" s="367"/>
      <c r="F1993" s="367"/>
      <c r="G1993" s="367"/>
      <c r="H1993" s="367"/>
      <c r="I1993" s="367"/>
      <c r="J1993" s="367"/>
      <c r="K1993" s="371"/>
    </row>
    <row r="1994" spans="1:13">
      <c r="A1994" s="478"/>
      <c r="B1994" s="478"/>
      <c r="C1994" s="478"/>
      <c r="D1994" s="478"/>
      <c r="E1994" s="478"/>
      <c r="F1994" s="478"/>
      <c r="G1994" s="478"/>
      <c r="H1994" s="478"/>
      <c r="I1994" s="478"/>
      <c r="J1994" s="478"/>
      <c r="K1994" s="478"/>
    </row>
    <row r="1995" spans="1:13" ht="15">
      <c r="A1995" s="498"/>
      <c r="B1995" s="499"/>
      <c r="C1995" s="499"/>
      <c r="D1995" s="499"/>
      <c r="E1995" s="499"/>
      <c r="F1995" s="499"/>
      <c r="G1995" s="499"/>
      <c r="H1995" s="499"/>
      <c r="I1995" s="499"/>
      <c r="J1995" s="499"/>
      <c r="K1995" s="499"/>
    </row>
    <row r="1996" spans="1:13">
      <c r="A1996" s="400" t="s">
        <v>416</v>
      </c>
      <c r="B1996" s="367"/>
      <c r="C1996" s="367"/>
      <c r="D1996" s="367"/>
      <c r="E1996" s="367"/>
      <c r="F1996" s="367"/>
      <c r="G1996" s="367"/>
      <c r="H1996" s="367"/>
      <c r="I1996" s="367"/>
      <c r="J1996" s="367"/>
      <c r="K1996" s="371"/>
    </row>
    <row r="1997" spans="1:13">
      <c r="A1997" s="416"/>
      <c r="B1997" s="417"/>
      <c r="C1997" s="417"/>
      <c r="D1997" s="417"/>
      <c r="E1997" s="417"/>
      <c r="F1997" s="417"/>
      <c r="G1997" s="417"/>
      <c r="H1997" s="417"/>
      <c r="I1997" s="417"/>
      <c r="J1997" s="417"/>
      <c r="K1997" s="417"/>
    </row>
    <row r="1998" spans="1:13">
      <c r="A1998" s="401"/>
      <c r="B1998" s="459"/>
      <c r="C1998" s="459"/>
      <c r="D1998" s="459"/>
      <c r="E1998" s="459"/>
      <c r="F1998" s="460"/>
      <c r="G1998" s="459"/>
      <c r="H1998" s="459"/>
      <c r="I1998" s="459"/>
      <c r="J1998" s="459"/>
      <c r="K1998" s="459"/>
    </row>
    <row r="1999" spans="1:13">
      <c r="A1999" s="418"/>
      <c r="B1999" s="287"/>
      <c r="C1999" s="287"/>
      <c r="D1999" s="287"/>
      <c r="E1999" s="287"/>
      <c r="F1999" s="288"/>
      <c r="G1999" s="287"/>
      <c r="H1999" s="287"/>
      <c r="I1999" s="287"/>
      <c r="J1999" s="287"/>
      <c r="K1999" s="287"/>
      <c r="L1999" s="519">
        <v>37987</v>
      </c>
      <c r="M1999" s="514">
        <v>37987</v>
      </c>
    </row>
    <row r="2000" spans="1:13">
      <c r="A2000" s="31" t="s">
        <v>31</v>
      </c>
      <c r="B2000" s="454">
        <f>IF('Tables 1-15'!B1898="nap","nav",'Tables 1-15'!B1898)</f>
        <v>61.010622999999995</v>
      </c>
      <c r="C2000" s="328">
        <f>IF('Tables 1-15'!C1898="nap","nav",'Tables 1-15'!C1898)</f>
        <v>63.052249999999994</v>
      </c>
      <c r="D2000" s="328">
        <f>IF('Tables 1-15'!D1898="nap","nav",'Tables 1-15'!D1898)</f>
        <v>64.699347000000003</v>
      </c>
      <c r="E2000" s="328">
        <f>IF('Tables 1-15'!E1898="nap","nav",'Tables 1-15'!E1898)</f>
        <v>66.602045000000004</v>
      </c>
      <c r="F2000" s="397">
        <f>IF('Tables 1-15'!F1898="nap","nav",'Tables 1-15'!F1898)</f>
        <v>69.454251999999997</v>
      </c>
      <c r="G2000" s="328" t="str">
        <f>IF('Tables 1-15'!G1898="nap","nav",'Tables 1-15'!G1898)</f>
        <v>nav</v>
      </c>
      <c r="H2000" s="328" t="str">
        <f>IF('Tables 1-15'!H1898="nap","nav",'Tables 1-15'!H1898)</f>
        <v>nav</v>
      </c>
      <c r="I2000" s="328" t="str">
        <f>IF('Tables 1-15'!I1898="nap","nav",'Tables 1-15'!I1898)</f>
        <v>nav</v>
      </c>
      <c r="J2000" s="328" t="str">
        <f>IF('Tables 1-15'!J1898="nap","nav",'Tables 1-15'!J1898)</f>
        <v>nav</v>
      </c>
      <c r="K2000" s="328" t="str">
        <f>IF('Tables 1-15'!K1898="nap","nav",'Tables 1-15'!K1898)</f>
        <v>nav</v>
      </c>
      <c r="L2000" s="344" t="e">
        <f>IF('Tables 1-15'!#REF!="nap","nav",'Tables 1-15'!#REF!)</f>
        <v>#REF!</v>
      </c>
      <c r="M2000" s="344" t="e">
        <f>IF('Tables 1-15'!#REF!="nap","nav",'Tables 1-15'!#REF!)</f>
        <v>#REF!</v>
      </c>
    </row>
    <row r="2001" spans="1:15">
      <c r="A2001" s="369" t="s">
        <v>456</v>
      </c>
      <c r="B2001" s="327">
        <f>IF('Tables 1-15'!B1899="nap","nav",'Tables 1-15'!B1899)</f>
        <v>20.647078</v>
      </c>
      <c r="C2001" s="327">
        <f>IF('Tables 1-15'!C1899="nap","nav",'Tables 1-15'!C1899)</f>
        <v>20.041335</v>
      </c>
      <c r="D2001" s="327">
        <f>IF('Tables 1-15'!D1899="nap","nav",'Tables 1-15'!D1899)</f>
        <v>21.396542</v>
      </c>
      <c r="E2001" s="327">
        <f>IF('Tables 1-15'!E1899="nap","nav",'Tables 1-15'!E1899)</f>
        <v>21.870759</v>
      </c>
      <c r="F2001" s="378">
        <f>IF('Tables 1-15'!F1899="nap","nav",'Tables 1-15'!F1899)</f>
        <v>22.593128999999998</v>
      </c>
      <c r="G2001" s="327">
        <f>IF('Tables 1-15'!G1899="nap","nav",'Tables 1-15'!G1899)</f>
        <v>13.009646</v>
      </c>
      <c r="H2001" s="327">
        <f>IF('Tables 1-15'!H1899="nap","nav",'Tables 1-15'!H1899)</f>
        <v>13.460998</v>
      </c>
      <c r="I2001" s="327">
        <f>IF('Tables 1-15'!I1899="nap","nav",'Tables 1-15'!I1899)</f>
        <v>10.681281999999999</v>
      </c>
      <c r="J2001" s="327">
        <f>IF('Tables 1-15'!J1899="nap","nav",'Tables 1-15'!J1899)</f>
        <v>4.8238249999999994</v>
      </c>
      <c r="K2001" s="327">
        <f>IF('Tables 1-15'!K1899="nap","nav",'Tables 1-15'!K1899)</f>
        <v>4.862616</v>
      </c>
      <c r="L2001" s="344" t="e">
        <f>IF('Tables 1-15'!#REF!="nap","nav",'Tables 1-15'!#REF!)</f>
        <v>#REF!</v>
      </c>
      <c r="M2001" s="344" t="e">
        <f>IF('Tables 1-15'!#REF!="nap","nav",'Tables 1-15'!#REF!)</f>
        <v>#REF!</v>
      </c>
      <c r="O2001" s="30"/>
    </row>
    <row r="2002" spans="1:15">
      <c r="A2002" s="33" t="s">
        <v>458</v>
      </c>
      <c r="B2002" s="327">
        <f>IF('Tables 1-15'!B1900="nap","nav",'Tables 1-15'!B1900)</f>
        <v>335.55766499999999</v>
      </c>
      <c r="C2002" s="327">
        <f>IF('Tables 1-15'!C1900="nap","nav",'Tables 1-15'!C1900)</f>
        <v>348.185408</v>
      </c>
      <c r="D2002" s="327">
        <f>IF('Tables 1-15'!D1900="nap","nav",'Tables 1-15'!D1900)</f>
        <v>350.24958599999997</v>
      </c>
      <c r="E2002" s="327">
        <f>IF('Tables 1-15'!E1900="nap","nav",'Tables 1-15'!E1900)</f>
        <v>349.99104799999998</v>
      </c>
      <c r="F2002" s="378">
        <f>IF('Tables 1-15'!F1900="nap","nav",'Tables 1-15'!F1900)</f>
        <v>344.84438499999999</v>
      </c>
      <c r="G2002" s="327">
        <f>IF('Tables 1-15'!G1900="nap","nav",'Tables 1-15'!G1900)</f>
        <v>2.650741</v>
      </c>
      <c r="H2002" s="327">
        <f>IF('Tables 1-15'!H1900="nap","nav",'Tables 1-15'!H1900)</f>
        <v>3.3181129999999999</v>
      </c>
      <c r="I2002" s="327">
        <f>IF('Tables 1-15'!I1900="nap","nav",'Tables 1-15'!I1900)</f>
        <v>2.6725729999999999</v>
      </c>
      <c r="J2002" s="327">
        <f>IF('Tables 1-15'!J1900="nap","nav",'Tables 1-15'!J1900)</f>
        <v>2.435864</v>
      </c>
      <c r="K2002" s="327">
        <f>IF('Tables 1-15'!K1900="nap","nav",'Tables 1-15'!K1900)</f>
        <v>1.9202009999999998</v>
      </c>
      <c r="L2002" s="344" t="e">
        <f>IF('Tables 1-15'!#REF!="nap","nav",'Tables 1-15'!#REF!)</f>
        <v>#REF!</v>
      </c>
      <c r="M2002" s="344" t="e">
        <f>IF('Tables 1-15'!#REF!="nap","nav",'Tables 1-15'!#REF!)</f>
        <v>#REF!</v>
      </c>
      <c r="O2002" s="537"/>
    </row>
    <row r="2003" spans="1:15">
      <c r="A2003" s="369" t="s">
        <v>457</v>
      </c>
      <c r="B2003" s="450" t="str">
        <f>IF('Tables 1-15'!B1901="nap","nav",'Tables 1-15'!B1901)</f>
        <v>nav</v>
      </c>
      <c r="C2003" s="327" t="str">
        <f>IF('Tables 1-15'!C1901="nap","nav",'Tables 1-15'!C1901)</f>
        <v>nav</v>
      </c>
      <c r="D2003" s="327" t="str">
        <f>IF('Tables 1-15'!D1901="nap","nav",'Tables 1-15'!D1901)</f>
        <v>nav</v>
      </c>
      <c r="E2003" s="327" t="str">
        <f>IF('Tables 1-15'!E1901="nap","nav",'Tables 1-15'!E1901)</f>
        <v>nav</v>
      </c>
      <c r="F2003" s="378" t="str">
        <f>IF('Tables 1-15'!F1901="nap","nav",'Tables 1-15'!F1901)</f>
        <v>nav</v>
      </c>
      <c r="G2003" s="327" t="str">
        <f>IF('Tables 1-15'!G1901="nap","nav",'Tables 1-15'!G1901)</f>
        <v>nav</v>
      </c>
      <c r="H2003" s="327" t="str">
        <f>IF('Tables 1-15'!H1901="nap","nav",'Tables 1-15'!H1901)</f>
        <v>nav</v>
      </c>
      <c r="I2003" s="327" t="str">
        <f>IF('Tables 1-15'!I1901="nap","nav",'Tables 1-15'!I1901)</f>
        <v>nav</v>
      </c>
      <c r="J2003" s="327" t="str">
        <f>IF('Tables 1-15'!J1901="nap","nav",'Tables 1-15'!J1901)</f>
        <v>nav</v>
      </c>
      <c r="K2003" s="327" t="str">
        <f>IF('Tables 1-15'!K1901="nap","nav",'Tables 1-15'!K1901)</f>
        <v>nav</v>
      </c>
      <c r="L2003" s="344" t="e">
        <f>IF('Tables 1-15'!#REF!="nap","nav",'Tables 1-15'!#REF!)</f>
        <v>#REF!</v>
      </c>
      <c r="M2003" s="344" t="e">
        <f>IF('Tables 1-15'!#REF!="nap","nav",'Tables 1-15'!#REF!)</f>
        <v>#REF!</v>
      </c>
      <c r="O2003" s="30"/>
    </row>
    <row r="2004" spans="1:15">
      <c r="A2004" s="33" t="s">
        <v>459</v>
      </c>
      <c r="B2004" s="327">
        <f>IF('Tables 1-15'!B1902="nap","nav",'Tables 1-15'!B1902)</f>
        <v>3534.1473259999998</v>
      </c>
      <c r="C2004" s="327">
        <f>IF('Tables 1-15'!C1902="nap","nav",'Tables 1-15'!C1902)</f>
        <v>4213.8927859999994</v>
      </c>
      <c r="D2004" s="327">
        <f>IF('Tables 1-15'!D1902="nap","nav",'Tables 1-15'!D1902)</f>
        <v>4935.7185769999996</v>
      </c>
      <c r="E2004" s="327">
        <f>IF('Tables 1-15'!E1902="nap","nav",'Tables 1-15'!E1902)</f>
        <v>5442.3128529999994</v>
      </c>
      <c r="F2004" s="378">
        <f>IF('Tables 1-15'!F1902="nap","nav",'Tables 1-15'!F1902)</f>
        <v>6124.6379749999996</v>
      </c>
      <c r="G2004" s="327" t="str">
        <f>IF('Tables 1-15'!G1902="nap","nav",'Tables 1-15'!G1902)</f>
        <v>nav</v>
      </c>
      <c r="H2004" s="327" t="str">
        <f>IF('Tables 1-15'!H1902="nap","nav",'Tables 1-15'!H1902)</f>
        <v>nav</v>
      </c>
      <c r="I2004" s="327" t="str">
        <f>IF('Tables 1-15'!I1902="nap","nav",'Tables 1-15'!I1902)</f>
        <v>nav</v>
      </c>
      <c r="J2004" s="327" t="str">
        <f>IF('Tables 1-15'!J1902="nap","nav",'Tables 1-15'!J1902)</f>
        <v>nav</v>
      </c>
      <c r="K2004" s="327" t="str">
        <f>IF('Tables 1-15'!K1902="nap","nav",'Tables 1-15'!K1902)</f>
        <v>nav</v>
      </c>
      <c r="L2004" s="344" t="e">
        <f>IF('Tables 1-15'!#REF!="nap","nav",'Tables 1-15'!#REF!)</f>
        <v>#REF!</v>
      </c>
      <c r="M2004" s="344" t="e">
        <f>IF('Tables 1-15'!#REF!="nap","nav",'Tables 1-15'!#REF!)</f>
        <v>#REF!</v>
      </c>
      <c r="O2004" s="537"/>
    </row>
    <row r="2005" spans="1:15">
      <c r="A2005" s="369" t="s">
        <v>140</v>
      </c>
      <c r="B2005" s="376">
        <f>IF('Tables 1-15'!B1903="nap","nav",'Tables 1-15'!B1903)</f>
        <v>92.608543999999995</v>
      </c>
      <c r="C2005" s="376">
        <f>IF('Tables 1-15'!C1903="nap","nav",'Tables 1-15'!C1903)</f>
        <v>88.183312000000001</v>
      </c>
      <c r="D2005" s="376">
        <f>IF('Tables 1-15'!D1903="nap","nav",'Tables 1-15'!D1903)</f>
        <v>85.671566999999996</v>
      </c>
      <c r="E2005" s="376">
        <f>IF('Tables 1-15'!E1903="nap","nav",'Tables 1-15'!E1903)</f>
        <v>80.717705999999993</v>
      </c>
      <c r="F2005" s="377">
        <f>IF('Tables 1-15'!F1903="nap","nav",'Tables 1-15'!F1903)</f>
        <v>81.76691799999999</v>
      </c>
      <c r="G2005" s="376">
        <f>IF('Tables 1-15'!G1903="nap","nav",'Tables 1-15'!G1903)</f>
        <v>26.72156</v>
      </c>
      <c r="H2005" s="376">
        <f>IF('Tables 1-15'!H1903="nap","nav",'Tables 1-15'!H1903)</f>
        <v>23.102243999999999</v>
      </c>
      <c r="I2005" s="346">
        <f>IF('Tables 1-15'!I1903="nap","nav",'Tables 1-15'!I1903)</f>
        <v>14.201112</v>
      </c>
      <c r="J2005" s="376">
        <f>IF('Tables 1-15'!J1903="nap","nav",'Tables 1-15'!J1903)</f>
        <v>3.0295939999999999</v>
      </c>
      <c r="K2005" s="376">
        <f>IF('Tables 1-15'!K1903="nap","nav",'Tables 1-15'!K1903)</f>
        <v>2.749139</v>
      </c>
      <c r="L2005" s="344" t="e">
        <f>IF('Tables 1-15'!#REF!="nap","nav",'Tables 1-15'!#REF!)</f>
        <v>#REF!</v>
      </c>
      <c r="M2005" s="344" t="e">
        <f>IF('Tables 1-15'!#REF!="nap","nav",'Tables 1-15'!#REF!)</f>
        <v>#REF!</v>
      </c>
      <c r="O2005" s="30"/>
    </row>
    <row r="2006" spans="1:15">
      <c r="A2006" s="369" t="s">
        <v>50</v>
      </c>
      <c r="B2006" s="376">
        <f>IF('Tables 1-15'!B1904="nap","nav",'Tables 1-15'!B1904)</f>
        <v>135.34413599999999</v>
      </c>
      <c r="C2006" s="376">
        <f>IF('Tables 1-15'!C1904="nap","nav",'Tables 1-15'!C1904)</f>
        <v>137.227093</v>
      </c>
      <c r="D2006" s="376">
        <f>IF('Tables 1-15'!D1904="nap","nav",'Tables 1-15'!D1904)</f>
        <v>144.283051</v>
      </c>
      <c r="E2006" s="376">
        <f>IF('Tables 1-15'!E1904="nap","nav",'Tables 1-15'!E1904)</f>
        <v>147.29461799999999</v>
      </c>
      <c r="F2006" s="377">
        <f>IF('Tables 1-15'!F1904="nap","nav",'Tables 1-15'!F1904)</f>
        <v>149.49774600000001</v>
      </c>
      <c r="G2006" s="376">
        <f>IF('Tables 1-15'!G1904="nap","nav",'Tables 1-15'!G1904)</f>
        <v>97.990021999999996</v>
      </c>
      <c r="H2006" s="376">
        <f>IF('Tables 1-15'!H1904="nap","nav",'Tables 1-15'!H1904)</f>
        <v>98.961781000000002</v>
      </c>
      <c r="I2006" s="376">
        <f>IF('Tables 1-15'!I1904="nap","nav",'Tables 1-15'!I1904)</f>
        <v>95.556545</v>
      </c>
      <c r="J2006" s="376">
        <f>IF('Tables 1-15'!J1904="nap","nav",'Tables 1-15'!J1904)</f>
        <v>91.908011000000002</v>
      </c>
      <c r="K2006" s="376">
        <f>IF('Tables 1-15'!K1904="nap","nav",'Tables 1-15'!K1904)</f>
        <v>86.114299000000003</v>
      </c>
      <c r="L2006" s="344" t="e">
        <f>IF('Tables 1-15'!#REF!="nap","nav",'Tables 1-15'!#REF!)</f>
        <v>#REF!</v>
      </c>
      <c r="M2006" s="344" t="e">
        <f>IF('Tables 1-15'!#REF!="nap","nav",'Tables 1-15'!#REF!)</f>
        <v>#REF!</v>
      </c>
      <c r="O2006" s="30"/>
    </row>
    <row r="2007" spans="1:15">
      <c r="A2007" s="369" t="s">
        <v>641</v>
      </c>
      <c r="B2007" s="376" t="str">
        <f>IF('Tables 1-15'!B1905="nap","nav",'Tables 1-15'!B1905)</f>
        <v>nav</v>
      </c>
      <c r="C2007" s="376" t="str">
        <f>IF('Tables 1-15'!C1905="nap","nav",'Tables 1-15'!C1905)</f>
        <v>nav</v>
      </c>
      <c r="D2007" s="376" t="str">
        <f>IF('Tables 1-15'!D1905="nap","nav",'Tables 1-15'!D1905)</f>
        <v>nav</v>
      </c>
      <c r="E2007" s="376" t="str">
        <f>IF('Tables 1-15'!E1905="nap","nav",'Tables 1-15'!E1905)</f>
        <v>nav</v>
      </c>
      <c r="F2007" s="377" t="str">
        <f>IF('Tables 1-15'!F1905="nap","nav",'Tables 1-15'!F1905)</f>
        <v>nav</v>
      </c>
      <c r="G2007" s="327" t="str">
        <f>IF('Tables 1-15'!G1905="nap","nav",'Tables 1-15'!G1905)</f>
        <v>nav</v>
      </c>
      <c r="H2007" s="327" t="str">
        <f>IF('Tables 1-15'!H1905="nap","nav",'Tables 1-15'!H1905)</f>
        <v>nav</v>
      </c>
      <c r="I2007" s="327" t="str">
        <f>IF('Tables 1-15'!I1905="nap","nav",'Tables 1-15'!I1905)</f>
        <v>nav</v>
      </c>
      <c r="J2007" s="327" t="str">
        <f>IF('Tables 1-15'!J1905="nap","nav",'Tables 1-15'!J1905)</f>
        <v>nav</v>
      </c>
      <c r="K2007" s="327" t="str">
        <f>IF('Tables 1-15'!K1905="nap","nav",'Tables 1-15'!K1905)</f>
        <v>nav</v>
      </c>
      <c r="L2007" s="344" t="e">
        <f>IF('Tables 1-15'!#REF!="nap","nav",'Tables 1-15'!#REF!)</f>
        <v>#REF!</v>
      </c>
      <c r="M2007" s="344" t="e">
        <f>IF('Tables 1-15'!#REF!="nap","nav",'Tables 1-15'!#REF!)</f>
        <v>#REF!</v>
      </c>
      <c r="O2007" s="30"/>
    </row>
    <row r="2008" spans="1:15">
      <c r="A2008" s="33" t="s">
        <v>860</v>
      </c>
      <c r="B2008" s="376">
        <f>IF('Tables 1-15'!B1906="nap","nav",'Tables 1-15'!B1906)</f>
        <v>351.19147699999996</v>
      </c>
      <c r="C2008" s="376">
        <f>IF('Tables 1-15'!C1906="nap","nav",'Tables 1-15'!C1906)</f>
        <v>414.03805899999998</v>
      </c>
      <c r="D2008" s="376">
        <f>IF('Tables 1-15'!D1906="nap","nav",'Tables 1-15'!D1906)</f>
        <v>575.02686799999992</v>
      </c>
      <c r="E2008" s="376">
        <f>IF('Tables 1-15'!E1906="nap","nav",'Tables 1-15'!E1906)</f>
        <v>686.56658800000002</v>
      </c>
      <c r="F2008" s="377">
        <f>IF('Tables 1-15'!F1906="nap","nav",'Tables 1-15'!F1906)</f>
        <v>802.06955399999993</v>
      </c>
      <c r="G2008" s="327">
        <f>IF('Tables 1-15'!G1906="nap","nav",'Tables 1-15'!G1906)</f>
        <v>12.444467</v>
      </c>
      <c r="H2008" s="327">
        <f>IF('Tables 1-15'!H1906="nap","nav",'Tables 1-15'!H1906)</f>
        <v>9.6344759999999994</v>
      </c>
      <c r="I2008" s="327">
        <f>IF('Tables 1-15'!I1906="nap","nav",'Tables 1-15'!I1906)</f>
        <v>17.468579999999999</v>
      </c>
      <c r="J2008" s="327">
        <f>IF('Tables 1-15'!J1906="nap","nav",'Tables 1-15'!J1906)</f>
        <v>61.359399999999994</v>
      </c>
      <c r="K2008" s="327">
        <f>IF('Tables 1-15'!K1906="nap","nav",'Tables 1-15'!K1906)</f>
        <v>72.754426999999993</v>
      </c>
      <c r="L2008" s="344" t="e">
        <f>IF('Tables 1-15'!#REF!="nap","nav",'Tables 1-15'!#REF!)</f>
        <v>#REF!</v>
      </c>
      <c r="M2008" s="344" t="e">
        <f>IF('Tables 1-15'!#REF!="nap","nav",'Tables 1-15'!#REF!)</f>
        <v>#REF!</v>
      </c>
      <c r="O2008" s="537"/>
    </row>
    <row r="2009" spans="1:15">
      <c r="A2009" s="369" t="s">
        <v>106</v>
      </c>
      <c r="B2009" s="376">
        <f>IF('Tables 1-15'!B1907="nap","nav",'Tables 1-15'!B1907)</f>
        <v>60.041933</v>
      </c>
      <c r="C2009" s="376">
        <f>IF('Tables 1-15'!C1907="nap","nav",'Tables 1-15'!C1907)</f>
        <v>65.821583000000004</v>
      </c>
      <c r="D2009" s="376">
        <f>IF('Tables 1-15'!D1907="nap","nav",'Tables 1-15'!D1907)</f>
        <v>70.642325999999997</v>
      </c>
      <c r="E2009" s="376">
        <f>IF('Tables 1-15'!E1907="nap","nav",'Tables 1-15'!E1907)</f>
        <v>76.737327999999991</v>
      </c>
      <c r="F2009" s="377">
        <f>IF('Tables 1-15'!F1907="nap","nav",'Tables 1-15'!F1907)</f>
        <v>81.043999999999997</v>
      </c>
      <c r="G2009" s="376">
        <f>IF('Tables 1-15'!G1907="nap","nav",'Tables 1-15'!G1907)</f>
        <v>18.803775999999999</v>
      </c>
      <c r="H2009" s="376">
        <f>IF('Tables 1-15'!H1907="nap","nav",'Tables 1-15'!H1907)</f>
        <v>21.60595</v>
      </c>
      <c r="I2009" s="376">
        <f>IF('Tables 1-15'!I1907="nap","nav",'Tables 1-15'!I1907)</f>
        <v>22.595966000000001</v>
      </c>
      <c r="J2009" s="376">
        <f>IF('Tables 1-15'!J1907="nap","nav",'Tables 1-15'!J1907)</f>
        <v>25.175345</v>
      </c>
      <c r="K2009" s="376">
        <f>IF('Tables 1-15'!K1907="nap","nav",'Tables 1-15'!K1907)</f>
        <v>26.096</v>
      </c>
      <c r="L2009" s="344" t="e">
        <f>IF('Tables 1-15'!#REF!="nap","nav",'Tables 1-15'!#REF!)</f>
        <v>#REF!</v>
      </c>
      <c r="M2009" s="344" t="e">
        <f>IF('Tables 1-15'!#REF!="nap","nav",'Tables 1-15'!#REF!)</f>
        <v>#REF!</v>
      </c>
      <c r="O2009" s="30"/>
    </row>
    <row r="2010" spans="1:15">
      <c r="A2010" s="369" t="s">
        <v>4</v>
      </c>
      <c r="B2010" s="376">
        <f>IF('Tables 1-15'!B1908="nap","nav",'Tables 1-15'!B1908)</f>
        <v>361.45</v>
      </c>
      <c r="C2010" s="376">
        <f>IF('Tables 1-15'!C1908="nap","nav",'Tables 1-15'!C1908)</f>
        <v>356.88</v>
      </c>
      <c r="D2010" s="376">
        <f>IF('Tables 1-15'!D1908="nap","nav",'Tables 1-15'!D1908)</f>
        <v>337.2</v>
      </c>
      <c r="E2010" s="376">
        <f>IF('Tables 1-15'!E1908="nap","nav",'Tables 1-15'!E1908)</f>
        <v>337.28</v>
      </c>
      <c r="F2010" s="377">
        <f>IF('Tables 1-15'!F1908="nap","nav",'Tables 1-15'!F1908)</f>
        <v>336.78999999999996</v>
      </c>
      <c r="G2010" s="327">
        <f>IF('Tables 1-15'!G1908="nap","nav",'Tables 1-15'!G1908)</f>
        <v>200.16399999999999</v>
      </c>
      <c r="H2010" s="327">
        <f>IF('Tables 1-15'!H1908="nap","nav",'Tables 1-15'!H1908)</f>
        <v>229.666</v>
      </c>
      <c r="I2010" s="327">
        <f>IF('Tables 1-15'!I1908="nap","nav",'Tables 1-15'!I1908)</f>
        <v>263.96299999999997</v>
      </c>
      <c r="J2010" s="327">
        <f>IF('Tables 1-15'!J1908="nap","nav",'Tables 1-15'!J1908)</f>
        <v>302.51400000000001</v>
      </c>
      <c r="K2010" s="327">
        <f>IF('Tables 1-15'!K1908="nap","nav",'Tables 1-15'!K1908)</f>
        <v>335.99899999999997</v>
      </c>
      <c r="L2010" s="344" t="e">
        <f>IF('Tables 1-15'!#REF!="nap","nav",'Tables 1-15'!#REF!)</f>
        <v>#REF!</v>
      </c>
      <c r="M2010" s="344" t="e">
        <f>IF('Tables 1-15'!#REF!="nap","nav",'Tables 1-15'!#REF!)</f>
        <v>#REF!</v>
      </c>
      <c r="O2010" s="30"/>
    </row>
    <row r="2011" spans="1:15">
      <c r="A2011" s="33" t="s">
        <v>811</v>
      </c>
      <c r="B2011" s="376" t="str">
        <f>IF('Tables 1-15'!B1909="nap","nav",'Tables 1-15'!B1909)</f>
        <v>nav</v>
      </c>
      <c r="C2011" s="376" t="str">
        <f>IF('Tables 1-15'!C1909="nap","nav",'Tables 1-15'!C1909)</f>
        <v>nav</v>
      </c>
      <c r="D2011" s="376" t="str">
        <f>IF('Tables 1-15'!D1909="nap","nav",'Tables 1-15'!D1909)</f>
        <v>nav</v>
      </c>
      <c r="E2011" s="376" t="str">
        <f>IF('Tables 1-15'!E1909="nap","nav",'Tables 1-15'!E1909)</f>
        <v>nav</v>
      </c>
      <c r="F2011" s="377" t="str">
        <f>IF('Tables 1-15'!F1909="nap","nav",'Tables 1-15'!F1909)</f>
        <v>nav</v>
      </c>
      <c r="G2011" s="327">
        <f>IF('Tables 1-15'!G1909="nap","nav",'Tables 1-15'!G1909)</f>
        <v>21.436132999999998</v>
      </c>
      <c r="H2011" s="327">
        <f>IF('Tables 1-15'!H1909="nap","nav",'Tables 1-15'!H1909)</f>
        <v>23.763831999999997</v>
      </c>
      <c r="I2011" s="327">
        <f>IF('Tables 1-15'!I1909="nap","nav",'Tables 1-15'!I1909)</f>
        <v>26.245782999999999</v>
      </c>
      <c r="J2011" s="327">
        <f>IF('Tables 1-15'!J1909="nap","nav",'Tables 1-15'!J1909)</f>
        <v>27.398327999999999</v>
      </c>
      <c r="K2011" s="327">
        <f>IF('Tables 1-15'!K1909="nap","nav",'Tables 1-15'!K1909)</f>
        <v>28.132154</v>
      </c>
      <c r="L2011" s="344" t="e">
        <f>IF('Tables 1-15'!#REF!="nap","nav",'Tables 1-15'!#REF!)</f>
        <v>#REF!</v>
      </c>
      <c r="M2011" s="344" t="e">
        <f>IF('Tables 1-15'!#REF!="nap","nav",'Tables 1-15'!#REF!)</f>
        <v>#REF!</v>
      </c>
      <c r="O2011" s="537"/>
    </row>
    <row r="2012" spans="1:15">
      <c r="A2012" s="33" t="s">
        <v>812</v>
      </c>
      <c r="B2012" s="376">
        <f>IF('Tables 1-15'!B1910="nap","nav",'Tables 1-15'!B1910)</f>
        <v>139.48958299999998</v>
      </c>
      <c r="C2012" s="376">
        <f>IF('Tables 1-15'!C1910="nap","nav",'Tables 1-15'!C1910)</f>
        <v>152.78436299999998</v>
      </c>
      <c r="D2012" s="376">
        <f>IF('Tables 1-15'!D1910="nap","nav",'Tables 1-15'!D1910)</f>
        <v>163.19692599999999</v>
      </c>
      <c r="E2012" s="376">
        <f>IF('Tables 1-15'!E1910="nap","nav",'Tables 1-15'!E1910)</f>
        <v>171.34878599999999</v>
      </c>
      <c r="F2012" s="377">
        <f>IF('Tables 1-15'!F1910="nap","nav",'Tables 1-15'!F1910)</f>
        <v>168.351989</v>
      </c>
      <c r="G2012" s="327" t="str">
        <f>IF('Tables 1-15'!G1910="nap","nav",'Tables 1-15'!G1910)</f>
        <v>nav</v>
      </c>
      <c r="H2012" s="327" t="str">
        <f>IF('Tables 1-15'!H1910="nap","nav",'Tables 1-15'!H1910)</f>
        <v>nav</v>
      </c>
      <c r="I2012" s="327" t="str">
        <f>IF('Tables 1-15'!I1910="nap","nav",'Tables 1-15'!I1910)</f>
        <v>nav</v>
      </c>
      <c r="J2012" s="327" t="str">
        <f>IF('Tables 1-15'!J1910="nap","nav",'Tables 1-15'!J1910)</f>
        <v>nav</v>
      </c>
      <c r="K2012" s="327" t="str">
        <f>IF('Tables 1-15'!K1910="nap","nav",'Tables 1-15'!K1910)</f>
        <v>nav</v>
      </c>
      <c r="L2012" s="344" t="e">
        <f>IF('Tables 1-15'!#REF!="nap","nav",'Tables 1-15'!#REF!)</f>
        <v>#REF!</v>
      </c>
      <c r="M2012" s="344" t="e">
        <f>IF('Tables 1-15'!#REF!="nap","nav",'Tables 1-15'!#REF!)</f>
        <v>#REF!</v>
      </c>
      <c r="O2012" s="537"/>
    </row>
    <row r="2013" spans="1:15">
      <c r="A2013" s="369" t="s">
        <v>5</v>
      </c>
      <c r="B2013" s="327">
        <f>IF('Tables 1-15'!B1911="nap","nav",'Tables 1-15'!B1911)</f>
        <v>30.510465999999997</v>
      </c>
      <c r="C2013" s="327">
        <f>IF('Tables 1-15'!C1911="nap","nav",'Tables 1-15'!C1911)</f>
        <v>30.453657</v>
      </c>
      <c r="D2013" s="327">
        <f>IF('Tables 1-15'!D1911="nap","nav",'Tables 1-15'!D1911)</f>
        <v>31.966493</v>
      </c>
      <c r="E2013" s="327">
        <f>IF('Tables 1-15'!E1911="nap","nav",'Tables 1-15'!E1911)</f>
        <v>32.370910000000002</v>
      </c>
      <c r="F2013" s="378">
        <f>IF('Tables 1-15'!F1911="nap","nav",'Tables 1-15'!F1911)</f>
        <v>32.020780000000002</v>
      </c>
      <c r="G2013" s="327">
        <f>IF('Tables 1-15'!G1911="nap","nav",'Tables 1-15'!G1911)</f>
        <v>24.305880999999999</v>
      </c>
      <c r="H2013" s="327">
        <f>IF('Tables 1-15'!H1911="nap","nav",'Tables 1-15'!H1911)</f>
        <v>24.472856999999998</v>
      </c>
      <c r="I2013" s="327">
        <f>IF('Tables 1-15'!I1911="nap","nav",'Tables 1-15'!I1911)</f>
        <v>25.775510999999998</v>
      </c>
      <c r="J2013" s="327">
        <f>IF('Tables 1-15'!J1911="nap","nav",'Tables 1-15'!J1911)</f>
        <v>0.105471</v>
      </c>
      <c r="K2013" s="327">
        <f>IF('Tables 1-15'!K1911="nap","nav",'Tables 1-15'!K1911)</f>
        <v>2.5061E-2</v>
      </c>
      <c r="L2013" s="344" t="e">
        <f>IF('Tables 1-15'!#REF!="nap","nav",'Tables 1-15'!#REF!)</f>
        <v>#REF!</v>
      </c>
      <c r="M2013" s="344" t="e">
        <f>IF('Tables 1-15'!#REF!="nap","nav",'Tables 1-15'!#REF!)</f>
        <v>#REF!</v>
      </c>
      <c r="O2013" s="30"/>
    </row>
    <row r="2014" spans="1:15">
      <c r="A2014" s="33" t="s">
        <v>813</v>
      </c>
      <c r="B2014" s="327">
        <f>IF('Tables 1-15'!B1912="nap","nav",'Tables 1-15'!B1912)</f>
        <v>239.547528</v>
      </c>
      <c r="C2014" s="327">
        <f>IF('Tables 1-15'!C1912="nap","nav",'Tables 1-15'!C1912)</f>
        <v>248.57360299999999</v>
      </c>
      <c r="D2014" s="327">
        <f>IF('Tables 1-15'!D1912="nap","nav",'Tables 1-15'!D1912)</f>
        <v>278.49757199999999</v>
      </c>
      <c r="E2014" s="327">
        <f>IF('Tables 1-15'!E1912="nap","nav",'Tables 1-15'!E1912)</f>
        <v>286.153819</v>
      </c>
      <c r="F2014" s="378">
        <f>IF('Tables 1-15'!F1912="nap","nav",'Tables 1-15'!F1912)</f>
        <v>315.315697</v>
      </c>
      <c r="G2014" s="327">
        <f>IF('Tables 1-15'!G1912="nap","nav",'Tables 1-15'!G1912)</f>
        <v>48.052177999999998</v>
      </c>
      <c r="H2014" s="327">
        <f>IF('Tables 1-15'!H1912="nap","nav",'Tables 1-15'!H1912)</f>
        <v>31.110173999999997</v>
      </c>
      <c r="I2014" s="327">
        <f>IF('Tables 1-15'!I1912="nap","nav",'Tables 1-15'!I1912)</f>
        <v>50.831690999999999</v>
      </c>
      <c r="J2014" s="327">
        <f>IF('Tables 1-15'!J1912="nap","nav",'Tables 1-15'!J1912)</f>
        <v>42.246592</v>
      </c>
      <c r="K2014" s="327">
        <f>IF('Tables 1-15'!K1912="nap","nav",'Tables 1-15'!K1912)</f>
        <v>60.579115999999999</v>
      </c>
      <c r="L2014" s="344" t="e">
        <f>IF('Tables 1-15'!#REF!="nap","nav",'Tables 1-15'!#REF!)</f>
        <v>#REF!</v>
      </c>
      <c r="M2014" s="344" t="e">
        <f>IF('Tables 1-15'!#REF!="nap","nav",'Tables 1-15'!#REF!)</f>
        <v>#REF!</v>
      </c>
      <c r="O2014" s="537"/>
    </row>
    <row r="2015" spans="1:15">
      <c r="A2015" s="33" t="s">
        <v>814</v>
      </c>
      <c r="B2015" s="327">
        <f>IF('Tables 1-15'!B1913="nap","nav",'Tables 1-15'!B1913)</f>
        <v>16.440258</v>
      </c>
      <c r="C2015" s="327">
        <f>IF('Tables 1-15'!C1913="nap","nav",'Tables 1-15'!C1913)</f>
        <v>17.810652999999999</v>
      </c>
      <c r="D2015" s="327">
        <f>IF('Tables 1-15'!D1913="nap","nav",'Tables 1-15'!D1913)</f>
        <v>20.550273999999998</v>
      </c>
      <c r="E2015" s="327">
        <f>IF('Tables 1-15'!E1913="nap","nav",'Tables 1-15'!E1913)</f>
        <v>22.459274999999998</v>
      </c>
      <c r="F2015" s="378">
        <f>IF('Tables 1-15'!F1913="nap","nav",'Tables 1-15'!F1913)</f>
        <v>26.537348999999999</v>
      </c>
      <c r="G2015" s="327" t="str">
        <f>IF('Tables 1-15'!G1913="nap","nav",'Tables 1-15'!G1913)</f>
        <v>nav</v>
      </c>
      <c r="H2015" s="327" t="str">
        <f>IF('Tables 1-15'!H1913="nap","nav",'Tables 1-15'!H1913)</f>
        <v>nav</v>
      </c>
      <c r="I2015" s="327" t="str">
        <f>IF('Tables 1-15'!I1913="nap","nav",'Tables 1-15'!I1913)</f>
        <v>nav</v>
      </c>
      <c r="J2015" s="327" t="str">
        <f>IF('Tables 1-15'!J1913="nap","nav",'Tables 1-15'!J1913)</f>
        <v>nav</v>
      </c>
      <c r="K2015" s="327" t="str">
        <f>IF('Tables 1-15'!K1913="nap","nav",'Tables 1-15'!K1913)</f>
        <v>nav</v>
      </c>
      <c r="L2015" s="344" t="e">
        <f>IF('Tables 1-15'!#REF!="nap","nav",'Tables 1-15'!#REF!)</f>
        <v>#REF!</v>
      </c>
      <c r="M2015" s="344" t="e">
        <f>IF('Tables 1-15'!#REF!="nap","nav",'Tables 1-15'!#REF!)</f>
        <v>#REF!</v>
      </c>
      <c r="O2015" s="537"/>
    </row>
    <row r="2016" spans="1:15">
      <c r="A2016" s="369" t="s">
        <v>6</v>
      </c>
      <c r="B2016" s="327">
        <f>IF('Tables 1-15'!B1914="nap","nav",'Tables 1-15'!B1914)</f>
        <v>10.585599</v>
      </c>
      <c r="C2016" s="327">
        <f>IF('Tables 1-15'!C1914="nap","nav",'Tables 1-15'!C1914)</f>
        <v>10.907053999999999</v>
      </c>
      <c r="D2016" s="327">
        <f>IF('Tables 1-15'!D1914="nap","nav",'Tables 1-15'!D1914)</f>
        <v>10.741176999999999</v>
      </c>
      <c r="E2016" s="327">
        <f>IF('Tables 1-15'!E1914="nap","nav",'Tables 1-15'!E1914)</f>
        <v>10.279173999999999</v>
      </c>
      <c r="F2016" s="378">
        <f>IF('Tables 1-15'!F1914="nap","nav",'Tables 1-15'!F1914)</f>
        <v>10.613985999999999</v>
      </c>
      <c r="G2016" s="327">
        <f>IF('Tables 1-15'!G1914="nap","nav",'Tables 1-15'!G1914)</f>
        <v>19.820347999999999</v>
      </c>
      <c r="H2016" s="327">
        <f>IF('Tables 1-15'!H1914="nap","nav",'Tables 1-15'!H1914)</f>
        <v>23.091601999999998</v>
      </c>
      <c r="I2016" s="327">
        <f>IF('Tables 1-15'!I1914="nap","nav",'Tables 1-15'!I1914)</f>
        <v>29.381616999999999</v>
      </c>
      <c r="J2016" s="327">
        <f>IF('Tables 1-15'!J1914="nap","nav",'Tables 1-15'!J1914)</f>
        <v>34.711262999999995</v>
      </c>
      <c r="K2016" s="327">
        <f>IF('Tables 1-15'!K1914="nap","nav",'Tables 1-15'!K1914)</f>
        <v>39.817340000000002</v>
      </c>
      <c r="L2016" s="344" t="e">
        <f>IF('Tables 1-15'!#REF!="nap","nav",'Tables 1-15'!#REF!)</f>
        <v>#REF!</v>
      </c>
      <c r="M2016" s="344" t="e">
        <f>IF('Tables 1-15'!#REF!="nap","nav",'Tables 1-15'!#REF!)</f>
        <v>#REF!</v>
      </c>
      <c r="O2016" s="30"/>
    </row>
    <row r="2017" spans="1:15">
      <c r="A2017" s="33" t="s">
        <v>815</v>
      </c>
      <c r="B2017" s="327" t="str">
        <f>IF('Tables 1-15'!B1915="nap","nav",'Tables 1-15'!B1915)</f>
        <v>nav</v>
      </c>
      <c r="C2017" s="327" t="str">
        <f>IF('Tables 1-15'!C1915="nap","nav",'Tables 1-15'!C1915)</f>
        <v>nav</v>
      </c>
      <c r="D2017" s="327" t="str">
        <f>IF('Tables 1-15'!D1915="nap","nav",'Tables 1-15'!D1915)</f>
        <v>nav</v>
      </c>
      <c r="E2017" s="327" t="str">
        <f>IF('Tables 1-15'!E1915="nap","nav",'Tables 1-15'!E1915)</f>
        <v>nav</v>
      </c>
      <c r="F2017" s="378" t="str">
        <f>IF('Tables 1-15'!F1915="nap","nav",'Tables 1-15'!F1915)</f>
        <v>nav</v>
      </c>
      <c r="G2017" s="327" t="str">
        <f>IF('Tables 1-15'!G1915="nap","nav",'Tables 1-15'!G1915)</f>
        <v>nav</v>
      </c>
      <c r="H2017" s="327" t="str">
        <f>IF('Tables 1-15'!H1915="nap","nav",'Tables 1-15'!H1915)</f>
        <v>nav</v>
      </c>
      <c r="I2017" s="327" t="str">
        <f>IF('Tables 1-15'!I1915="nap","nav",'Tables 1-15'!I1915)</f>
        <v>nav</v>
      </c>
      <c r="J2017" s="327" t="str">
        <f>IF('Tables 1-15'!J1915="nap","nav",'Tables 1-15'!J1915)</f>
        <v>nav</v>
      </c>
      <c r="K2017" s="327" t="str">
        <f>IF('Tables 1-15'!K1915="nap","nav",'Tables 1-15'!K1915)</f>
        <v>nav</v>
      </c>
      <c r="L2017" s="344" t="e">
        <f>IF('Tables 1-15'!#REF!="nap","nav",'Tables 1-15'!#REF!)</f>
        <v>#REF!</v>
      </c>
      <c r="M2017" s="344" t="e">
        <f>IF('Tables 1-15'!#REF!="nap","nav",'Tables 1-15'!#REF!)</f>
        <v>#REF!</v>
      </c>
      <c r="O2017" s="537"/>
    </row>
    <row r="2018" spans="1:15">
      <c r="A2018" s="369" t="s">
        <v>7</v>
      </c>
      <c r="B2018" s="327">
        <f>IF('Tables 1-15'!B1916="nap","nav",'Tables 1-15'!B1916)</f>
        <v>12.033999999999999</v>
      </c>
      <c r="C2018" s="327">
        <f>IF('Tables 1-15'!C1916="nap","nav",'Tables 1-15'!C1916)</f>
        <v>12.6</v>
      </c>
      <c r="D2018" s="327">
        <f>IF('Tables 1-15'!D1916="nap","nav",'Tables 1-15'!D1916)</f>
        <v>13.261999999999999</v>
      </c>
      <c r="E2018" s="327">
        <f>IF('Tables 1-15'!E1916="nap","nav",'Tables 1-15'!E1916)</f>
        <v>11.008329</v>
      </c>
      <c r="F2018" s="378">
        <f>IF('Tables 1-15'!F1916="nap","nav",'Tables 1-15'!F1916)</f>
        <v>17.399373000000001</v>
      </c>
      <c r="G2018" s="327" t="str">
        <f>IF('Tables 1-15'!G1916="nap","nav",'Tables 1-15'!G1916)</f>
        <v>nav</v>
      </c>
      <c r="H2018" s="327" t="str">
        <f>IF('Tables 1-15'!H1916="nap","nav",'Tables 1-15'!H1916)</f>
        <v>nav</v>
      </c>
      <c r="I2018" s="327" t="str">
        <f>IF('Tables 1-15'!I1916="nap","nav",'Tables 1-15'!I1916)</f>
        <v>nav</v>
      </c>
      <c r="J2018" s="327">
        <f>IF('Tables 1-15'!J1916="nap","nav",'Tables 1-15'!J1916)</f>
        <v>0.122248</v>
      </c>
      <c r="K2018" s="327">
        <f>IF('Tables 1-15'!K1916="nap","nav",'Tables 1-15'!K1916)</f>
        <v>0.131414</v>
      </c>
      <c r="L2018" s="344" t="e">
        <f>IF('Tables 1-15'!#REF!="nap","nav",'Tables 1-15'!#REF!)</f>
        <v>#REF!</v>
      </c>
      <c r="M2018" s="344" t="e">
        <f>IF('Tables 1-15'!#REF!="nap","nav",'Tables 1-15'!#REF!)</f>
        <v>#REF!</v>
      </c>
      <c r="O2018" s="30"/>
    </row>
    <row r="2019" spans="1:15">
      <c r="A2019" s="369" t="s">
        <v>8</v>
      </c>
      <c r="B2019" s="327">
        <f>IF('Tables 1-15'!B1917="nap","nav",'Tables 1-15'!B1917)</f>
        <v>14.6228</v>
      </c>
      <c r="C2019" s="327">
        <f>IF('Tables 1-15'!C1917="nap","nav",'Tables 1-15'!C1917)</f>
        <v>15.238</v>
      </c>
      <c r="D2019" s="327" t="str">
        <f>IF('Tables 1-15'!D1917="nap","nav",'Tables 1-15'!D1917)</f>
        <v>nav</v>
      </c>
      <c r="E2019" s="327" t="str">
        <f>IF('Tables 1-15'!E1917="nap","nav",'Tables 1-15'!E1917)</f>
        <v>nav</v>
      </c>
      <c r="F2019" s="378" t="str">
        <f>IF('Tables 1-15'!F1917="nap","nav",'Tables 1-15'!F1917)</f>
        <v>nav</v>
      </c>
      <c r="G2019" s="327">
        <f>IF('Tables 1-15'!G1917="nap","nav",'Tables 1-15'!G1917)</f>
        <v>1.5327</v>
      </c>
      <c r="H2019" s="327">
        <f>IF('Tables 1-15'!H1917="nap","nav",'Tables 1-15'!H1917)</f>
        <v>0.223</v>
      </c>
      <c r="I2019" s="327">
        <f>IF('Tables 1-15'!I1917="nap","nav",'Tables 1-15'!I1917)</f>
        <v>2.1335099999999998</v>
      </c>
      <c r="J2019" s="327">
        <f>IF('Tables 1-15'!J1917="nap","nav",'Tables 1-15'!J1917)</f>
        <v>2.2720499999999997</v>
      </c>
      <c r="K2019" s="327">
        <f>IF('Tables 1-15'!K1917="nap","nav",'Tables 1-15'!K1917)</f>
        <v>2.4023599999999998</v>
      </c>
      <c r="L2019" s="344" t="e">
        <f>IF('Tables 1-15'!#REF!="nap","nav",'Tables 1-15'!#REF!)</f>
        <v>#REF!</v>
      </c>
      <c r="M2019" s="344" t="e">
        <f>IF('Tables 1-15'!#REF!="nap","nav",'Tables 1-15'!#REF!)</f>
        <v>#REF!</v>
      </c>
      <c r="O2019" s="30"/>
    </row>
    <row r="2020" spans="1:15">
      <c r="A2020" s="33" t="s">
        <v>816</v>
      </c>
      <c r="B2020" s="327">
        <f>IF('Tables 1-15'!B1918="nap","nav",'Tables 1-15'!B1918)</f>
        <v>138.936182</v>
      </c>
      <c r="C2020" s="327">
        <f>IF('Tables 1-15'!C1918="nap","nav",'Tables 1-15'!C1918)</f>
        <v>150.245057</v>
      </c>
      <c r="D2020" s="327">
        <f>IF('Tables 1-15'!D1918="nap","nav",'Tables 1-15'!D1918)</f>
        <v>156.02667</v>
      </c>
      <c r="E2020" s="327">
        <f>IF('Tables 1-15'!E1918="nap","nav",'Tables 1-15'!E1918)</f>
        <v>164.30220599999998</v>
      </c>
      <c r="F2020" s="378">
        <f>IF('Tables 1-15'!F1918="nap","nav",'Tables 1-15'!F1918)</f>
        <v>170.67067699999998</v>
      </c>
      <c r="G2020" s="327" t="str">
        <f>IF('Tables 1-15'!G1918="nap","nav",'Tables 1-15'!G1918)</f>
        <v>nav</v>
      </c>
      <c r="H2020" s="327">
        <f>IF('Tables 1-15'!H1918="nap","nav",'Tables 1-15'!H1918)</f>
        <v>4.7175880000000001</v>
      </c>
      <c r="I2020" s="327">
        <f>IF('Tables 1-15'!I1918="nap","nav",'Tables 1-15'!I1918)</f>
        <v>9.1840589999999995</v>
      </c>
      <c r="J2020" s="327">
        <f>IF('Tables 1-15'!J1918="nap","nav",'Tables 1-15'!J1918)</f>
        <v>13.406431999999999</v>
      </c>
      <c r="K2020" s="327">
        <f>IF('Tables 1-15'!K1918="nap","nav",'Tables 1-15'!K1918)</f>
        <v>16.357423999999998</v>
      </c>
      <c r="L2020" s="344" t="e">
        <f>IF('Tables 1-15'!#REF!="nap","nav",'Tables 1-15'!#REF!)</f>
        <v>#REF!</v>
      </c>
      <c r="M2020" s="344" t="e">
        <f>IF('Tables 1-15'!#REF!="nap","nav",'Tables 1-15'!#REF!)</f>
        <v>#REF!</v>
      </c>
      <c r="O2020" s="537"/>
    </row>
    <row r="2021" spans="1:15">
      <c r="A2021" s="369" t="s">
        <v>9</v>
      </c>
      <c r="B2021" s="327">
        <f>IF('Tables 1-15'!B1919="nap","nav",'Tables 1-15'!B1919)</f>
        <v>168.99299999999999</v>
      </c>
      <c r="C2021" s="327">
        <f>IF('Tables 1-15'!C1919="nap","nav",'Tables 1-15'!C1919)</f>
        <v>175.59299999999999</v>
      </c>
      <c r="D2021" s="327">
        <f>IF('Tables 1-15'!D1919="nap","nav",'Tables 1-15'!D1919)</f>
        <v>178.869</v>
      </c>
      <c r="E2021" s="327">
        <f>IF('Tables 1-15'!E1919="nap","nav",'Tables 1-15'!E1919)</f>
        <v>175.63</v>
      </c>
      <c r="F2021" s="378">
        <f>IF('Tables 1-15'!F1919="nap","nav",'Tables 1-15'!F1919)</f>
        <v>174.25700000000001</v>
      </c>
      <c r="G2021" s="327" t="str">
        <f>IF('Tables 1-15'!G1919="nap","nav",'Tables 1-15'!G1919)</f>
        <v>nav</v>
      </c>
      <c r="H2021" s="327" t="str">
        <f>IF('Tables 1-15'!H1919="nap","nav",'Tables 1-15'!H1919)</f>
        <v>nav</v>
      </c>
      <c r="I2021" s="327" t="str">
        <f>IF('Tables 1-15'!I1919="nap","nav",'Tables 1-15'!I1919)</f>
        <v>nav</v>
      </c>
      <c r="J2021" s="327" t="str">
        <f>IF('Tables 1-15'!J1919="nap","nav",'Tables 1-15'!J1919)</f>
        <v>nav</v>
      </c>
      <c r="K2021" s="327" t="str">
        <f>IF('Tables 1-15'!K1919="nap","nav",'Tables 1-15'!K1919)</f>
        <v>nav</v>
      </c>
      <c r="L2021" s="344" t="e">
        <f>IF('Tables 1-15'!#REF!="nap","nav",'Tables 1-15'!#REF!)</f>
        <v>#REF!</v>
      </c>
      <c r="M2021" s="344" t="e">
        <f>IF('Tables 1-15'!#REF!="nap","nav",'Tables 1-15'!#REF!)</f>
        <v>#REF!</v>
      </c>
      <c r="O2021" s="30"/>
    </row>
    <row r="2022" spans="1:15">
      <c r="A2022" s="369" t="s">
        <v>158</v>
      </c>
      <c r="B2022" s="327">
        <f>IF('Tables 1-15'!B1920="nap","nav",'Tables 1-15'!B1920)</f>
        <v>827.4</v>
      </c>
      <c r="C2022" s="327">
        <f>IF('Tables 1-15'!C1920="nap","nav",'Tables 1-15'!C1920)</f>
        <v>845.09999999999991</v>
      </c>
      <c r="D2022" s="327">
        <f>IF('Tables 1-15'!D1920="nap","nav",'Tables 1-15'!D1920)</f>
        <v>869.9</v>
      </c>
      <c r="E2022" s="327">
        <f>IF('Tables 1-15'!E1920="nap","nav",'Tables 1-15'!E1920)</f>
        <v>913.3</v>
      </c>
      <c r="F2022" s="378">
        <f>IF('Tables 1-15'!F1920="nap","nav",'Tables 1-15'!F1920)</f>
        <v>920.9</v>
      </c>
      <c r="G2022" s="327" t="str">
        <f>IF('Tables 1-15'!G1920="nap","nav",'Tables 1-15'!G1920)</f>
        <v>nav</v>
      </c>
      <c r="H2022" s="327" t="str">
        <f>IF('Tables 1-15'!H1920="nap","nav",'Tables 1-15'!H1920)</f>
        <v>nav</v>
      </c>
      <c r="I2022" s="327" t="str">
        <f>IF('Tables 1-15'!I1920="nap","nav",'Tables 1-15'!I1920)</f>
        <v>nav</v>
      </c>
      <c r="J2022" s="327" t="str">
        <f>IF('Tables 1-15'!J1920="nap","nav",'Tables 1-15'!J1920)</f>
        <v>nav</v>
      </c>
      <c r="K2022" s="327" t="str">
        <f>IF('Tables 1-15'!K1920="nap","nav",'Tables 1-15'!K1920)</f>
        <v>nav</v>
      </c>
      <c r="L2022" s="344" t="e">
        <f>IF('Tables 1-15'!#REF!="nap","nav",'Tables 1-15'!#REF!)</f>
        <v>#REF!</v>
      </c>
      <c r="M2022" s="344" t="e">
        <f>IF('Tables 1-15'!#REF!="nap","nav",'Tables 1-15'!#REF!)</f>
        <v>#REF!</v>
      </c>
      <c r="O2022" s="30"/>
    </row>
    <row r="2023" spans="1:15">
      <c r="A2023" s="372" t="s">
        <v>240</v>
      </c>
      <c r="B2023" s="393" t="e">
        <f>SUMIF(B2000:B2022,"&lt;&gt;nav",L2000:L2022)</f>
        <v>#REF!</v>
      </c>
      <c r="C2023" s="393">
        <f>SUMIF(C2000:C2022,"&lt;&gt;nav",B2000:B2022)</f>
        <v>6550.5581979999997</v>
      </c>
      <c r="D2023" s="393">
        <f>SUMIF(D2000:D2022,"&lt;&gt;nav",C2000:C2022)</f>
        <v>7351.3892129999986</v>
      </c>
      <c r="E2023" s="393">
        <f>SUMIF(E2000:E2022,"&lt;&gt;nav",D2000:D2022)</f>
        <v>8307.8979760000002</v>
      </c>
      <c r="F2023" s="394">
        <f>SUMIF(F2000:F2022,"&lt;&gt;nav",E2000:E2022)</f>
        <v>8996.2254439999997</v>
      </c>
      <c r="G2023" s="393" t="e">
        <f>SUMIF(G2000:G2022,"&lt;&gt;nav",M2000:M2022)</f>
        <v>#REF!</v>
      </c>
      <c r="H2023" s="393">
        <f>SUMIF(H2000:H2022,"&lt;&gt;nav",G2000:G2022)</f>
        <v>486.93145199999998</v>
      </c>
      <c r="I2023" s="393">
        <f>SUMIF(I2000:I2022,"&lt;&gt;nav",H2000:H2022)</f>
        <v>507.12861499999997</v>
      </c>
      <c r="J2023" s="393">
        <f>SUMIF(J2000:J2022,"&lt;&gt;nav",I2000:I2022)</f>
        <v>570.69122900000002</v>
      </c>
      <c r="K2023" s="393">
        <f>SUMIF(K2000:K2022,"&lt;&gt;nav",J2000:J2022)</f>
        <v>611.50842299999999</v>
      </c>
      <c r="O2023" s="537"/>
    </row>
    <row r="2024" spans="1:15">
      <c r="A2024" s="438" t="s">
        <v>241</v>
      </c>
      <c r="B2024" s="358">
        <f>SUMIF(L2000:L2022,"&lt;&gt;nav",B2000:B2022)</f>
        <v>6550.5581979999997</v>
      </c>
      <c r="C2024" s="358">
        <f>SUMIF(B2000:B2022,"&lt;&gt;nav",C2000:C2022)</f>
        <v>7366.6272129999998</v>
      </c>
      <c r="D2024" s="358">
        <f>SUMIF(C2000:C2022,"&lt;&gt;nav",D2000:D2022)</f>
        <v>8307.8979760000002</v>
      </c>
      <c r="E2024" s="358">
        <f>SUMIF(D2000:D2022,"&lt;&gt;nav",E2000:E2022)</f>
        <v>8996.2254439999997</v>
      </c>
      <c r="F2024" s="358">
        <f>SUMIF(E2000:E2022,"&lt;&gt;nav",F2000:F2022)</f>
        <v>9848.7648099999988</v>
      </c>
      <c r="G2024" s="358">
        <f>SUMIF(M2000:M2022,"&lt;&gt;nav",G2000:G2022)</f>
        <v>486.93145199999998</v>
      </c>
      <c r="H2024" s="358">
        <f>SUMIF(G2000:G2022,"&lt;&gt;nav",H2000:H2022)</f>
        <v>502.41102699999999</v>
      </c>
      <c r="I2024" s="358">
        <f>SUMIF(H2000:H2022,"&lt;&gt;nav",I2000:I2022)</f>
        <v>570.69122900000002</v>
      </c>
      <c r="J2024" s="358">
        <f>SUMIF(I2000:I2022,"&lt;&gt;nav",J2000:J2022)</f>
        <v>611.38617499999998</v>
      </c>
      <c r="K2024" s="358">
        <f>SUMIF(J2000:J2022,"&lt;&gt;nav",K2000:K2022)</f>
        <v>677.94055100000014</v>
      </c>
      <c r="O2024" s="537"/>
    </row>
    <row r="2025" spans="1:15">
      <c r="A2025" s="280"/>
      <c r="B2025" s="367"/>
      <c r="C2025" s="367"/>
      <c r="D2025" s="367"/>
      <c r="E2025" s="367"/>
      <c r="F2025" s="367"/>
      <c r="G2025" s="367"/>
      <c r="H2025" s="367"/>
      <c r="I2025" s="367"/>
      <c r="J2025" s="367"/>
      <c r="K2025" s="371"/>
      <c r="O2025" s="537"/>
    </row>
    <row r="2026" spans="1:15">
      <c r="A2026" s="280"/>
      <c r="B2026" s="367"/>
      <c r="C2026" s="367"/>
      <c r="D2026" s="367"/>
      <c r="E2026" s="367"/>
      <c r="F2026" s="367"/>
      <c r="G2026" s="367"/>
      <c r="H2026" s="367"/>
      <c r="I2026" s="367"/>
      <c r="J2026" s="367"/>
      <c r="K2026" s="371"/>
    </row>
    <row r="2027" spans="1:15">
      <c r="A2027" s="478"/>
      <c r="B2027" s="478"/>
      <c r="C2027" s="478"/>
      <c r="D2027" s="478"/>
      <c r="E2027" s="478"/>
      <c r="F2027" s="478"/>
      <c r="G2027" s="478"/>
      <c r="H2027" s="478"/>
      <c r="I2027" s="478"/>
      <c r="J2027" s="478"/>
      <c r="K2027" s="478"/>
    </row>
    <row r="2028" spans="1:15">
      <c r="A2028" s="280"/>
      <c r="B2028" s="367"/>
      <c r="C2028" s="367"/>
      <c r="D2028" s="367"/>
      <c r="E2028" s="367"/>
      <c r="F2028" s="367"/>
      <c r="G2028" s="367"/>
      <c r="H2028" s="367"/>
      <c r="I2028" s="367"/>
      <c r="J2028" s="367"/>
      <c r="K2028" s="371"/>
    </row>
    <row r="2029" spans="1:15">
      <c r="A2029" s="401"/>
      <c r="B2029" s="459"/>
      <c r="C2029" s="459"/>
      <c r="D2029" s="459"/>
      <c r="E2029" s="459"/>
      <c r="F2029" s="460"/>
      <c r="G2029" s="494"/>
      <c r="H2029" s="494"/>
      <c r="I2029" s="494"/>
      <c r="J2029" s="494"/>
      <c r="K2029" s="494"/>
    </row>
    <row r="2030" spans="1:15">
      <c r="A2030" s="418"/>
      <c r="B2030" s="287"/>
      <c r="C2030" s="287"/>
      <c r="D2030" s="287"/>
      <c r="E2030" s="287"/>
      <c r="F2030" s="288"/>
      <c r="G2030" s="287"/>
      <c r="H2030" s="287"/>
      <c r="I2030" s="287"/>
      <c r="J2030" s="287"/>
      <c r="K2030" s="287"/>
      <c r="L2030" s="519">
        <v>37987</v>
      </c>
      <c r="M2030" s="514">
        <v>37987</v>
      </c>
    </row>
    <row r="2031" spans="1:15">
      <c r="A2031" s="31" t="s">
        <v>31</v>
      </c>
      <c r="B2031" s="454">
        <f>IF('Tables 1-15'!B1929="nap","nav",'Tables 1-15'!B1929)</f>
        <v>61.010622999999995</v>
      </c>
      <c r="C2031" s="328">
        <f>IF('Tables 1-15'!C1929="nap","nav",'Tables 1-15'!C1929)</f>
        <v>63.052250000000001</v>
      </c>
      <c r="D2031" s="328">
        <f>IF('Tables 1-15'!D1929="nap","nav",'Tables 1-15'!D1929)</f>
        <v>64.699347000000003</v>
      </c>
      <c r="E2031" s="328">
        <f>IF('Tables 1-15'!E1929="nap","nav",'Tables 1-15'!E1929)</f>
        <v>66.602045000000004</v>
      </c>
      <c r="F2031" s="397">
        <f>IF('Tables 1-15'!F1929="nap","nav",'Tables 1-15'!F1929)</f>
        <v>69.454251999999997</v>
      </c>
      <c r="G2031" s="412">
        <f>IF('Tables 1-15'!G1929="nap","nav",'Tables 1-15'!G1929)</f>
        <v>38.985602</v>
      </c>
      <c r="H2031" s="412">
        <f>IF('Tables 1-15'!H1929="nap","nav",'Tables 1-15'!H1929)</f>
        <v>40.103724</v>
      </c>
      <c r="I2031" s="412">
        <f>IF('Tables 1-15'!I1929="nap","nav",'Tables 1-15'!I1929)</f>
        <v>41.264173</v>
      </c>
      <c r="J2031" s="412">
        <f>IF('Tables 1-15'!J1929="nap","nav",'Tables 1-15'!J1929)</f>
        <v>42.713862999999996</v>
      </c>
      <c r="K2031" s="412">
        <f>IF('Tables 1-15'!K1929="nap","nav",'Tables 1-15'!K1929)</f>
        <v>45.19708</v>
      </c>
      <c r="L2031" s="525" t="e">
        <f>IF('Tables 1-15'!#REF!="nap","nav",'Tables 1-15'!#REF!)</f>
        <v>#REF!</v>
      </c>
      <c r="M2031" s="525" t="e">
        <f>IF('Tables 1-15'!#REF!="nap","nav",'Tables 1-15'!#REF!)</f>
        <v>#REF!</v>
      </c>
    </row>
    <row r="2032" spans="1:15">
      <c r="A2032" s="369" t="s">
        <v>456</v>
      </c>
      <c r="B2032" s="327">
        <f>IF('Tables 1-15'!B1930="nap","nav",'Tables 1-15'!B1930)</f>
        <v>20.647078</v>
      </c>
      <c r="C2032" s="327">
        <f>IF('Tables 1-15'!C1930="nap","nav",'Tables 1-15'!C1930)</f>
        <v>20.041335</v>
      </c>
      <c r="D2032" s="327">
        <f>IF('Tables 1-15'!D1930="nap","nav",'Tables 1-15'!D1930)</f>
        <v>20.153923999999996</v>
      </c>
      <c r="E2032" s="327">
        <f>IF('Tables 1-15'!E1930="nap","nav",'Tables 1-15'!E1930)</f>
        <v>22.579691</v>
      </c>
      <c r="F2032" s="378">
        <f>IF('Tables 1-15'!F1930="nap","nav",'Tables 1-15'!F1930)</f>
        <v>22.507300000000001</v>
      </c>
      <c r="G2032" s="386">
        <f>IF('Tables 1-15'!G1930="nap","nav",'Tables 1-15'!G1930)</f>
        <v>16.196774999999999</v>
      </c>
      <c r="H2032" s="386">
        <f>IF('Tables 1-15'!H1930="nap","nav",'Tables 1-15'!H1930)</f>
        <v>15.6844</v>
      </c>
      <c r="I2032" s="386">
        <f>IF('Tables 1-15'!I1930="nap","nav",'Tables 1-15'!I1930)</f>
        <v>16.223478</v>
      </c>
      <c r="J2032" s="386">
        <f>IF('Tables 1-15'!J1930="nap","nav",'Tables 1-15'!J1930)</f>
        <v>17.02186</v>
      </c>
      <c r="K2032" s="386">
        <f>IF('Tables 1-15'!K1930="nap","nav",'Tables 1-15'!K1930)</f>
        <v>16.900579</v>
      </c>
      <c r="L2032" s="525" t="e">
        <f>IF('Tables 1-15'!#REF!="nap","nav",'Tables 1-15'!#REF!)</f>
        <v>#REF!</v>
      </c>
      <c r="M2032" s="525" t="e">
        <f>IF('Tables 1-15'!#REF!="nap","nav",'Tables 1-15'!#REF!)</f>
        <v>#REF!</v>
      </c>
      <c r="O2032" s="30"/>
    </row>
    <row r="2033" spans="1:15">
      <c r="A2033" s="33" t="s">
        <v>458</v>
      </c>
      <c r="B2033" s="327">
        <f>IF('Tables 1-15'!B1931="nap","nav",'Tables 1-15'!B1931)</f>
        <v>446.59501399999999</v>
      </c>
      <c r="C2033" s="327">
        <f>IF('Tables 1-15'!C1931="nap","nav",'Tables 1-15'!C1931)</f>
        <v>462.93005499999998</v>
      </c>
      <c r="D2033" s="327">
        <f>IF('Tables 1-15'!D1931="nap","nav",'Tables 1-15'!D1931)</f>
        <v>473.24563799999999</v>
      </c>
      <c r="E2033" s="327">
        <f>IF('Tables 1-15'!E1931="nap","nav",'Tables 1-15'!E1931)</f>
        <v>480.459452</v>
      </c>
      <c r="F2033" s="378">
        <f>IF('Tables 1-15'!F1931="nap","nav",'Tables 1-15'!F1931)</f>
        <v>467.26184699999999</v>
      </c>
      <c r="G2033" s="386">
        <f>IF('Tables 1-15'!G1931="nap","nav",'Tables 1-15'!G1931)</f>
        <v>293.34742599999998</v>
      </c>
      <c r="H2033" s="386">
        <f>IF('Tables 1-15'!H1931="nap","nav",'Tables 1-15'!H1931)</f>
        <v>301.93435299999999</v>
      </c>
      <c r="I2033" s="386">
        <f>IF('Tables 1-15'!I1931="nap","nav",'Tables 1-15'!I1931)</f>
        <v>313.21977799999996</v>
      </c>
      <c r="J2033" s="386">
        <f>IF('Tables 1-15'!J1931="nap","nav",'Tables 1-15'!J1931)</f>
        <v>317.355389</v>
      </c>
      <c r="K2033" s="386">
        <f>IF('Tables 1-15'!K1931="nap","nav",'Tables 1-15'!K1931)</f>
        <v>318.39363199999997</v>
      </c>
      <c r="L2033" s="525" t="e">
        <f>IF('Tables 1-15'!#REF!="nap","nav",'Tables 1-15'!#REF!)</f>
        <v>#REF!</v>
      </c>
      <c r="M2033" s="525" t="e">
        <f>IF('Tables 1-15'!#REF!="nap","nav",'Tables 1-15'!#REF!)</f>
        <v>#REF!</v>
      </c>
      <c r="O2033" s="537"/>
    </row>
    <row r="2034" spans="1:15">
      <c r="A2034" s="369" t="s">
        <v>457</v>
      </c>
      <c r="B2034" s="327">
        <f>IF('Tables 1-15'!B1932="nap","nav",'Tables 1-15'!B1932)</f>
        <v>102.03902699999999</v>
      </c>
      <c r="C2034" s="327">
        <f>IF('Tables 1-15'!C1932="nap","nav",'Tables 1-15'!C1932)</f>
        <v>105.027263</v>
      </c>
      <c r="D2034" s="327">
        <f>IF('Tables 1-15'!D1932="nap","nav",'Tables 1-15'!D1932)</f>
        <v>101.58133599999999</v>
      </c>
      <c r="E2034" s="327">
        <f>IF('Tables 1-15'!E1932="nap","nav",'Tables 1-15'!E1932)</f>
        <v>96.866518999999997</v>
      </c>
      <c r="F2034" s="378">
        <f>IF('Tables 1-15'!F1932="nap","nav",'Tables 1-15'!F1932)</f>
        <v>104</v>
      </c>
      <c r="G2034" s="386">
        <f>IF('Tables 1-15'!G1932="nap","nav",'Tables 1-15'!G1932)</f>
        <v>23.599999999999998</v>
      </c>
      <c r="H2034" s="386">
        <f>IF('Tables 1-15'!H1932="nap","nav",'Tables 1-15'!H1932)</f>
        <v>23.9</v>
      </c>
      <c r="I2034" s="386">
        <f>IF('Tables 1-15'!I1932="nap","nav",'Tables 1-15'!I1932)</f>
        <v>25</v>
      </c>
      <c r="J2034" s="386">
        <f>IF('Tables 1-15'!J1932="nap","nav",'Tables 1-15'!J1932)</f>
        <v>24.799999999999997</v>
      </c>
      <c r="K2034" s="386">
        <f>IF('Tables 1-15'!K1932="nap","nav",'Tables 1-15'!K1932)</f>
        <v>28.7</v>
      </c>
      <c r="L2034" s="525" t="e">
        <f>IF('Tables 1-15'!#REF!="nap","nav",'Tables 1-15'!#REF!)</f>
        <v>#REF!</v>
      </c>
      <c r="M2034" s="525" t="e">
        <f>IF('Tables 1-15'!#REF!="nap","nav",'Tables 1-15'!#REF!)</f>
        <v>#REF!</v>
      </c>
      <c r="O2034" s="30"/>
    </row>
    <row r="2035" spans="1:15">
      <c r="A2035" s="33" t="s">
        <v>459</v>
      </c>
      <c r="B2035" s="327">
        <f>IF('Tables 1-15'!B1933="nap","nav",'Tables 1-15'!B1933)</f>
        <v>3534.1473260000002</v>
      </c>
      <c r="C2035" s="327">
        <f>IF('Tables 1-15'!C1933="nap","nav",'Tables 1-15'!C1933)</f>
        <v>4213.8927859999994</v>
      </c>
      <c r="D2035" s="327">
        <f>IF('Tables 1-15'!D1933="nap","nav",'Tables 1-15'!D1933)</f>
        <v>4935.7185769999996</v>
      </c>
      <c r="E2035" s="327">
        <f>IF('Tables 1-15'!E1933="nap","nav",'Tables 1-15'!E1933)</f>
        <v>5442.3128529999994</v>
      </c>
      <c r="F2035" s="378">
        <f>IF('Tables 1-15'!F1933="nap","nav",'Tables 1-15'!F1933)</f>
        <v>6124.6379749999996</v>
      </c>
      <c r="G2035" s="386">
        <f>IF('Tables 1-15'!G1933="nap","nav",'Tables 1-15'!G1933)</f>
        <v>3203.0520710000001</v>
      </c>
      <c r="H2035" s="386">
        <f>IF('Tables 1-15'!H1933="nap","nav",'Tables 1-15'!H1933)</f>
        <v>3823.1003819999996</v>
      </c>
      <c r="I2035" s="386">
        <f>IF('Tables 1-15'!I1933="nap","nav",'Tables 1-15'!I1933)</f>
        <v>4480.6235639999995</v>
      </c>
      <c r="J2035" s="386">
        <f>IF('Tables 1-15'!J1933="nap","nav",'Tables 1-15'!J1933)</f>
        <v>5010.1063279999998</v>
      </c>
      <c r="K2035" s="386">
        <f>IF('Tables 1-15'!K1933="nap","nav",'Tables 1-15'!K1933)</f>
        <v>5659.60311</v>
      </c>
      <c r="L2035" s="525" t="e">
        <f>IF('Tables 1-15'!#REF!="nap","nav",'Tables 1-15'!#REF!)</f>
        <v>#REF!</v>
      </c>
      <c r="M2035" s="525" t="e">
        <f>IF('Tables 1-15'!#REF!="nap","nav",'Tables 1-15'!#REF!)</f>
        <v>#REF!</v>
      </c>
      <c r="O2035" s="537"/>
    </row>
    <row r="2036" spans="1:15">
      <c r="A2036" s="369" t="s">
        <v>140</v>
      </c>
      <c r="B2036" s="376">
        <f>IF('Tables 1-15'!B1934="nap","nav",'Tables 1-15'!B1934)</f>
        <v>82.313040000000001</v>
      </c>
      <c r="C2036" s="376">
        <f>IF('Tables 1-15'!C1934="nap","nav",'Tables 1-15'!C1934)</f>
        <v>82.222679999999997</v>
      </c>
      <c r="D2036" s="376">
        <f>IF('Tables 1-15'!D1934="nap","nav",'Tables 1-15'!D1934)</f>
        <v>81.040212999999994</v>
      </c>
      <c r="E2036" s="376">
        <f>IF('Tables 1-15'!E1934="nap","nav",'Tables 1-15'!E1934)</f>
        <v>77.689790000000002</v>
      </c>
      <c r="F2036" s="377">
        <f>IF('Tables 1-15'!F1934="nap","nav",'Tables 1-15'!F1934)</f>
        <v>78.87215599999999</v>
      </c>
      <c r="G2036" s="384">
        <f>IF('Tables 1-15'!G1934="nap","nav",'Tables 1-15'!G1934)</f>
        <v>80.109815999999995</v>
      </c>
      <c r="H2036" s="384">
        <f>IF('Tables 1-15'!H1934="nap","nav",'Tables 1-15'!H1934)</f>
        <v>80.084863999999996</v>
      </c>
      <c r="I2036" s="384">
        <f>IF('Tables 1-15'!I1934="nap","nav",'Tables 1-15'!I1934)</f>
        <v>55.270424999999996</v>
      </c>
      <c r="J2036" s="384">
        <f>IF('Tables 1-15'!J1934="nap","nav",'Tables 1-15'!J1934)</f>
        <v>50.238647</v>
      </c>
      <c r="K2036" s="384">
        <f>IF('Tables 1-15'!K1934="nap","nav",'Tables 1-15'!K1934)</f>
        <v>50.342149999999997</v>
      </c>
      <c r="L2036" s="525" t="e">
        <f>IF('Tables 1-15'!#REF!="nap","nav",'Tables 1-15'!#REF!)</f>
        <v>#REF!</v>
      </c>
      <c r="M2036" s="525" t="e">
        <f>IF('Tables 1-15'!#REF!="nap","nav",'Tables 1-15'!#REF!)</f>
        <v>#REF!</v>
      </c>
      <c r="O2036" s="30"/>
    </row>
    <row r="2037" spans="1:15">
      <c r="A2037" s="369" t="s">
        <v>50</v>
      </c>
      <c r="B2037" s="376">
        <f>IF('Tables 1-15'!B1935="nap","nav",'Tables 1-15'!B1935)</f>
        <v>133.18818200000001</v>
      </c>
      <c r="C2037" s="376">
        <f>IF('Tables 1-15'!C1935="nap","nav",'Tables 1-15'!C1935)</f>
        <v>133.852026</v>
      </c>
      <c r="D2037" s="376">
        <f>IF('Tables 1-15'!D1935="nap","nav",'Tables 1-15'!D1935)</f>
        <v>134.60619199999999</v>
      </c>
      <c r="E2037" s="376">
        <f>IF('Tables 1-15'!E1935="nap","nav",'Tables 1-15'!E1935)</f>
        <v>139.248176</v>
      </c>
      <c r="F2037" s="377">
        <f>IF('Tables 1-15'!F1935="nap","nav",'Tables 1-15'!F1935)</f>
        <v>142.29160999999999</v>
      </c>
      <c r="G2037" s="384">
        <f>IF('Tables 1-15'!G1935="nap","nav",'Tables 1-15'!G1935)</f>
        <v>105.593639</v>
      </c>
      <c r="H2037" s="384">
        <f>IF('Tables 1-15'!H1935="nap","nav",'Tables 1-15'!H1935)</f>
        <v>105.16925599999999</v>
      </c>
      <c r="I2037" s="384">
        <f>IF('Tables 1-15'!I1935="nap","nav",'Tables 1-15'!I1935)</f>
        <v>103.352099</v>
      </c>
      <c r="J2037" s="384">
        <f>IF('Tables 1-15'!J1935="nap","nav",'Tables 1-15'!J1935)</f>
        <v>106.10274</v>
      </c>
      <c r="K2037" s="384">
        <f>IF('Tables 1-15'!K1935="nap","nav",'Tables 1-15'!K1935)</f>
        <v>108.618804</v>
      </c>
      <c r="L2037" s="525" t="e">
        <f>IF('Tables 1-15'!#REF!="nap","nav",'Tables 1-15'!#REF!)</f>
        <v>#REF!</v>
      </c>
      <c r="M2037" s="525" t="e">
        <f>IF('Tables 1-15'!#REF!="nap","nav",'Tables 1-15'!#REF!)</f>
        <v>#REF!</v>
      </c>
      <c r="O2037" s="30"/>
    </row>
    <row r="2038" spans="1:15">
      <c r="A2038" s="369" t="s">
        <v>641</v>
      </c>
      <c r="B2038" s="376">
        <f>IF('Tables 1-15'!B1936="nap","nav",'Tables 1-15'!B1936)</f>
        <v>17.436999999999998</v>
      </c>
      <c r="C2038" s="376">
        <f>IF('Tables 1-15'!C1936="nap","nav",'Tables 1-15'!C1936)</f>
        <v>18.122999999999998</v>
      </c>
      <c r="D2038" s="376">
        <f>IF('Tables 1-15'!D1936="nap","nav",'Tables 1-15'!D1936)</f>
        <v>18.509999999999998</v>
      </c>
      <c r="E2038" s="376">
        <f>IF('Tables 1-15'!E1936="nap","nav",'Tables 1-15'!E1936)</f>
        <v>19.044</v>
      </c>
      <c r="F2038" s="377">
        <f>IF('Tables 1-15'!F1936="nap","nav",'Tables 1-15'!F1936)</f>
        <v>19.183999999999997</v>
      </c>
      <c r="G2038" s="384" t="str">
        <f>IF('Tables 1-15'!G1936="nap","nav",'Tables 1-15'!G1936)</f>
        <v>nav</v>
      </c>
      <c r="H2038" s="384" t="str">
        <f>IF('Tables 1-15'!H1936="nap","nav",'Tables 1-15'!H1936)</f>
        <v>nav</v>
      </c>
      <c r="I2038" s="384" t="str">
        <f>IF('Tables 1-15'!I1936="nap","nav",'Tables 1-15'!I1936)</f>
        <v>nav</v>
      </c>
      <c r="J2038" s="384" t="str">
        <f>IF('Tables 1-15'!J1936="nap","nav",'Tables 1-15'!J1936)</f>
        <v>nav</v>
      </c>
      <c r="K2038" s="384" t="str">
        <f>IF('Tables 1-15'!K1936="nap","nav",'Tables 1-15'!K1936)</f>
        <v>nav</v>
      </c>
      <c r="L2038" s="525" t="e">
        <f>IF('Tables 1-15'!#REF!="nap","nav",'Tables 1-15'!#REF!)</f>
        <v>#REF!</v>
      </c>
      <c r="M2038" s="525" t="e">
        <f>IF('Tables 1-15'!#REF!="nap","nav",'Tables 1-15'!#REF!)</f>
        <v>#REF!</v>
      </c>
      <c r="O2038" s="30"/>
    </row>
    <row r="2039" spans="1:15">
      <c r="A2039" s="33" t="s">
        <v>860</v>
      </c>
      <c r="B2039" s="376">
        <f>IF('Tables 1-15'!B1937="nap","nav",'Tables 1-15'!B1937)</f>
        <v>351.19147699999996</v>
      </c>
      <c r="C2039" s="376">
        <f>IF('Tables 1-15'!C1937="nap","nav",'Tables 1-15'!C1937)</f>
        <v>414.03805899999998</v>
      </c>
      <c r="D2039" s="376">
        <f>IF('Tables 1-15'!D1937="nap","nav",'Tables 1-15'!D1937)</f>
        <v>575.02686799999992</v>
      </c>
      <c r="E2039" s="376">
        <f>IF('Tables 1-15'!E1937="nap","nav",'Tables 1-15'!E1937)</f>
        <v>686.56658800000002</v>
      </c>
      <c r="F2039" s="377">
        <f>IF('Tables 1-15'!F1937="nap","nav",'Tables 1-15'!F1937)</f>
        <v>802.06955399999993</v>
      </c>
      <c r="G2039" s="384">
        <f>IF('Tables 1-15'!G1937="nap","nav",'Tables 1-15'!G1937)</f>
        <v>331.19671999999997</v>
      </c>
      <c r="H2039" s="384">
        <f>IF('Tables 1-15'!H1937="nap","nav",'Tables 1-15'!H1937)</f>
        <v>394.421738</v>
      </c>
      <c r="I2039" s="384">
        <f>IF('Tables 1-15'!I1937="nap","nav",'Tables 1-15'!I1937)</f>
        <v>553.45155299999999</v>
      </c>
      <c r="J2039" s="384">
        <f>IF('Tables 1-15'!J1937="nap","nav",'Tables 1-15'!J1937)</f>
        <v>661.53601800000001</v>
      </c>
      <c r="K2039" s="384">
        <f>IF('Tables 1-15'!K1937="nap","nav",'Tables 1-15'!K1937)</f>
        <v>771.64917200000002</v>
      </c>
      <c r="L2039" s="525" t="e">
        <f>IF('Tables 1-15'!#REF!="nap","nav",'Tables 1-15'!#REF!)</f>
        <v>#REF!</v>
      </c>
      <c r="M2039" s="525" t="e">
        <f>IF('Tables 1-15'!#REF!="nap","nav",'Tables 1-15'!#REF!)</f>
        <v>#REF!</v>
      </c>
      <c r="O2039" s="537"/>
    </row>
    <row r="2040" spans="1:15">
      <c r="A2040" s="369" t="s">
        <v>106</v>
      </c>
      <c r="B2040" s="376">
        <f>IF('Tables 1-15'!B1938="nap","nav",'Tables 1-15'!B1938)</f>
        <v>68.180098999999998</v>
      </c>
      <c r="C2040" s="376">
        <f>IF('Tables 1-15'!C1938="nap","nav",'Tables 1-15'!C1938)</f>
        <v>71.786321999999998</v>
      </c>
      <c r="D2040" s="376">
        <f>IF('Tables 1-15'!D1938="nap","nav",'Tables 1-15'!D1938)</f>
        <v>73.642121000000003</v>
      </c>
      <c r="E2040" s="376">
        <f>IF('Tables 1-15'!E1938="nap","nav",'Tables 1-15'!E1938)</f>
        <v>77.154030000000006</v>
      </c>
      <c r="F2040" s="377">
        <f>IF('Tables 1-15'!F1938="nap","nav",'Tables 1-15'!F1938)</f>
        <v>77.22</v>
      </c>
      <c r="G2040" s="384">
        <f>IF('Tables 1-15'!G1938="nap","nav",'Tables 1-15'!G1938)</f>
        <v>39.707205999999999</v>
      </c>
      <c r="H2040" s="384">
        <f>IF('Tables 1-15'!H1938="nap","nav",'Tables 1-15'!H1938)</f>
        <v>44.215632999999997</v>
      </c>
      <c r="I2040" s="384">
        <f>IF('Tables 1-15'!I1938="nap","nav",'Tables 1-15'!I1938)</f>
        <v>47.036189999999998</v>
      </c>
      <c r="J2040" s="384">
        <f>IF('Tables 1-15'!J1938="nap","nav",'Tables 1-15'!J1938)</f>
        <v>50.316741</v>
      </c>
      <c r="K2040" s="384">
        <f>IF('Tables 1-15'!K1938="nap","nav",'Tables 1-15'!K1938)</f>
        <v>53.175999999999995</v>
      </c>
      <c r="L2040" s="525" t="e">
        <f>IF('Tables 1-15'!#REF!="nap","nav",'Tables 1-15'!#REF!)</f>
        <v>#REF!</v>
      </c>
      <c r="M2040" s="525" t="e">
        <f>IF('Tables 1-15'!#REF!="nap","nav",'Tables 1-15'!#REF!)</f>
        <v>#REF!</v>
      </c>
      <c r="O2040" s="30"/>
    </row>
    <row r="2041" spans="1:15">
      <c r="A2041" s="369" t="s">
        <v>4</v>
      </c>
      <c r="B2041" s="376">
        <f>IF('Tables 1-15'!B1939="nap","nav",'Tables 1-15'!B1939)</f>
        <v>676.79</v>
      </c>
      <c r="C2041" s="376">
        <f>IF('Tables 1-15'!C1939="nap","nav",'Tables 1-15'!C1939)</f>
        <v>685.22</v>
      </c>
      <c r="D2041" s="376">
        <f>IF('Tables 1-15'!D1939="nap","nav",'Tables 1-15'!D1939)</f>
        <v>677.9</v>
      </c>
      <c r="E2041" s="376">
        <f>IF('Tables 1-15'!E1939="nap","nav",'Tables 1-15'!E1939)</f>
        <v>687</v>
      </c>
      <c r="F2041" s="377" t="str">
        <f>IF('Tables 1-15'!F1939="nap","nav",'Tables 1-15'!F1939)</f>
        <v>nav</v>
      </c>
      <c r="G2041" s="384">
        <f>IF('Tables 1-15'!G1939="nap","nav",'Tables 1-15'!G1939)</f>
        <v>417</v>
      </c>
      <c r="H2041" s="384">
        <f>IF('Tables 1-15'!H1939="nap","nav",'Tables 1-15'!H1939)</f>
        <v>418</v>
      </c>
      <c r="I2041" s="384">
        <f>IF('Tables 1-15'!I1939="nap","nav",'Tables 1-15'!I1939)</f>
        <v>419</v>
      </c>
      <c r="J2041" s="384">
        <f>IF('Tables 1-15'!J1939="nap","nav",'Tables 1-15'!J1939)</f>
        <v>421</v>
      </c>
      <c r="K2041" s="384">
        <f>IF('Tables 1-15'!K1939="nap","nav",'Tables 1-15'!K1939)</f>
        <v>422</v>
      </c>
      <c r="L2041" s="525" t="e">
        <f>IF('Tables 1-15'!#REF!="nap","nav",'Tables 1-15'!#REF!)</f>
        <v>#REF!</v>
      </c>
      <c r="M2041" s="525" t="e">
        <f>IF('Tables 1-15'!#REF!="nap","nav",'Tables 1-15'!#REF!)</f>
        <v>#REF!</v>
      </c>
      <c r="O2041" s="30"/>
    </row>
    <row r="2042" spans="1:15">
      <c r="A2042" s="33" t="s">
        <v>811</v>
      </c>
      <c r="B2042" s="376">
        <f>IF('Tables 1-15'!B1940="nap","nav",'Tables 1-15'!B1940)</f>
        <v>264.607731</v>
      </c>
      <c r="C2042" s="376">
        <f>IF('Tables 1-15'!C1940="nap","nav",'Tables 1-15'!C1940)</f>
        <v>251.30422199999998</v>
      </c>
      <c r="D2042" s="376">
        <f>IF('Tables 1-15'!D1940="nap","nav",'Tables 1-15'!D1940)</f>
        <v>246.37165499999998</v>
      </c>
      <c r="E2042" s="376">
        <f>IF('Tables 1-15'!E1940="nap","nav",'Tables 1-15'!E1940)</f>
        <v>252.324387</v>
      </c>
      <c r="F2042" s="377">
        <f>IF('Tables 1-15'!F1940="nap","nav",'Tables 1-15'!F1940)</f>
        <v>259.65842299999997</v>
      </c>
      <c r="G2042" s="384">
        <f>IF('Tables 1-15'!G1940="nap","nav",'Tables 1-15'!G1940)</f>
        <v>148.37650600000001</v>
      </c>
      <c r="H2042" s="384">
        <f>IF('Tables 1-15'!H1940="nap","nav",'Tables 1-15'!H1940)</f>
        <v>149.28246199999998</v>
      </c>
      <c r="I2042" s="384">
        <f>IF('Tables 1-15'!I1940="nap","nav",'Tables 1-15'!I1940)</f>
        <v>154.05062999999998</v>
      </c>
      <c r="J2042" s="384">
        <f>IF('Tables 1-15'!J1940="nap","nav",'Tables 1-15'!J1940)</f>
        <v>159.22902999999999</v>
      </c>
      <c r="K2042" s="384">
        <f>IF('Tables 1-15'!K1940="nap","nav",'Tables 1-15'!K1940)</f>
        <v>164.01876999999999</v>
      </c>
      <c r="L2042" s="525" t="e">
        <f>IF('Tables 1-15'!#REF!="nap","nav",'Tables 1-15'!#REF!)</f>
        <v>#REF!</v>
      </c>
      <c r="M2042" s="525" t="e">
        <f>IF('Tables 1-15'!#REF!="nap","nav",'Tables 1-15'!#REF!)</f>
        <v>#REF!</v>
      </c>
      <c r="O2042" s="537"/>
    </row>
    <row r="2043" spans="1:15">
      <c r="A2043" s="33" t="s">
        <v>812</v>
      </c>
      <c r="B2043" s="376">
        <f>IF('Tables 1-15'!B1941="nap","nav",'Tables 1-15'!B1941)</f>
        <v>139.48958299999998</v>
      </c>
      <c r="C2043" s="376">
        <f>IF('Tables 1-15'!C1941="nap","nav",'Tables 1-15'!C1941)</f>
        <v>152.78436299999998</v>
      </c>
      <c r="D2043" s="376">
        <f>IF('Tables 1-15'!D1941="nap","nav",'Tables 1-15'!D1941)</f>
        <v>163.18972199999999</v>
      </c>
      <c r="E2043" s="376">
        <f>IF('Tables 1-15'!E1941="nap","nav",'Tables 1-15'!E1941)</f>
        <v>171.34878599999999</v>
      </c>
      <c r="F2043" s="377">
        <f>IF('Tables 1-15'!F1941="nap","nav",'Tables 1-15'!F1941)</f>
        <v>168.351989</v>
      </c>
      <c r="G2043" s="384">
        <f>IF('Tables 1-15'!G1941="nap","nav",'Tables 1-15'!G1941)</f>
        <v>114.12048799999999</v>
      </c>
      <c r="H2043" s="384">
        <f>IF('Tables 1-15'!H1941="nap","nav",'Tables 1-15'!H1941)</f>
        <v>126.897042</v>
      </c>
      <c r="I2043" s="384">
        <f>IF('Tables 1-15'!I1941="nap","nav",'Tables 1-15'!I1941)</f>
        <v>134.64048199999999</v>
      </c>
      <c r="J2043" s="384">
        <f>IF('Tables 1-15'!J1941="nap","nav",'Tables 1-15'!J1941)</f>
        <v>141.71187899999998</v>
      </c>
      <c r="K2043" s="384">
        <f>IF('Tables 1-15'!K1941="nap","nav",'Tables 1-15'!K1941)</f>
        <v>137.125281</v>
      </c>
      <c r="L2043" s="525" t="e">
        <f>IF('Tables 1-15'!#REF!="nap","nav",'Tables 1-15'!#REF!)</f>
        <v>#REF!</v>
      </c>
      <c r="M2043" s="525" t="e">
        <f>IF('Tables 1-15'!#REF!="nap","nav",'Tables 1-15'!#REF!)</f>
        <v>#REF!</v>
      </c>
      <c r="O2043" s="537"/>
    </row>
    <row r="2044" spans="1:15">
      <c r="A2044" s="369" t="s">
        <v>5</v>
      </c>
      <c r="B2044" s="327">
        <f>IF('Tables 1-15'!B1942="nap","nav",'Tables 1-15'!B1942)</f>
        <v>30.510465999999997</v>
      </c>
      <c r="C2044" s="327">
        <f>IF('Tables 1-15'!C1942="nap","nav",'Tables 1-15'!C1942)</f>
        <v>30.453657</v>
      </c>
      <c r="D2044" s="327">
        <f>IF('Tables 1-15'!D1942="nap","nav",'Tables 1-15'!D1942)</f>
        <v>31.517815999999996</v>
      </c>
      <c r="E2044" s="327">
        <f>IF('Tables 1-15'!E1942="nap","nav",'Tables 1-15'!E1942)</f>
        <v>30.734053999999997</v>
      </c>
      <c r="F2044" s="378">
        <f>IF('Tables 1-15'!F1942="nap","nav",'Tables 1-15'!F1942)</f>
        <v>30.866920999999998</v>
      </c>
      <c r="G2044" s="386">
        <f>IF('Tables 1-15'!G1942="nap","nav",'Tables 1-15'!G1942)</f>
        <v>24.662620999999998</v>
      </c>
      <c r="H2044" s="386">
        <f>IF('Tables 1-15'!H1942="nap","nav",'Tables 1-15'!H1942)</f>
        <v>24.493949000000001</v>
      </c>
      <c r="I2044" s="386">
        <f>IF('Tables 1-15'!I1942="nap","nav",'Tables 1-15'!I1942)</f>
        <v>25.577625999999999</v>
      </c>
      <c r="J2044" s="386">
        <f>IF('Tables 1-15'!J1942="nap","nav",'Tables 1-15'!J1942)</f>
        <v>26.150538999999998</v>
      </c>
      <c r="K2044" s="386">
        <f>IF('Tables 1-15'!K1942="nap","nav",'Tables 1-15'!K1942)</f>
        <v>25.724004999999998</v>
      </c>
      <c r="L2044" s="525" t="e">
        <f>IF('Tables 1-15'!#REF!="nap","nav",'Tables 1-15'!#REF!)</f>
        <v>#REF!</v>
      </c>
      <c r="M2044" s="525" t="e">
        <f>IF('Tables 1-15'!#REF!="nap","nav",'Tables 1-15'!#REF!)</f>
        <v>#REF!</v>
      </c>
      <c r="O2044" s="30"/>
    </row>
    <row r="2045" spans="1:15">
      <c r="A2045" s="33" t="s">
        <v>813</v>
      </c>
      <c r="B2045" s="327">
        <f>IF('Tables 1-15'!B1943="nap","nav",'Tables 1-15'!B1943)</f>
        <v>191.49534999999997</v>
      </c>
      <c r="C2045" s="327">
        <f>IF('Tables 1-15'!C1943="nap","nav",'Tables 1-15'!C1943)</f>
        <v>217.46342899999999</v>
      </c>
      <c r="D2045" s="327">
        <f>IF('Tables 1-15'!D1943="nap","nav",'Tables 1-15'!D1943)</f>
        <v>227.66588099999998</v>
      </c>
      <c r="E2045" s="327">
        <f>IF('Tables 1-15'!E1943="nap","nav",'Tables 1-15'!E1943)</f>
        <v>243.90722699999998</v>
      </c>
      <c r="F2045" s="378">
        <f>IF('Tables 1-15'!F1943="nap","nav",'Tables 1-15'!F1943)</f>
        <v>254.736581</v>
      </c>
      <c r="G2045" s="386">
        <f>IF('Tables 1-15'!G1943="nap","nav",'Tables 1-15'!G1943)</f>
        <v>169.01272499999999</v>
      </c>
      <c r="H2045" s="386">
        <f>IF('Tables 1-15'!H1943="nap","nav",'Tables 1-15'!H1943)</f>
        <v>188.274563</v>
      </c>
      <c r="I2045" s="386">
        <f>IF('Tables 1-15'!I1943="nap","nav",'Tables 1-15'!I1943)</f>
        <v>195.90442299999998</v>
      </c>
      <c r="J2045" s="386">
        <f>IF('Tables 1-15'!J1943="nap","nav",'Tables 1-15'!J1943)</f>
        <v>214.44343899999998</v>
      </c>
      <c r="K2045" s="386">
        <f>IF('Tables 1-15'!K1943="nap","nav",'Tables 1-15'!K1943)</f>
        <v>224.592276</v>
      </c>
      <c r="L2045" s="525" t="e">
        <f>IF('Tables 1-15'!#REF!="nap","nav",'Tables 1-15'!#REF!)</f>
        <v>#REF!</v>
      </c>
      <c r="M2045" s="525" t="e">
        <f>IF('Tables 1-15'!#REF!="nap","nav",'Tables 1-15'!#REF!)</f>
        <v>#REF!</v>
      </c>
      <c r="O2045" s="537"/>
    </row>
    <row r="2046" spans="1:15">
      <c r="A2046" s="33" t="s">
        <v>814</v>
      </c>
      <c r="B2046" s="327">
        <f>IF('Tables 1-15'!B1944="nap","nav",'Tables 1-15'!B1944)</f>
        <v>16.440258</v>
      </c>
      <c r="C2046" s="327">
        <f>IF('Tables 1-15'!C1944="nap","nav",'Tables 1-15'!C1944)</f>
        <v>17.810652999999999</v>
      </c>
      <c r="D2046" s="327">
        <f>IF('Tables 1-15'!D1944="nap","nav",'Tables 1-15'!D1944)</f>
        <v>20.550273999999998</v>
      </c>
      <c r="E2046" s="327">
        <f>IF('Tables 1-15'!E1944="nap","nav",'Tables 1-15'!E1944)</f>
        <v>22.459274999999998</v>
      </c>
      <c r="F2046" s="378">
        <f>IF('Tables 1-15'!F1944="nap","nav",'Tables 1-15'!F1944)</f>
        <v>26.537348999999999</v>
      </c>
      <c r="G2046" s="386">
        <f>IF('Tables 1-15'!G1944="nap","nav",'Tables 1-15'!G1944)</f>
        <v>16.440258</v>
      </c>
      <c r="H2046" s="386">
        <f>IF('Tables 1-15'!H1944="nap","nav",'Tables 1-15'!H1944)</f>
        <v>17.810652999999999</v>
      </c>
      <c r="I2046" s="386">
        <f>IF('Tables 1-15'!I1944="nap","nav",'Tables 1-15'!I1944)</f>
        <v>20.550273999999998</v>
      </c>
      <c r="J2046" s="386">
        <f>IF('Tables 1-15'!J1944="nap","nav",'Tables 1-15'!J1944)</f>
        <v>22.459274999999998</v>
      </c>
      <c r="K2046" s="386">
        <f>IF('Tables 1-15'!K1944="nap","nav",'Tables 1-15'!K1944)</f>
        <v>26.537348999999999</v>
      </c>
      <c r="L2046" s="525" t="e">
        <f>IF('Tables 1-15'!#REF!="nap","nav",'Tables 1-15'!#REF!)</f>
        <v>#REF!</v>
      </c>
      <c r="M2046" s="525" t="e">
        <f>IF('Tables 1-15'!#REF!="nap","nav",'Tables 1-15'!#REF!)</f>
        <v>#REF!</v>
      </c>
      <c r="O2046" s="537"/>
    </row>
    <row r="2047" spans="1:15">
      <c r="A2047" s="369" t="s">
        <v>6</v>
      </c>
      <c r="B2047" s="327">
        <f>IF('Tables 1-15'!B1945="nap","nav",'Tables 1-15'!B1945)</f>
        <v>19.931955000000002</v>
      </c>
      <c r="C2047" s="327">
        <f>IF('Tables 1-15'!C1945="nap","nav",'Tables 1-15'!C1945)</f>
        <v>20.465598</v>
      </c>
      <c r="D2047" s="327">
        <f>IF('Tables 1-15'!D1945="nap","nav",'Tables 1-15'!D1945)</f>
        <v>20.452483000000001</v>
      </c>
      <c r="E2047" s="327">
        <f>IF('Tables 1-15'!E1945="nap","nav",'Tables 1-15'!E1945)</f>
        <v>19.814328</v>
      </c>
      <c r="F2047" s="378">
        <f>IF('Tables 1-15'!F1945="nap","nav",'Tables 1-15'!F1945)</f>
        <v>19.870728999999997</v>
      </c>
      <c r="G2047" s="386">
        <f>IF('Tables 1-15'!G1945="nap","nav",'Tables 1-15'!G1945)</f>
        <v>10.585599</v>
      </c>
      <c r="H2047" s="386">
        <f>IF('Tables 1-15'!H1945="nap","nav",'Tables 1-15'!H1945)</f>
        <v>10.907053999999999</v>
      </c>
      <c r="I2047" s="386">
        <f>IF('Tables 1-15'!I1945="nap","nav",'Tables 1-15'!I1945)</f>
        <v>10.741176999999999</v>
      </c>
      <c r="J2047" s="386">
        <f>IF('Tables 1-15'!J1945="nap","nav",'Tables 1-15'!J1945)</f>
        <v>10.279173999999999</v>
      </c>
      <c r="K2047" s="386">
        <f>IF('Tables 1-15'!K1945="nap","nav",'Tables 1-15'!K1945)</f>
        <v>10.613985999999999</v>
      </c>
      <c r="L2047" s="525" t="e">
        <f>IF('Tables 1-15'!#REF!="nap","nav",'Tables 1-15'!#REF!)</f>
        <v>#REF!</v>
      </c>
      <c r="M2047" s="525" t="e">
        <f>IF('Tables 1-15'!#REF!="nap","nav",'Tables 1-15'!#REF!)</f>
        <v>#REF!</v>
      </c>
      <c r="O2047" s="30"/>
    </row>
    <row r="2048" spans="1:15">
      <c r="A2048" s="33" t="s">
        <v>815</v>
      </c>
      <c r="B2048" s="327" t="str">
        <f>IF('Tables 1-15'!B1946="nap","nav",'Tables 1-15'!B1946)</f>
        <v>nav</v>
      </c>
      <c r="C2048" s="327" t="str">
        <f>IF('Tables 1-15'!C1946="nap","nav",'Tables 1-15'!C1946)</f>
        <v>nav</v>
      </c>
      <c r="D2048" s="327" t="str">
        <f>IF('Tables 1-15'!D1946="nap","nav",'Tables 1-15'!D1946)</f>
        <v>nav</v>
      </c>
      <c r="E2048" s="327" t="str">
        <f>IF('Tables 1-15'!E1946="nap","nav",'Tables 1-15'!E1946)</f>
        <v>nav</v>
      </c>
      <c r="F2048" s="378" t="str">
        <f>IF('Tables 1-15'!F1946="nap","nav",'Tables 1-15'!F1946)</f>
        <v>nav</v>
      </c>
      <c r="G2048" s="386" t="str">
        <f>IF('Tables 1-15'!G1946="nap","nav",'Tables 1-15'!G1946)</f>
        <v>nav</v>
      </c>
      <c r="H2048" s="386" t="str">
        <f>IF('Tables 1-15'!H1946="nap","nav",'Tables 1-15'!H1946)</f>
        <v>nav</v>
      </c>
      <c r="I2048" s="386" t="str">
        <f>IF('Tables 1-15'!I1946="nap","nav",'Tables 1-15'!I1946)</f>
        <v>nav</v>
      </c>
      <c r="J2048" s="386" t="str">
        <f>IF('Tables 1-15'!J1946="nap","nav",'Tables 1-15'!J1946)</f>
        <v>nav</v>
      </c>
      <c r="K2048" s="386" t="str">
        <f>IF('Tables 1-15'!K1946="nap","nav",'Tables 1-15'!K1946)</f>
        <v>nav</v>
      </c>
      <c r="L2048" s="525" t="e">
        <f>IF('Tables 1-15'!#REF!="nap","nav",'Tables 1-15'!#REF!)</f>
        <v>#REF!</v>
      </c>
      <c r="M2048" s="525" t="e">
        <f>IF('Tables 1-15'!#REF!="nap","nav",'Tables 1-15'!#REF!)</f>
        <v>#REF!</v>
      </c>
      <c r="O2048" s="537"/>
    </row>
    <row r="2049" spans="1:15">
      <c r="A2049" s="369" t="s">
        <v>7</v>
      </c>
      <c r="B2049" s="327">
        <f>IF('Tables 1-15'!B1947="nap","nav",'Tables 1-15'!B1947)</f>
        <v>22.095999999999997</v>
      </c>
      <c r="C2049" s="327">
        <f>IF('Tables 1-15'!C1947="nap","nav",'Tables 1-15'!C1947)</f>
        <v>21.968</v>
      </c>
      <c r="D2049" s="327">
        <f>IF('Tables 1-15'!D1947="nap","nav",'Tables 1-15'!D1947)</f>
        <v>22.1</v>
      </c>
      <c r="E2049" s="327">
        <f>IF('Tables 1-15'!E1947="nap","nav",'Tables 1-15'!E1947)</f>
        <v>21.034901999999999</v>
      </c>
      <c r="F2049" s="378">
        <f>IF('Tables 1-15'!F1947="nap","nav",'Tables 1-15'!F1947)</f>
        <v>20.919194999999998</v>
      </c>
      <c r="G2049" s="386">
        <f>IF('Tables 1-15'!G1947="nap","nav",'Tables 1-15'!G1947)</f>
        <v>10.593999999999999</v>
      </c>
      <c r="H2049" s="386">
        <f>IF('Tables 1-15'!H1947="nap","nav",'Tables 1-15'!H1947)</f>
        <v>10.741</v>
      </c>
      <c r="I2049" s="386">
        <f>IF('Tables 1-15'!I1947="nap","nav",'Tables 1-15'!I1947)</f>
        <v>11.32</v>
      </c>
      <c r="J2049" s="386">
        <f>IF('Tables 1-15'!J1947="nap","nav",'Tables 1-15'!J1947)</f>
        <v>10.429719</v>
      </c>
      <c r="K2049" s="386">
        <f>IF('Tables 1-15'!K1947="nap","nav",'Tables 1-15'!K1947)</f>
        <v>10.568671999999999</v>
      </c>
      <c r="L2049" s="525" t="e">
        <f>IF('Tables 1-15'!#REF!="nap","nav",'Tables 1-15'!#REF!)</f>
        <v>#REF!</v>
      </c>
      <c r="M2049" s="525" t="e">
        <f>IF('Tables 1-15'!#REF!="nap","nav",'Tables 1-15'!#REF!)</f>
        <v>#REF!</v>
      </c>
      <c r="O2049" s="30"/>
    </row>
    <row r="2050" spans="1:15">
      <c r="A2050" s="369" t="s">
        <v>8</v>
      </c>
      <c r="B2050" s="327">
        <f>IF('Tables 1-15'!B1948="nap","nav",'Tables 1-15'!B1948)</f>
        <v>14.6311</v>
      </c>
      <c r="C2050" s="327">
        <f>IF('Tables 1-15'!C1948="nap","nav",'Tables 1-15'!C1948)</f>
        <v>15.255700000000001</v>
      </c>
      <c r="D2050" s="327">
        <f>IF('Tables 1-15'!D1948="nap","nav",'Tables 1-15'!D1948)</f>
        <v>15.817261999999999</v>
      </c>
      <c r="E2050" s="327">
        <f>IF('Tables 1-15'!E1948="nap","nav",'Tables 1-15'!E1948)</f>
        <v>16.253912999999997</v>
      </c>
      <c r="F2050" s="378">
        <f>IF('Tables 1-15'!F1948="nap","nav",'Tables 1-15'!F1948)</f>
        <v>16.833969</v>
      </c>
      <c r="G2050" s="386">
        <f>IF('Tables 1-15'!G1948="nap","nav",'Tables 1-15'!G1948)</f>
        <v>8.8650000000000002</v>
      </c>
      <c r="H2050" s="386">
        <f>IF('Tables 1-15'!H1948="nap","nav",'Tables 1-15'!H1948)</f>
        <v>9.109</v>
      </c>
      <c r="I2050" s="386">
        <f>IF('Tables 1-15'!I1948="nap","nav",'Tables 1-15'!I1948)</f>
        <v>9.8092019999999991</v>
      </c>
      <c r="J2050" s="386">
        <f>IF('Tables 1-15'!J1948="nap","nav",'Tables 1-15'!J1948)</f>
        <v>10.061862999999999</v>
      </c>
      <c r="K2050" s="386">
        <f>IF('Tables 1-15'!K1948="nap","nav",'Tables 1-15'!K1948)</f>
        <v>10.487999</v>
      </c>
      <c r="L2050" s="525" t="e">
        <f>IF('Tables 1-15'!#REF!="nap","nav",'Tables 1-15'!#REF!)</f>
        <v>#REF!</v>
      </c>
      <c r="M2050" s="525" t="e">
        <f>IF('Tables 1-15'!#REF!="nap","nav",'Tables 1-15'!#REF!)</f>
        <v>#REF!</v>
      </c>
      <c r="O2050" s="30"/>
    </row>
    <row r="2051" spans="1:15">
      <c r="A2051" s="33" t="s">
        <v>816</v>
      </c>
      <c r="B2051" s="327">
        <f>IF('Tables 1-15'!B1949="nap","nav",'Tables 1-15'!B1949)</f>
        <v>145.60518999999999</v>
      </c>
      <c r="C2051" s="327">
        <f>IF('Tables 1-15'!C1949="nap","nav",'Tables 1-15'!C1949)</f>
        <v>152.28258700000001</v>
      </c>
      <c r="D2051" s="327">
        <f>IF('Tables 1-15'!D1949="nap","nav",'Tables 1-15'!D1949)</f>
        <v>153.33526699999999</v>
      </c>
      <c r="E2051" s="327">
        <f>IF('Tables 1-15'!E1949="nap","nav",'Tables 1-15'!E1949)</f>
        <v>157.19273999999999</v>
      </c>
      <c r="F2051" s="378">
        <f>IF('Tables 1-15'!F1949="nap","nav",'Tables 1-15'!F1949)</f>
        <v>159.449737</v>
      </c>
      <c r="G2051" s="386">
        <f>IF('Tables 1-15'!G1949="nap","nav",'Tables 1-15'!G1949)</f>
        <v>91.263041999999999</v>
      </c>
      <c r="H2051" s="386">
        <f>IF('Tables 1-15'!H1949="nap","nav",'Tables 1-15'!H1949)</f>
        <v>95.447366000000002</v>
      </c>
      <c r="I2051" s="386">
        <f>IF('Tables 1-15'!I1949="nap","nav",'Tables 1-15'!I1949)</f>
        <v>96.329364999999996</v>
      </c>
      <c r="J2051" s="386">
        <f>IF('Tables 1-15'!J1949="nap","nav",'Tables 1-15'!J1949)</f>
        <v>98.97742199999999</v>
      </c>
      <c r="K2051" s="386">
        <f>IF('Tables 1-15'!K1949="nap","nav",'Tables 1-15'!K1949)</f>
        <v>100.65426099999999</v>
      </c>
      <c r="L2051" s="525" t="e">
        <f>IF('Tables 1-15'!#REF!="nap","nav",'Tables 1-15'!#REF!)</f>
        <v>#REF!</v>
      </c>
      <c r="M2051" s="525" t="e">
        <f>IF('Tables 1-15'!#REF!="nap","nav",'Tables 1-15'!#REF!)</f>
        <v>#REF!</v>
      </c>
      <c r="O2051" s="537"/>
    </row>
    <row r="2052" spans="1:15">
      <c r="A2052" s="369" t="s">
        <v>9</v>
      </c>
      <c r="B2052" s="327">
        <f>IF('Tables 1-15'!B1950="nap","nav",'Tables 1-15'!B1950)</f>
        <v>147.32</v>
      </c>
      <c r="C2052" s="327">
        <f>IF('Tables 1-15'!C1950="nap","nav",'Tables 1-15'!C1950)</f>
        <v>153.31299999999999</v>
      </c>
      <c r="D2052" s="327">
        <f>IF('Tables 1-15'!D1950="nap","nav",'Tables 1-15'!D1950)</f>
        <v>154.74</v>
      </c>
      <c r="E2052" s="327">
        <f>IF('Tables 1-15'!E1950="nap","nav",'Tables 1-15'!E1950)</f>
        <v>157.77699999999999</v>
      </c>
      <c r="F2052" s="378">
        <f>IF('Tables 1-15'!F1950="nap","nav",'Tables 1-15'!F1950)</f>
        <v>158.19099999999997</v>
      </c>
      <c r="G2052" s="386">
        <f>IF('Tables 1-15'!G1950="nap","nav",'Tables 1-15'!G1950)</f>
        <v>88.552999999999997</v>
      </c>
      <c r="H2052" s="386">
        <f>IF('Tables 1-15'!H1950="nap","nav",'Tables 1-15'!H1950)</f>
        <v>95.688999999999993</v>
      </c>
      <c r="I2052" s="386">
        <f>IF('Tables 1-15'!I1950="nap","nav",'Tables 1-15'!I1950)</f>
        <v>95.662999999999997</v>
      </c>
      <c r="J2052" s="386">
        <f>IF('Tables 1-15'!J1950="nap","nav",'Tables 1-15'!J1950)</f>
        <v>98.804000000000002</v>
      </c>
      <c r="K2052" s="386">
        <f>IF('Tables 1-15'!K1950="nap","nav",'Tables 1-15'!K1950)</f>
        <v>99.631999999999991</v>
      </c>
      <c r="L2052" s="525" t="e">
        <f>IF('Tables 1-15'!#REF!="nap","nav",'Tables 1-15'!#REF!)</f>
        <v>#REF!</v>
      </c>
      <c r="M2052" s="525" t="e">
        <f>IF('Tables 1-15'!#REF!="nap","nav",'Tables 1-15'!#REF!)</f>
        <v>#REF!</v>
      </c>
      <c r="O2052" s="30"/>
    </row>
    <row r="2053" spans="1:15">
      <c r="A2053" s="369" t="s">
        <v>158</v>
      </c>
      <c r="B2053" s="327">
        <f>IF('Tables 1-15'!B1951="nap","nav",'Tables 1-15'!B1951)</f>
        <v>1196.3999999999999</v>
      </c>
      <c r="C2053" s="327">
        <f>IF('Tables 1-15'!C1951="nap","nav",'Tables 1-15'!C1951)</f>
        <v>1213.4000000000001</v>
      </c>
      <c r="D2053" s="327">
        <f>IF('Tables 1-15'!D1951="nap","nav",'Tables 1-15'!D1951)</f>
        <v>1246.6999999999998</v>
      </c>
      <c r="E2053" s="327">
        <f>IF('Tables 1-15'!E1951="nap","nav",'Tables 1-15'!E1951)</f>
        <v>1305.3999999999999</v>
      </c>
      <c r="F2053" s="378">
        <f>IF('Tables 1-15'!F1951="nap","nav",'Tables 1-15'!F1951)</f>
        <v>1334.1</v>
      </c>
      <c r="G2053" s="386">
        <f>IF('Tables 1-15'!G1951="nap","nav",'Tables 1-15'!G1951)</f>
        <v>290.8</v>
      </c>
      <c r="H2053" s="386">
        <f>IF('Tables 1-15'!H1951="nap","nav",'Tables 1-15'!H1951)</f>
        <v>296</v>
      </c>
      <c r="I2053" s="386">
        <f>IF('Tables 1-15'!I1951="nap","nav",'Tables 1-15'!I1951)</f>
        <v>301.59999999999997</v>
      </c>
      <c r="J2053" s="386">
        <f>IF('Tables 1-15'!J1951="nap","nav",'Tables 1-15'!J1951)</f>
        <v>307.3</v>
      </c>
      <c r="K2053" s="386">
        <f>IF('Tables 1-15'!K1951="nap","nav",'Tables 1-15'!K1951)</f>
        <v>311.5</v>
      </c>
      <c r="L2053" s="525" t="e">
        <f>IF('Tables 1-15'!#REF!="nap","nav",'Tables 1-15'!#REF!)</f>
        <v>#REF!</v>
      </c>
      <c r="M2053" s="525" t="e">
        <f>IF('Tables 1-15'!#REF!="nap","nav",'Tables 1-15'!#REF!)</f>
        <v>#REF!</v>
      </c>
      <c r="O2053" s="30"/>
    </row>
    <row r="2054" spans="1:15">
      <c r="A2054" s="372" t="s">
        <v>240</v>
      </c>
      <c r="B2054" s="393" t="e">
        <f>SUMIF(B2031:B2053,"&lt;&gt;nav",L2031:L2053)</f>
        <v>#REF!</v>
      </c>
      <c r="C2054" s="393">
        <f>SUMIF(C2031:C2053,"&lt;&gt;nav",B2031:B2053)</f>
        <v>7682.0664989999987</v>
      </c>
      <c r="D2054" s="393">
        <f>SUMIF(D2031:D2053,"&lt;&gt;nav",C2031:C2053)</f>
        <v>8516.6869849999985</v>
      </c>
      <c r="E2054" s="393">
        <f>SUMIF(E2031:E2053,"&lt;&gt;nav",D2031:D2053)</f>
        <v>9458.5645760000007</v>
      </c>
      <c r="F2054" s="394">
        <f>SUMIF(F2031:F2053,"&lt;&gt;nav",E2031:E2053)</f>
        <v>9506.7697559999979</v>
      </c>
      <c r="G2054" s="451" t="e">
        <f>SUMIF(G2031:G2053,"&lt;&gt;nav",M2031:M2053)</f>
        <v>#REF!</v>
      </c>
      <c r="H2054" s="451">
        <f>SUMIF(H2031:H2053,"&lt;&gt;nav",G2031:G2053)</f>
        <v>5522.062493999998</v>
      </c>
      <c r="I2054" s="451">
        <f>SUMIF(I2031:I2053,"&lt;&gt;nav",H2031:H2053)</f>
        <v>6271.266439</v>
      </c>
      <c r="J2054" s="451">
        <f>SUMIF(J2031:J2053,"&lt;&gt;nav",I2031:I2053)</f>
        <v>7110.627438999998</v>
      </c>
      <c r="K2054" s="451">
        <f>SUMIF(K2031:K2053,"&lt;&gt;nav",J2031:J2053)</f>
        <v>7801.0379260000009</v>
      </c>
    </row>
    <row r="2055" spans="1:15">
      <c r="A2055" s="280" t="s">
        <v>241</v>
      </c>
      <c r="B2055" s="367">
        <f>SUMIF(L2031:L2053,"&lt;&gt;nav",B2031:B2053)</f>
        <v>7682.0664989999987</v>
      </c>
      <c r="C2055" s="367">
        <f>SUMIF(B2031:B2053,"&lt;&gt;nav",C2031:C2053)</f>
        <v>8516.6869849999985</v>
      </c>
      <c r="D2055" s="367">
        <f>SUMIF(C2031:C2053,"&lt;&gt;nav",D2031:D2053)</f>
        <v>9458.5645760000007</v>
      </c>
      <c r="E2055" s="367">
        <f>SUMIF(D2031:D2053,"&lt;&gt;nav",E2031:E2053)</f>
        <v>10193.769755999998</v>
      </c>
      <c r="F2055" s="367">
        <f>SUMIF(E2031:E2053,"&lt;&gt;nav",F2031:F2053)</f>
        <v>10357.014587000003</v>
      </c>
      <c r="G2055" s="367">
        <f>SUMIF(M2031:M2053,"&lt;&gt;nav",G2031:G2053)</f>
        <v>5522.062493999998</v>
      </c>
      <c r="H2055" s="367">
        <f>SUMIF(G2031:G2053,"&lt;&gt;nav",H2031:H2053)</f>
        <v>6271.266439</v>
      </c>
      <c r="I2055" s="367">
        <f>SUMIF(H2031:H2053,"&lt;&gt;nav",I2031:I2053)</f>
        <v>7110.627438999998</v>
      </c>
      <c r="J2055" s="367">
        <f>SUMIF(I2031:I2053,"&lt;&gt;nav",J2031:J2053)</f>
        <v>7801.0379260000009</v>
      </c>
      <c r="K2055" s="371">
        <f>SUMIF(J2031:J2053,"&lt;&gt;nav",K2031:K2053)</f>
        <v>8596.0351260000007</v>
      </c>
    </row>
    <row r="2056" spans="1:15">
      <c r="A2056" s="280"/>
      <c r="B2056" s="367"/>
      <c r="C2056" s="367"/>
      <c r="D2056" s="367"/>
      <c r="E2056" s="367"/>
      <c r="F2056" s="367"/>
      <c r="G2056" s="367"/>
      <c r="H2056" s="367"/>
      <c r="I2056" s="367"/>
      <c r="J2056" s="367"/>
      <c r="K2056" s="371"/>
    </row>
    <row r="2057" spans="1:15">
      <c r="A2057" s="280"/>
      <c r="B2057" s="367"/>
      <c r="C2057" s="367"/>
      <c r="D2057" s="367"/>
      <c r="E2057" s="367"/>
      <c r="F2057" s="367"/>
      <c r="G2057" s="367"/>
      <c r="H2057" s="367"/>
      <c r="I2057" s="367"/>
      <c r="J2057" s="367"/>
      <c r="K2057" s="371"/>
    </row>
    <row r="2058" spans="1:15">
      <c r="A2058" s="280"/>
      <c r="B2058" s="367"/>
      <c r="C2058" s="367"/>
      <c r="D2058" s="367"/>
      <c r="E2058" s="367"/>
      <c r="F2058" s="367"/>
      <c r="G2058" s="367"/>
      <c r="H2058" s="367"/>
      <c r="I2058" s="367"/>
      <c r="J2058" s="367"/>
      <c r="K2058" s="371"/>
    </row>
    <row r="2059" spans="1:15">
      <c r="A2059" s="478"/>
      <c r="B2059" s="478"/>
      <c r="C2059" s="478"/>
      <c r="D2059" s="478"/>
      <c r="E2059" s="478"/>
      <c r="F2059" s="478"/>
      <c r="G2059" s="478"/>
      <c r="H2059" s="478"/>
      <c r="I2059" s="478"/>
      <c r="J2059" s="478"/>
      <c r="K2059" s="478"/>
    </row>
    <row r="2060" spans="1:15">
      <c r="A2060" s="280"/>
      <c r="B2060" s="367"/>
      <c r="C2060" s="367"/>
      <c r="D2060" s="367"/>
      <c r="E2060" s="367"/>
      <c r="F2060" s="367"/>
      <c r="G2060" s="367"/>
      <c r="H2060" s="367"/>
      <c r="I2060" s="367"/>
      <c r="J2060" s="367"/>
      <c r="K2060" s="371"/>
    </row>
    <row r="2061" spans="1:15">
      <c r="A2061" s="401"/>
      <c r="B2061" s="494"/>
      <c r="C2061" s="494"/>
      <c r="D2061" s="494"/>
      <c r="E2061" s="494"/>
      <c r="F2061" s="495"/>
      <c r="G2061" s="494"/>
      <c r="H2061" s="494"/>
      <c r="I2061" s="494"/>
      <c r="J2061" s="494"/>
      <c r="K2061" s="494"/>
    </row>
    <row r="2062" spans="1:15">
      <c r="A2062" s="418"/>
      <c r="B2062" s="287"/>
      <c r="C2062" s="287"/>
      <c r="D2062" s="287"/>
      <c r="E2062" s="287"/>
      <c r="F2062" s="288"/>
      <c r="G2062" s="287"/>
      <c r="H2062" s="287"/>
      <c r="I2062" s="287"/>
      <c r="J2062" s="287"/>
      <c r="K2062" s="287"/>
      <c r="L2062" s="519">
        <v>37987</v>
      </c>
      <c r="M2062" s="514">
        <v>37987</v>
      </c>
    </row>
    <row r="2063" spans="1:15">
      <c r="A2063" s="31" t="s">
        <v>31</v>
      </c>
      <c r="B2063" s="637" t="str">
        <f>IF('Tables 1-15'!B1961="nap","nav",'Tables 1-15'!B1961)</f>
        <v>nav</v>
      </c>
      <c r="C2063" s="412" t="str">
        <f>IF('Tables 1-15'!C1961="nap","nav",'Tables 1-15'!C1961)</f>
        <v>nav</v>
      </c>
      <c r="D2063" s="412" t="str">
        <f>IF('Tables 1-15'!D1961="nap","nav",'Tables 1-15'!D1961)</f>
        <v>nav</v>
      </c>
      <c r="E2063" s="412" t="str">
        <f>IF('Tables 1-15'!E1961="nap","nav",'Tables 1-15'!E1961)</f>
        <v>nav</v>
      </c>
      <c r="F2063" s="413" t="str">
        <f>IF('Tables 1-15'!F1961="nap","nav",'Tables 1-15'!F1961)</f>
        <v>nav</v>
      </c>
      <c r="G2063" s="384">
        <f>IF('Tables 1-15'!G1961="nap","nav",'Tables 1-15'!G1961)</f>
        <v>22.025020999999999</v>
      </c>
      <c r="H2063" s="384">
        <f>IF('Tables 1-15'!H1961="nap","nav",'Tables 1-15'!H1961)</f>
        <v>22.948525999999998</v>
      </c>
      <c r="I2063" s="384">
        <f>IF('Tables 1-15'!I1961="nap","nav",'Tables 1-15'!I1961)</f>
        <v>23.435174</v>
      </c>
      <c r="J2063" s="384">
        <f>IF('Tables 1-15'!J1961="nap","nav",'Tables 1-15'!J1961)</f>
        <v>23.888182</v>
      </c>
      <c r="K2063" s="384">
        <f>IF('Tables 1-15'!K1961="nap","nav",'Tables 1-15'!K1961)</f>
        <v>24.257172000000001</v>
      </c>
      <c r="L2063" s="522" t="e">
        <f>IF('Tables 1-15'!#REF!="nap","nav",'Tables 1-15'!#REF!)</f>
        <v>#REF!</v>
      </c>
      <c r="M2063" s="522" t="e">
        <f>IF('Tables 1-15'!#REF!="nap","nav",'Tables 1-15'!#REF!)</f>
        <v>#REF!</v>
      </c>
    </row>
    <row r="2064" spans="1:15">
      <c r="A2064" s="369" t="s">
        <v>456</v>
      </c>
      <c r="B2064" s="386">
        <f>IF('Tables 1-15'!B1962="nap","nav",'Tables 1-15'!B1962)</f>
        <v>4.4503029999999999</v>
      </c>
      <c r="C2064" s="386">
        <f>IF('Tables 1-15'!C1962="nap","nav",'Tables 1-15'!C1962)</f>
        <v>4.356935</v>
      </c>
      <c r="D2064" s="386">
        <f>IF('Tables 1-15'!D1962="nap","nav",'Tables 1-15'!D1962)</f>
        <v>1.828355</v>
      </c>
      <c r="E2064" s="386">
        <f>IF('Tables 1-15'!E1962="nap","nav",'Tables 1-15'!E1962)</f>
        <v>3.2251979999999998</v>
      </c>
      <c r="F2064" s="399">
        <f>IF('Tables 1-15'!F1962="nap","nav",'Tables 1-15'!F1962)</f>
        <v>3.3305759999999998</v>
      </c>
      <c r="G2064" s="384" t="str">
        <f>IF('Tables 1-15'!G1962="nap","nav",'Tables 1-15'!G1962)</f>
        <v>nav</v>
      </c>
      <c r="H2064" s="384" t="str">
        <f>IF('Tables 1-15'!H1962="nap","nav",'Tables 1-15'!H1962)</f>
        <v>nav</v>
      </c>
      <c r="I2064" s="384">
        <f>IF('Tables 1-15'!I1962="nap","nav",'Tables 1-15'!I1962)</f>
        <v>2.1020909999999997</v>
      </c>
      <c r="J2064" s="384">
        <f>IF('Tables 1-15'!J1962="nap","nav",'Tables 1-15'!J1962)</f>
        <v>2.332633</v>
      </c>
      <c r="K2064" s="384">
        <f>IF('Tables 1-15'!K1962="nap","nav",'Tables 1-15'!K1962)</f>
        <v>2.2761450000000001</v>
      </c>
      <c r="L2064" s="522" t="e">
        <f>IF('Tables 1-15'!#REF!="nap","nav",'Tables 1-15'!#REF!)</f>
        <v>#REF!</v>
      </c>
      <c r="M2064" s="522" t="e">
        <f>IF('Tables 1-15'!#REF!="nap","nav",'Tables 1-15'!#REF!)</f>
        <v>#REF!</v>
      </c>
      <c r="O2064" s="30"/>
    </row>
    <row r="2065" spans="1:15">
      <c r="A2065" s="33" t="s">
        <v>458</v>
      </c>
      <c r="B2065" s="386" t="str">
        <f>IF('Tables 1-15'!B1963="nap","nav",'Tables 1-15'!B1963)</f>
        <v>nav</v>
      </c>
      <c r="C2065" s="386" t="str">
        <f>IF('Tables 1-15'!C1963="nap","nav",'Tables 1-15'!C1963)</f>
        <v>nav</v>
      </c>
      <c r="D2065" s="386" t="str">
        <f>IF('Tables 1-15'!D1963="nap","nav",'Tables 1-15'!D1963)</f>
        <v>nav</v>
      </c>
      <c r="E2065" s="386" t="str">
        <f>IF('Tables 1-15'!E1963="nap","nav",'Tables 1-15'!E1963)</f>
        <v>nav</v>
      </c>
      <c r="F2065" s="399" t="str">
        <f>IF('Tables 1-15'!F1963="nap","nav",'Tables 1-15'!F1963)</f>
        <v>nav</v>
      </c>
      <c r="G2065" s="384">
        <f>IF('Tables 1-15'!G1963="nap","nav",'Tables 1-15'!G1963)</f>
        <v>153.24758799999998</v>
      </c>
      <c r="H2065" s="384">
        <f>IF('Tables 1-15'!H1963="nap","nav",'Tables 1-15'!H1963)</f>
        <v>160.99570199999999</v>
      </c>
      <c r="I2065" s="384">
        <f>IF('Tables 1-15'!I1963="nap","nav",'Tables 1-15'!I1963)</f>
        <v>160.02585999999999</v>
      </c>
      <c r="J2065" s="384">
        <f>IF('Tables 1-15'!J1963="nap","nav",'Tables 1-15'!J1963)</f>
        <v>163.104063</v>
      </c>
      <c r="K2065" s="384">
        <f>IF('Tables 1-15'!K1963="nap","nav",'Tables 1-15'!K1963)</f>
        <v>148.86821499999999</v>
      </c>
      <c r="L2065" s="522" t="e">
        <f>IF('Tables 1-15'!#REF!="nap","nav",'Tables 1-15'!#REF!)</f>
        <v>#REF!</v>
      </c>
      <c r="M2065" s="522" t="e">
        <f>IF('Tables 1-15'!#REF!="nap","nav",'Tables 1-15'!#REF!)</f>
        <v>#REF!</v>
      </c>
      <c r="O2065" s="537"/>
    </row>
    <row r="2066" spans="1:15">
      <c r="A2066" s="369" t="s">
        <v>457</v>
      </c>
      <c r="B2066" s="384" t="str">
        <f>IF('Tables 1-15'!B1964="nap","nav",'Tables 1-15'!B1964)</f>
        <v>nav</v>
      </c>
      <c r="C2066" s="384" t="str">
        <f>IF('Tables 1-15'!C1964="nap","nav",'Tables 1-15'!C1964)</f>
        <v>nav</v>
      </c>
      <c r="D2066" s="384" t="str">
        <f>IF('Tables 1-15'!D1964="nap","nav",'Tables 1-15'!D1964)</f>
        <v>nav</v>
      </c>
      <c r="E2066" s="384" t="str">
        <f>IF('Tables 1-15'!E1964="nap","nav",'Tables 1-15'!E1964)</f>
        <v>nav</v>
      </c>
      <c r="F2066" s="390" t="str">
        <f>IF('Tables 1-15'!F1964="nap","nav",'Tables 1-15'!F1964)</f>
        <v>nav</v>
      </c>
      <c r="G2066" s="386">
        <f>IF('Tables 1-15'!G1964="nap","nav",'Tables 1-15'!G1964)</f>
        <v>78.439026999999996</v>
      </c>
      <c r="H2066" s="386">
        <f>IF('Tables 1-15'!H1964="nap","nav",'Tables 1-15'!H1964)</f>
        <v>81.127262999999999</v>
      </c>
      <c r="I2066" s="386">
        <f>IF('Tables 1-15'!I1964="nap","nav",'Tables 1-15'!I1964)</f>
        <v>76.581335999999993</v>
      </c>
      <c r="J2066" s="386">
        <f>IF('Tables 1-15'!J1964="nap","nav",'Tables 1-15'!J1964)</f>
        <v>72.066519</v>
      </c>
      <c r="K2066" s="386">
        <f>IF('Tables 1-15'!K1964="nap","nav",'Tables 1-15'!K1964)</f>
        <v>75.3</v>
      </c>
      <c r="L2066" s="522" t="e">
        <f>IF('Tables 1-15'!#REF!="nap","nav",'Tables 1-15'!#REF!)</f>
        <v>#REF!</v>
      </c>
      <c r="M2066" s="522" t="e">
        <f>IF('Tables 1-15'!#REF!="nap","nav",'Tables 1-15'!#REF!)</f>
        <v>#REF!</v>
      </c>
      <c r="O2066" s="30"/>
    </row>
    <row r="2067" spans="1:15">
      <c r="A2067" s="33" t="s">
        <v>459</v>
      </c>
      <c r="B2067" s="384" t="str">
        <f>IF('Tables 1-15'!B1965="nap","nav",'Tables 1-15'!B1965)</f>
        <v>nav</v>
      </c>
      <c r="C2067" s="384" t="str">
        <f>IF('Tables 1-15'!C1965="nap","nav",'Tables 1-15'!C1965)</f>
        <v>nav</v>
      </c>
      <c r="D2067" s="384" t="str">
        <f>IF('Tables 1-15'!D1965="nap","nav",'Tables 1-15'!D1965)</f>
        <v>nav</v>
      </c>
      <c r="E2067" s="384" t="str">
        <f>IF('Tables 1-15'!E1965="nap","nav",'Tables 1-15'!E1965)</f>
        <v>nav</v>
      </c>
      <c r="F2067" s="390" t="str">
        <f>IF('Tables 1-15'!F1965="nap","nav",'Tables 1-15'!F1965)</f>
        <v>nav</v>
      </c>
      <c r="G2067" s="386">
        <f>IF('Tables 1-15'!G1965="nap","nav",'Tables 1-15'!G1965)</f>
        <v>331.09525500000001</v>
      </c>
      <c r="H2067" s="386">
        <f>IF('Tables 1-15'!H1965="nap","nav",'Tables 1-15'!H1965)</f>
        <v>390.79240399999998</v>
      </c>
      <c r="I2067" s="386">
        <f>IF('Tables 1-15'!I1965="nap","nav",'Tables 1-15'!I1965)</f>
        <v>455.09501299999999</v>
      </c>
      <c r="J2067" s="386">
        <f>IF('Tables 1-15'!J1965="nap","nav",'Tables 1-15'!J1965)</f>
        <v>432.206525</v>
      </c>
      <c r="K2067" s="386">
        <f>IF('Tables 1-15'!K1965="nap","nav",'Tables 1-15'!K1965)</f>
        <v>465.03486499999997</v>
      </c>
      <c r="L2067" s="522" t="e">
        <f>IF('Tables 1-15'!#REF!="nap","nav",'Tables 1-15'!#REF!)</f>
        <v>#REF!</v>
      </c>
      <c r="M2067" s="522" t="e">
        <f>IF('Tables 1-15'!#REF!="nap","nav",'Tables 1-15'!#REF!)</f>
        <v>#REF!</v>
      </c>
      <c r="O2067" s="537"/>
    </row>
    <row r="2068" spans="1:15">
      <c r="A2068" s="369" t="s">
        <v>140</v>
      </c>
      <c r="B2068" s="384">
        <f>IF('Tables 1-15'!B1966="nap","nav",'Tables 1-15'!B1966)</f>
        <v>23.379331999999998</v>
      </c>
      <c r="C2068" s="384">
        <f>IF('Tables 1-15'!C1966="nap","nav",'Tables 1-15'!C1966)</f>
        <v>23.808996</v>
      </c>
      <c r="D2068" s="384">
        <f>IF('Tables 1-15'!D1966="nap","nav",'Tables 1-15'!D1966)</f>
        <v>38.757123</v>
      </c>
      <c r="E2068" s="384">
        <f>IF('Tables 1-15'!E1966="nap","nav",'Tables 1-15'!E1966)</f>
        <v>28.124489999999998</v>
      </c>
      <c r="F2068" s="390">
        <f>IF('Tables 1-15'!F1966="nap","nav",'Tables 1-15'!F1966)</f>
        <v>29.581940999999997</v>
      </c>
      <c r="G2068" s="384">
        <f>IF('Tables 1-15'!G1966="nap","nav",'Tables 1-15'!G1966)</f>
        <v>26.842707999999998</v>
      </c>
      <c r="H2068" s="384">
        <f>IF('Tables 1-15'!H1966="nap","nav",'Tables 1-15'!H1966)</f>
        <v>19.611235999999998</v>
      </c>
      <c r="I2068" s="384">
        <f>IF('Tables 1-15'!I1966="nap","nav",'Tables 1-15'!I1966)</f>
        <v>24.919485999999999</v>
      </c>
      <c r="J2068" s="384">
        <f>IF('Tables 1-15'!J1966="nap","nav",'Tables 1-15'!J1966)</f>
        <v>19.900441999999998</v>
      </c>
      <c r="K2068" s="384">
        <f>IF('Tables 1-15'!K1966="nap","nav",'Tables 1-15'!K1966)</f>
        <v>19.690339999999999</v>
      </c>
      <c r="L2068" s="522" t="e">
        <f>IF('Tables 1-15'!#REF!="nap","nav",'Tables 1-15'!#REF!)</f>
        <v>#REF!</v>
      </c>
      <c r="M2068" s="522" t="e">
        <f>IF('Tables 1-15'!#REF!="nap","nav",'Tables 1-15'!#REF!)</f>
        <v>#REF!</v>
      </c>
      <c r="O2068" s="30"/>
    </row>
    <row r="2069" spans="1:15">
      <c r="A2069" s="369" t="s">
        <v>50</v>
      </c>
      <c r="B2069" s="384">
        <f>IF('Tables 1-15'!B1967="nap","nav",'Tables 1-15'!B1967)</f>
        <v>23.909566999999999</v>
      </c>
      <c r="C2069" s="384">
        <f>IF('Tables 1-15'!C1967="nap","nav",'Tables 1-15'!C1967)</f>
        <v>24.780692999999999</v>
      </c>
      <c r="D2069" s="384">
        <f>IF('Tables 1-15'!D1967="nap","nav",'Tables 1-15'!D1967)</f>
        <v>26.86167</v>
      </c>
      <c r="E2069" s="384">
        <f>IF('Tables 1-15'!E1967="nap","nav",'Tables 1-15'!E1967)</f>
        <v>28.245155999999998</v>
      </c>
      <c r="F2069" s="390">
        <f>IF('Tables 1-15'!F1967="nap","nav",'Tables 1-15'!F1967)</f>
        <v>27.990786</v>
      </c>
      <c r="G2069" s="384">
        <f>IF('Tables 1-15'!G1967="nap","nav",'Tables 1-15'!G1967)</f>
        <v>3.6849759999999998</v>
      </c>
      <c r="H2069" s="384">
        <f>IF('Tables 1-15'!H1967="nap","nav",'Tables 1-15'!H1967)</f>
        <v>3.9020769999999998</v>
      </c>
      <c r="I2069" s="384">
        <f>IF('Tables 1-15'!I1967="nap","nav",'Tables 1-15'!I1967)</f>
        <v>4.392423</v>
      </c>
      <c r="J2069" s="384">
        <f>IF('Tables 1-15'!J1967="nap","nav",'Tables 1-15'!J1967)</f>
        <v>4.9002799999999995</v>
      </c>
      <c r="K2069" s="384">
        <f>IF('Tables 1-15'!K1967="nap","nav",'Tables 1-15'!K1967)</f>
        <v>5.6820199999999996</v>
      </c>
      <c r="L2069" s="522" t="e">
        <f>IF('Tables 1-15'!#REF!="nap","nav",'Tables 1-15'!#REF!)</f>
        <v>#REF!</v>
      </c>
      <c r="M2069" s="522" t="e">
        <f>IF('Tables 1-15'!#REF!="nap","nav",'Tables 1-15'!#REF!)</f>
        <v>#REF!</v>
      </c>
      <c r="O2069" s="30"/>
    </row>
    <row r="2070" spans="1:15">
      <c r="A2070" s="369" t="s">
        <v>641</v>
      </c>
      <c r="B2070" s="384" t="str">
        <f>IF('Tables 1-15'!B1968="nap","nav",'Tables 1-15'!B1968)</f>
        <v>nav</v>
      </c>
      <c r="C2070" s="384" t="str">
        <f>IF('Tables 1-15'!C1968="nap","nav",'Tables 1-15'!C1968)</f>
        <v>nav</v>
      </c>
      <c r="D2070" s="384" t="str">
        <f>IF('Tables 1-15'!D1968="nap","nav",'Tables 1-15'!D1968)</f>
        <v>nav</v>
      </c>
      <c r="E2070" s="384" t="str">
        <f>IF('Tables 1-15'!E1968="nap","nav",'Tables 1-15'!E1968)</f>
        <v>nav</v>
      </c>
      <c r="F2070" s="390" t="str">
        <f>IF('Tables 1-15'!F1968="nap","nav",'Tables 1-15'!F1968)</f>
        <v>nav</v>
      </c>
      <c r="G2070" s="384">
        <f>IF('Tables 1-15'!G1968="nap","nav",'Tables 1-15'!G1968)</f>
        <v>17.436999999999998</v>
      </c>
      <c r="H2070" s="384">
        <f>IF('Tables 1-15'!H1968="nap","nav",'Tables 1-15'!H1968)</f>
        <v>18.122999999999998</v>
      </c>
      <c r="I2070" s="384">
        <f>IF('Tables 1-15'!I1968="nap","nav",'Tables 1-15'!I1968)</f>
        <v>18.509999999999998</v>
      </c>
      <c r="J2070" s="384">
        <f>IF('Tables 1-15'!J1968="nap","nav",'Tables 1-15'!J1968)</f>
        <v>19.044</v>
      </c>
      <c r="K2070" s="384">
        <f>IF('Tables 1-15'!K1968="nap","nav",'Tables 1-15'!K1968)</f>
        <v>19.183999999999997</v>
      </c>
      <c r="L2070" s="522" t="e">
        <f>IF('Tables 1-15'!#REF!="nap","nav",'Tables 1-15'!#REF!)</f>
        <v>#REF!</v>
      </c>
      <c r="M2070" s="522" t="e">
        <f>IF('Tables 1-15'!#REF!="nap","nav",'Tables 1-15'!#REF!)</f>
        <v>#REF!</v>
      </c>
      <c r="O2070" s="30"/>
    </row>
    <row r="2071" spans="1:15">
      <c r="A2071" s="33" t="s">
        <v>860</v>
      </c>
      <c r="B2071" s="384">
        <f>IF('Tables 1-15'!B1969="nap","nav",'Tables 1-15'!B1969)</f>
        <v>0.44045999999999996</v>
      </c>
      <c r="C2071" s="384">
        <f>IF('Tables 1-15'!C1969="nap","nav",'Tables 1-15'!C1969)</f>
        <v>0.43475399999999997</v>
      </c>
      <c r="D2071" s="384">
        <f>IF('Tables 1-15'!D1969="nap","nav",'Tables 1-15'!D1969)</f>
        <v>0.46466199999999996</v>
      </c>
      <c r="E2071" s="384">
        <f>IF('Tables 1-15'!E1969="nap","nav",'Tables 1-15'!E1969)</f>
        <v>0.52535100000000001</v>
      </c>
      <c r="F2071" s="390">
        <f>IF('Tables 1-15'!F1969="nap","nav",'Tables 1-15'!F1969)</f>
        <v>0.57814699999999997</v>
      </c>
      <c r="G2071" s="384">
        <f>IF('Tables 1-15'!G1969="nap","nav",'Tables 1-15'!G1969)</f>
        <v>19.554296999999998</v>
      </c>
      <c r="H2071" s="384">
        <f>IF('Tables 1-15'!H1969="nap","nav",'Tables 1-15'!H1969)</f>
        <v>19.181566999999998</v>
      </c>
      <c r="I2071" s="384">
        <f>IF('Tables 1-15'!I1969="nap","nav",'Tables 1-15'!I1969)</f>
        <v>21.110652999999999</v>
      </c>
      <c r="J2071" s="384">
        <f>IF('Tables 1-15'!J1969="nap","nav",'Tables 1-15'!J1969)</f>
        <v>24.505219</v>
      </c>
      <c r="K2071" s="384">
        <f>IF('Tables 1-15'!K1969="nap","nav",'Tables 1-15'!K1969)</f>
        <v>29.842234999999999</v>
      </c>
      <c r="L2071" s="522" t="e">
        <f>IF('Tables 1-15'!#REF!="nap","nav",'Tables 1-15'!#REF!)</f>
        <v>#REF!</v>
      </c>
      <c r="M2071" s="522" t="e">
        <f>IF('Tables 1-15'!#REF!="nap","nav",'Tables 1-15'!#REF!)</f>
        <v>#REF!</v>
      </c>
      <c r="O2071" s="537"/>
    </row>
    <row r="2072" spans="1:15">
      <c r="A2072" s="369" t="s">
        <v>106</v>
      </c>
      <c r="B2072" s="384" t="str">
        <f>IF('Tables 1-15'!B1970="nap","nav",'Tables 1-15'!B1970)</f>
        <v>nav</v>
      </c>
      <c r="C2072" s="384" t="str">
        <f>IF('Tables 1-15'!C1970="nap","nav",'Tables 1-15'!C1970)</f>
        <v>nav</v>
      </c>
      <c r="D2072" s="384" t="str">
        <f>IF('Tables 1-15'!D1970="nap","nav",'Tables 1-15'!D1970)</f>
        <v>nav</v>
      </c>
      <c r="E2072" s="384" t="str">
        <f>IF('Tables 1-15'!E1970="nap","nav",'Tables 1-15'!E1970)</f>
        <v>nav</v>
      </c>
      <c r="F2072" s="390" t="str">
        <f>IF('Tables 1-15'!F1970="nap","nav",'Tables 1-15'!F1970)</f>
        <v>nav</v>
      </c>
      <c r="G2072" s="384">
        <f>IF('Tables 1-15'!G1970="nap","nav",'Tables 1-15'!G1970)</f>
        <v>28.472892999999999</v>
      </c>
      <c r="H2072" s="384">
        <f>IF('Tables 1-15'!H1970="nap","nav",'Tables 1-15'!H1970)</f>
        <v>27.570688999999998</v>
      </c>
      <c r="I2072" s="384">
        <f>IF('Tables 1-15'!I1970="nap","nav",'Tables 1-15'!I1970)</f>
        <v>26.605930999999998</v>
      </c>
      <c r="J2072" s="384">
        <f>IF('Tables 1-15'!J1970="nap","nav",'Tables 1-15'!J1970)</f>
        <v>26.837288999999998</v>
      </c>
      <c r="K2072" s="384">
        <f>IF('Tables 1-15'!K1970="nap","nav",'Tables 1-15'!K1970)</f>
        <v>24.044</v>
      </c>
      <c r="L2072" s="522" t="e">
        <f>IF('Tables 1-15'!#REF!="nap","nav",'Tables 1-15'!#REF!)</f>
        <v>#REF!</v>
      </c>
      <c r="M2072" s="522" t="e">
        <f>IF('Tables 1-15'!#REF!="nap","nav",'Tables 1-15'!#REF!)</f>
        <v>#REF!</v>
      </c>
      <c r="O2072" s="30"/>
    </row>
    <row r="2073" spans="1:15">
      <c r="A2073" s="369" t="s">
        <v>4</v>
      </c>
      <c r="B2073" s="384" t="str">
        <f>IF('Tables 1-15'!B1971="nap","nav",'Tables 1-15'!B1971)</f>
        <v>nav</v>
      </c>
      <c r="C2073" s="384" t="str">
        <f>IF('Tables 1-15'!C1971="nap","nav",'Tables 1-15'!C1971)</f>
        <v>nav</v>
      </c>
      <c r="D2073" s="384" t="str">
        <f>IF('Tables 1-15'!D1971="nap","nav",'Tables 1-15'!D1971)</f>
        <v>nav</v>
      </c>
      <c r="E2073" s="384" t="str">
        <f>IF('Tables 1-15'!E1971="nap","nav",'Tables 1-15'!E1971)</f>
        <v>nav</v>
      </c>
      <c r="F2073" s="390" t="str">
        <f>IF('Tables 1-15'!F1971="nap","nav",'Tables 1-15'!F1971)</f>
        <v>nav</v>
      </c>
      <c r="G2073" s="384">
        <f>IF('Tables 1-15'!G1971="nap","nav",'Tables 1-15'!G1971)</f>
        <v>259.78999999999996</v>
      </c>
      <c r="H2073" s="384">
        <f>IF('Tables 1-15'!H1971="nap","nav",'Tables 1-15'!H1971)</f>
        <v>267.21999999999997</v>
      </c>
      <c r="I2073" s="384">
        <f>IF('Tables 1-15'!I1971="nap","nav",'Tables 1-15'!I1971)</f>
        <v>258.89999999999998</v>
      </c>
      <c r="J2073" s="384">
        <f>IF('Tables 1-15'!J1971="nap","nav",'Tables 1-15'!J1971)</f>
        <v>266</v>
      </c>
      <c r="K2073" s="384" t="str">
        <f>IF('Tables 1-15'!K1971="nap","nav",'Tables 1-15'!K1971)</f>
        <v>nav</v>
      </c>
      <c r="L2073" s="522" t="e">
        <f>IF('Tables 1-15'!#REF!="nap","nav",'Tables 1-15'!#REF!)</f>
        <v>#REF!</v>
      </c>
      <c r="M2073" s="522" t="e">
        <f>IF('Tables 1-15'!#REF!="nap","nav",'Tables 1-15'!#REF!)</f>
        <v>#REF!</v>
      </c>
      <c r="O2073" s="30"/>
    </row>
    <row r="2074" spans="1:15">
      <c r="A2074" s="33" t="s">
        <v>811</v>
      </c>
      <c r="B2074" s="384" t="str">
        <f>IF('Tables 1-15'!B1972="nap","nav",'Tables 1-15'!B1972)</f>
        <v>nav</v>
      </c>
      <c r="C2074" s="384" t="str">
        <f>IF('Tables 1-15'!C1972="nap","nav",'Tables 1-15'!C1972)</f>
        <v>nav</v>
      </c>
      <c r="D2074" s="384" t="str">
        <f>IF('Tables 1-15'!D1972="nap","nav",'Tables 1-15'!D1972)</f>
        <v>nav</v>
      </c>
      <c r="E2074" s="384" t="str">
        <f>IF('Tables 1-15'!E1972="nap","nav",'Tables 1-15'!E1972)</f>
        <v>nav</v>
      </c>
      <c r="F2074" s="390" t="str">
        <f>IF('Tables 1-15'!F1972="nap","nav",'Tables 1-15'!F1972)</f>
        <v>nav</v>
      </c>
      <c r="G2074" s="384">
        <f>IF('Tables 1-15'!G1972="nap","nav",'Tables 1-15'!G1972)</f>
        <v>116.23122499999999</v>
      </c>
      <c r="H2074" s="384">
        <f>IF('Tables 1-15'!H1972="nap","nav",'Tables 1-15'!H1972)</f>
        <v>102.02176</v>
      </c>
      <c r="I2074" s="384">
        <f>IF('Tables 1-15'!I1972="nap","nav",'Tables 1-15'!I1972)</f>
        <v>92.321024999999992</v>
      </c>
      <c r="J2074" s="384">
        <f>IF('Tables 1-15'!J1972="nap","nav",'Tables 1-15'!J1972)</f>
        <v>93.095356999999993</v>
      </c>
      <c r="K2074" s="384">
        <f>IF('Tables 1-15'!K1972="nap","nav",'Tables 1-15'!K1972)</f>
        <v>95.639652999999996</v>
      </c>
      <c r="L2074" s="522" t="e">
        <f>IF('Tables 1-15'!#REF!="nap","nav",'Tables 1-15'!#REF!)</f>
        <v>#REF!</v>
      </c>
      <c r="M2074" s="522" t="e">
        <f>IF('Tables 1-15'!#REF!="nap","nav",'Tables 1-15'!#REF!)</f>
        <v>#REF!</v>
      </c>
      <c r="O2074" s="537"/>
    </row>
    <row r="2075" spans="1:15">
      <c r="A2075" s="33" t="s">
        <v>812</v>
      </c>
      <c r="B2075" s="384" t="str">
        <f>IF('Tables 1-15'!B1973="nap","nav",'Tables 1-15'!B1973)</f>
        <v>nav</v>
      </c>
      <c r="C2075" s="384" t="str">
        <f>IF('Tables 1-15'!C1973="nap","nav",'Tables 1-15'!C1973)</f>
        <v>nav</v>
      </c>
      <c r="D2075" s="384" t="str">
        <f>IF('Tables 1-15'!D1973="nap","nav",'Tables 1-15'!D1973)</f>
        <v>nav</v>
      </c>
      <c r="E2075" s="384" t="str">
        <f>IF('Tables 1-15'!E1973="nap","nav",'Tables 1-15'!E1973)</f>
        <v>nav</v>
      </c>
      <c r="F2075" s="390" t="str">
        <f>IF('Tables 1-15'!F1973="nap","nav",'Tables 1-15'!F1973)</f>
        <v>nav</v>
      </c>
      <c r="G2075" s="384">
        <f>IF('Tables 1-15'!G1973="nap","nav",'Tables 1-15'!G1973)</f>
        <v>25.369094999999998</v>
      </c>
      <c r="H2075" s="384">
        <f>IF('Tables 1-15'!H1973="nap","nav",'Tables 1-15'!H1973)</f>
        <v>25.887321</v>
      </c>
      <c r="I2075" s="384">
        <f>IF('Tables 1-15'!I1973="nap","nav",'Tables 1-15'!I1973)</f>
        <v>28.549239999999998</v>
      </c>
      <c r="J2075" s="384">
        <f>IF('Tables 1-15'!J1973="nap","nav",'Tables 1-15'!J1973)</f>
        <v>29.636906999999997</v>
      </c>
      <c r="K2075" s="384">
        <f>IF('Tables 1-15'!K1973="nap","nav",'Tables 1-15'!K1973)</f>
        <v>31.226707999999999</v>
      </c>
      <c r="L2075" s="522" t="e">
        <f>IF('Tables 1-15'!#REF!="nap","nav",'Tables 1-15'!#REF!)</f>
        <v>#REF!</v>
      </c>
      <c r="M2075" s="522" t="e">
        <f>IF('Tables 1-15'!#REF!="nap","nav",'Tables 1-15'!#REF!)</f>
        <v>#REF!</v>
      </c>
      <c r="O2075" s="537"/>
    </row>
    <row r="2076" spans="1:15">
      <c r="A2076" s="369" t="s">
        <v>5</v>
      </c>
      <c r="B2076" s="386" t="str">
        <f>IF('Tables 1-15'!B1974="nap","nav",'Tables 1-15'!B1974)</f>
        <v>nav</v>
      </c>
      <c r="C2076" s="386" t="str">
        <f>IF('Tables 1-15'!C1974="nap","nav",'Tables 1-15'!C1974)</f>
        <v>nav</v>
      </c>
      <c r="D2076" s="386">
        <f>IF('Tables 1-15'!D1974="nap","nav",'Tables 1-15'!D1974)</f>
        <v>2.6512539999999998</v>
      </c>
      <c r="E2076" s="386">
        <f>IF('Tables 1-15'!E1974="nap","nav",'Tables 1-15'!E1974)</f>
        <v>2.5014849999999997</v>
      </c>
      <c r="F2076" s="399">
        <f>IF('Tables 1-15'!F1974="nap","nav",'Tables 1-15'!F1974)</f>
        <v>2.7180249999999999</v>
      </c>
      <c r="G2076" s="384">
        <f>IF('Tables 1-15'!G1974="nap","nav",'Tables 1-15'!G1974)</f>
        <v>5.8478449999999995</v>
      </c>
      <c r="H2076" s="384">
        <f>IF('Tables 1-15'!H1974="nap","nav",'Tables 1-15'!H1974)</f>
        <v>5.959708</v>
      </c>
      <c r="I2076" s="384">
        <f>IF('Tables 1-15'!I1974="nap","nav",'Tables 1-15'!I1974)</f>
        <v>3.2889359999999996</v>
      </c>
      <c r="J2076" s="384">
        <f>IF('Tables 1-15'!J1974="nap","nav",'Tables 1-15'!J1974)</f>
        <v>2.08203</v>
      </c>
      <c r="K2076" s="384">
        <f>IF('Tables 1-15'!K1974="nap","nav",'Tables 1-15'!K1974)</f>
        <v>2.4248909999999997</v>
      </c>
      <c r="L2076" s="522" t="e">
        <f>IF('Tables 1-15'!#REF!="nap","nav",'Tables 1-15'!#REF!)</f>
        <v>#REF!</v>
      </c>
      <c r="M2076" s="522" t="e">
        <f>IF('Tables 1-15'!#REF!="nap","nav",'Tables 1-15'!#REF!)</f>
        <v>#REF!</v>
      </c>
      <c r="O2076" s="30"/>
    </row>
    <row r="2077" spans="1:15">
      <c r="A2077" s="33" t="s">
        <v>813</v>
      </c>
      <c r="B2077" s="386" t="str">
        <f>IF('Tables 1-15'!B1975="nap","nav",'Tables 1-15'!B1975)</f>
        <v>nav</v>
      </c>
      <c r="C2077" s="386" t="str">
        <f>IF('Tables 1-15'!C1975="nap","nav",'Tables 1-15'!C1975)</f>
        <v>nav</v>
      </c>
      <c r="D2077" s="386" t="str">
        <f>IF('Tables 1-15'!D1975="nap","nav",'Tables 1-15'!D1975)</f>
        <v>nav</v>
      </c>
      <c r="E2077" s="386" t="str">
        <f>IF('Tables 1-15'!E1975="nap","nav",'Tables 1-15'!E1975)</f>
        <v>nav</v>
      </c>
      <c r="F2077" s="399" t="str">
        <f>IF('Tables 1-15'!F1975="nap","nav",'Tables 1-15'!F1975)</f>
        <v>nav</v>
      </c>
      <c r="G2077" s="384">
        <f>IF('Tables 1-15'!G1975="nap","nav",'Tables 1-15'!G1975)</f>
        <v>22.482624999999999</v>
      </c>
      <c r="H2077" s="384">
        <f>IF('Tables 1-15'!H1975="nap","nav",'Tables 1-15'!H1975)</f>
        <v>29.188865999999997</v>
      </c>
      <c r="I2077" s="384">
        <f>IF('Tables 1-15'!I1975="nap","nav",'Tables 1-15'!I1975)</f>
        <v>31.761457999999998</v>
      </c>
      <c r="J2077" s="384">
        <f>IF('Tables 1-15'!J1975="nap","nav",'Tables 1-15'!J1975)</f>
        <v>29.463787999999997</v>
      </c>
      <c r="K2077" s="384">
        <f>IF('Tables 1-15'!K1975="nap","nav",'Tables 1-15'!K1975)</f>
        <v>30.144304999999999</v>
      </c>
      <c r="L2077" s="522" t="e">
        <f>IF('Tables 1-15'!#REF!="nap","nav",'Tables 1-15'!#REF!)</f>
        <v>#REF!</v>
      </c>
      <c r="M2077" s="522" t="e">
        <f>IF('Tables 1-15'!#REF!="nap","nav",'Tables 1-15'!#REF!)</f>
        <v>#REF!</v>
      </c>
      <c r="O2077" s="537"/>
    </row>
    <row r="2078" spans="1:15">
      <c r="A2078" s="33" t="s">
        <v>814</v>
      </c>
      <c r="B2078" s="386" t="str">
        <f>IF('Tables 1-15'!B1976="nap","nav",'Tables 1-15'!B1976)</f>
        <v>nav</v>
      </c>
      <c r="C2078" s="386" t="str">
        <f>IF('Tables 1-15'!C1976="nap","nav",'Tables 1-15'!C1976)</f>
        <v>nav</v>
      </c>
      <c r="D2078" s="386" t="str">
        <f>IF('Tables 1-15'!D1976="nap","nav",'Tables 1-15'!D1976)</f>
        <v>nav</v>
      </c>
      <c r="E2078" s="386" t="str">
        <f>IF('Tables 1-15'!E1976="nap","nav",'Tables 1-15'!E1976)</f>
        <v>nav</v>
      </c>
      <c r="F2078" s="399" t="str">
        <f>IF('Tables 1-15'!F1976="nap","nav",'Tables 1-15'!F1976)</f>
        <v>nav</v>
      </c>
      <c r="G2078" s="384" t="str">
        <f>IF('Tables 1-15'!G1976="nap","nav",'Tables 1-15'!G1976)</f>
        <v>nav</v>
      </c>
      <c r="H2078" s="384" t="str">
        <f>IF('Tables 1-15'!H1976="nap","nav",'Tables 1-15'!H1976)</f>
        <v>nav</v>
      </c>
      <c r="I2078" s="384" t="str">
        <f>IF('Tables 1-15'!I1976="nap","nav",'Tables 1-15'!I1976)</f>
        <v>nav</v>
      </c>
      <c r="J2078" s="384" t="str">
        <f>IF('Tables 1-15'!J1976="nap","nav",'Tables 1-15'!J1976)</f>
        <v>nav</v>
      </c>
      <c r="K2078" s="384" t="str">
        <f>IF('Tables 1-15'!K1976="nap","nav",'Tables 1-15'!K1976)</f>
        <v>nav</v>
      </c>
      <c r="L2078" s="522" t="e">
        <f>IF('Tables 1-15'!#REF!="nap","nav",'Tables 1-15'!#REF!)</f>
        <v>#REF!</v>
      </c>
      <c r="M2078" s="522" t="e">
        <f>IF('Tables 1-15'!#REF!="nap","nav",'Tables 1-15'!#REF!)</f>
        <v>#REF!</v>
      </c>
      <c r="O2078" s="537"/>
    </row>
    <row r="2079" spans="1:15">
      <c r="A2079" s="369" t="s">
        <v>6</v>
      </c>
      <c r="B2079" s="384" t="str">
        <f>IF('Tables 1-15'!B1977="nap","nav",'Tables 1-15'!B1977)</f>
        <v>nav</v>
      </c>
      <c r="C2079" s="384" t="str">
        <f>IF('Tables 1-15'!C1977="nap","nav",'Tables 1-15'!C1977)</f>
        <v>nav</v>
      </c>
      <c r="D2079" s="384" t="str">
        <f>IF('Tables 1-15'!D1977="nap","nav",'Tables 1-15'!D1977)</f>
        <v>nav</v>
      </c>
      <c r="E2079" s="384" t="str">
        <f>IF('Tables 1-15'!E1977="nap","nav",'Tables 1-15'!E1977)</f>
        <v>nav</v>
      </c>
      <c r="F2079" s="390" t="str">
        <f>IF('Tables 1-15'!F1977="nap","nav",'Tables 1-15'!F1977)</f>
        <v>nav</v>
      </c>
      <c r="G2079" s="386">
        <f>IF('Tables 1-15'!G1977="nap","nav",'Tables 1-15'!G1977)</f>
        <v>9.3463560000000001</v>
      </c>
      <c r="H2079" s="386">
        <f>IF('Tables 1-15'!H1977="nap","nav",'Tables 1-15'!H1977)</f>
        <v>9.5585439999999995</v>
      </c>
      <c r="I2079" s="386">
        <f>IF('Tables 1-15'!I1977="nap","nav",'Tables 1-15'!I1977)</f>
        <v>9.7113060000000004</v>
      </c>
      <c r="J2079" s="386">
        <f>IF('Tables 1-15'!J1977="nap","nav",'Tables 1-15'!J1977)</f>
        <v>9.5351540000000004</v>
      </c>
      <c r="K2079" s="386">
        <f>IF('Tables 1-15'!K1977="nap","nav",'Tables 1-15'!K1977)</f>
        <v>9.2567430000000002</v>
      </c>
      <c r="L2079" s="522" t="e">
        <f>IF('Tables 1-15'!#REF!="nap","nav",'Tables 1-15'!#REF!)</f>
        <v>#REF!</v>
      </c>
      <c r="M2079" s="522" t="e">
        <f>IF('Tables 1-15'!#REF!="nap","nav",'Tables 1-15'!#REF!)</f>
        <v>#REF!</v>
      </c>
      <c r="O2079" s="30"/>
    </row>
    <row r="2080" spans="1:15">
      <c r="A2080" s="33" t="s">
        <v>815</v>
      </c>
      <c r="B2080" s="384" t="str">
        <f>IF('Tables 1-15'!B1978="nap","nav",'Tables 1-15'!B1978)</f>
        <v>nav</v>
      </c>
      <c r="C2080" s="384" t="str">
        <f>IF('Tables 1-15'!C1978="nap","nav",'Tables 1-15'!C1978)</f>
        <v>nav</v>
      </c>
      <c r="D2080" s="384" t="str">
        <f>IF('Tables 1-15'!D1978="nap","nav",'Tables 1-15'!D1978)</f>
        <v>nav</v>
      </c>
      <c r="E2080" s="384" t="str">
        <f>IF('Tables 1-15'!E1978="nap","nav",'Tables 1-15'!E1978)</f>
        <v>nav</v>
      </c>
      <c r="F2080" s="390" t="str">
        <f>IF('Tables 1-15'!F1978="nap","nav",'Tables 1-15'!F1978)</f>
        <v>nav</v>
      </c>
      <c r="G2080" s="386" t="str">
        <f>IF('Tables 1-15'!G1978="nap","nav",'Tables 1-15'!G1978)</f>
        <v>nav</v>
      </c>
      <c r="H2080" s="386" t="str">
        <f>IF('Tables 1-15'!H1978="nap","nav",'Tables 1-15'!H1978)</f>
        <v>nav</v>
      </c>
      <c r="I2080" s="386" t="str">
        <f>IF('Tables 1-15'!I1978="nap","nav",'Tables 1-15'!I1978)</f>
        <v>nav</v>
      </c>
      <c r="J2080" s="386" t="str">
        <f>IF('Tables 1-15'!J1978="nap","nav",'Tables 1-15'!J1978)</f>
        <v>nav</v>
      </c>
      <c r="K2080" s="386" t="str">
        <f>IF('Tables 1-15'!K1978="nap","nav",'Tables 1-15'!K1978)</f>
        <v>nav</v>
      </c>
      <c r="L2080" s="522" t="e">
        <f>IF('Tables 1-15'!#REF!="nap","nav",'Tables 1-15'!#REF!)</f>
        <v>#REF!</v>
      </c>
      <c r="M2080" s="522" t="e">
        <f>IF('Tables 1-15'!#REF!="nap","nav",'Tables 1-15'!#REF!)</f>
        <v>#REF!</v>
      </c>
      <c r="O2080" s="537"/>
    </row>
    <row r="2081" spans="1:15">
      <c r="A2081" s="369" t="s">
        <v>7</v>
      </c>
      <c r="B2081" s="386">
        <f>IF('Tables 1-15'!B1979="nap","nav",'Tables 1-15'!B1979)</f>
        <v>0.70899999999999996</v>
      </c>
      <c r="C2081" s="386">
        <f>IF('Tables 1-15'!C1979="nap","nav",'Tables 1-15'!C1979)</f>
        <v>0.68799999999999994</v>
      </c>
      <c r="D2081" s="386">
        <f>IF('Tables 1-15'!D1979="nap","nav",'Tables 1-15'!D1979)</f>
        <v>0.70199999999999996</v>
      </c>
      <c r="E2081" s="386">
        <f>IF('Tables 1-15'!E1979="nap","nav",'Tables 1-15'!E1979)</f>
        <v>0.85863</v>
      </c>
      <c r="F2081" s="399">
        <f>IF('Tables 1-15'!F1979="nap","nav",'Tables 1-15'!F1979)</f>
        <v>0.76749599999999996</v>
      </c>
      <c r="G2081" s="386">
        <f>IF('Tables 1-15'!G1979="nap","nav",'Tables 1-15'!G1979)</f>
        <v>10.792999999999999</v>
      </c>
      <c r="H2081" s="386">
        <f>IF('Tables 1-15'!H1979="nap","nav",'Tables 1-15'!H1979)</f>
        <v>10.539</v>
      </c>
      <c r="I2081" s="386">
        <f>IF('Tables 1-15'!I1979="nap","nav",'Tables 1-15'!I1979)</f>
        <v>10.077999999999999</v>
      </c>
      <c r="J2081" s="386">
        <f>IF('Tables 1-15'!J1979="nap","nav",'Tables 1-15'!J1979)</f>
        <v>9.7465529999999987</v>
      </c>
      <c r="K2081" s="386">
        <f>IF('Tables 1-15'!K1979="nap","nav",'Tables 1-15'!K1979)</f>
        <v>9.5830269999999995</v>
      </c>
      <c r="L2081" s="522" t="e">
        <f>IF('Tables 1-15'!#REF!="nap","nav",'Tables 1-15'!#REF!)</f>
        <v>#REF!</v>
      </c>
      <c r="M2081" s="522" t="e">
        <f>IF('Tables 1-15'!#REF!="nap","nav",'Tables 1-15'!#REF!)</f>
        <v>#REF!</v>
      </c>
      <c r="O2081" s="30"/>
    </row>
    <row r="2082" spans="1:15">
      <c r="A2082" s="369" t="s">
        <v>8</v>
      </c>
      <c r="B2082" s="384" t="str">
        <f>IF('Tables 1-15'!B1980="nap","nav",'Tables 1-15'!B1980)</f>
        <v>nav</v>
      </c>
      <c r="C2082" s="384" t="str">
        <f>IF('Tables 1-15'!C1980="nap","nav",'Tables 1-15'!C1980)</f>
        <v>nav</v>
      </c>
      <c r="D2082" s="384" t="str">
        <f>IF('Tables 1-15'!D1980="nap","nav",'Tables 1-15'!D1980)</f>
        <v>nav</v>
      </c>
      <c r="E2082" s="384" t="str">
        <f>IF('Tables 1-15'!E1980="nap","nav",'Tables 1-15'!E1980)</f>
        <v>nav</v>
      </c>
      <c r="F2082" s="390" t="str">
        <f>IF('Tables 1-15'!F1980="nap","nav",'Tables 1-15'!F1980)</f>
        <v>nav</v>
      </c>
      <c r="G2082" s="386">
        <f>IF('Tables 1-15'!G1980="nap","nav",'Tables 1-15'!G1980)</f>
        <v>5.7660999999999998</v>
      </c>
      <c r="H2082" s="386">
        <f>IF('Tables 1-15'!H1980="nap","nav",'Tables 1-15'!H1980)</f>
        <v>6.1467000000000001</v>
      </c>
      <c r="I2082" s="386">
        <f>IF('Tables 1-15'!I1980="nap","nav",'Tables 1-15'!I1980)</f>
        <v>6.0080599999999995</v>
      </c>
      <c r="J2082" s="386">
        <f>IF('Tables 1-15'!J1980="nap","nav",'Tables 1-15'!J1980)</f>
        <v>6.1920500000000001</v>
      </c>
      <c r="K2082" s="386">
        <f>IF('Tables 1-15'!K1980="nap","nav",'Tables 1-15'!K1980)</f>
        <v>6.3459699999999994</v>
      </c>
      <c r="L2082" s="522" t="e">
        <f>IF('Tables 1-15'!#REF!="nap","nav",'Tables 1-15'!#REF!)</f>
        <v>#REF!</v>
      </c>
      <c r="M2082" s="522" t="e">
        <f>IF('Tables 1-15'!#REF!="nap","nav",'Tables 1-15'!#REF!)</f>
        <v>#REF!</v>
      </c>
      <c r="O2082" s="30"/>
    </row>
    <row r="2083" spans="1:15">
      <c r="A2083" s="33" t="s">
        <v>816</v>
      </c>
      <c r="B2083" s="384" t="str">
        <f>IF('Tables 1-15'!B1981="nap","nav",'Tables 1-15'!B1981)</f>
        <v>nav</v>
      </c>
      <c r="C2083" s="384" t="str">
        <f>IF('Tables 1-15'!C1981="nap","nav",'Tables 1-15'!C1981)</f>
        <v>nav</v>
      </c>
      <c r="D2083" s="384" t="str">
        <f>IF('Tables 1-15'!D1981="nap","nav",'Tables 1-15'!D1981)</f>
        <v>nav</v>
      </c>
      <c r="E2083" s="384" t="str">
        <f>IF('Tables 1-15'!E1981="nap","nav",'Tables 1-15'!E1981)</f>
        <v>nav</v>
      </c>
      <c r="F2083" s="390" t="str">
        <f>IF('Tables 1-15'!F1981="nap","nav",'Tables 1-15'!F1981)</f>
        <v>nav</v>
      </c>
      <c r="G2083" s="386">
        <f>IF('Tables 1-15'!G1981="nap","nav",'Tables 1-15'!G1981)</f>
        <v>54.342147999999995</v>
      </c>
      <c r="H2083" s="386">
        <f>IF('Tables 1-15'!H1981="nap","nav",'Tables 1-15'!H1981)</f>
        <v>56.835220999999997</v>
      </c>
      <c r="I2083" s="386">
        <f>IF('Tables 1-15'!I1981="nap","nav",'Tables 1-15'!I1981)</f>
        <v>57.005901999999999</v>
      </c>
      <c r="J2083" s="386">
        <f>IF('Tables 1-15'!J1981="nap","nav",'Tables 1-15'!J1981)</f>
        <v>58.215317999999996</v>
      </c>
      <c r="K2083" s="386">
        <f>IF('Tables 1-15'!K1981="nap","nav",'Tables 1-15'!K1981)</f>
        <v>58.795476000000001</v>
      </c>
      <c r="L2083" s="522" t="e">
        <f>IF('Tables 1-15'!#REF!="nap","nav",'Tables 1-15'!#REF!)</f>
        <v>#REF!</v>
      </c>
      <c r="M2083" s="522" t="e">
        <f>IF('Tables 1-15'!#REF!="nap","nav",'Tables 1-15'!#REF!)</f>
        <v>#REF!</v>
      </c>
      <c r="O2083" s="537"/>
    </row>
    <row r="2084" spans="1:15">
      <c r="A2084" s="369" t="s">
        <v>9</v>
      </c>
      <c r="B2084" s="386">
        <f>IF('Tables 1-15'!B1982="nap","nav",'Tables 1-15'!B1982)</f>
        <v>2.3239999999999998</v>
      </c>
      <c r="C2084" s="386">
        <f>IF('Tables 1-15'!C1982="nap","nav",'Tables 1-15'!C1982)</f>
        <v>2.262</v>
      </c>
      <c r="D2084" s="386">
        <f>IF('Tables 1-15'!D1982="nap","nav",'Tables 1-15'!D1982)</f>
        <v>2.15</v>
      </c>
      <c r="E2084" s="386" t="str">
        <f>IF('Tables 1-15'!E1982="nap","nav",'Tables 1-15'!E1982)</f>
        <v>nav</v>
      </c>
      <c r="F2084" s="399" t="str">
        <f>IF('Tables 1-15'!F1982="nap","nav",'Tables 1-15'!F1982)</f>
        <v>nav</v>
      </c>
      <c r="G2084" s="386">
        <f>IF('Tables 1-15'!G1982="nap","nav",'Tables 1-15'!G1982)</f>
        <v>56.442999999999998</v>
      </c>
      <c r="H2084" s="386">
        <f>IF('Tables 1-15'!H1982="nap","nav",'Tables 1-15'!H1982)</f>
        <v>55.361999999999995</v>
      </c>
      <c r="I2084" s="386">
        <f>IF('Tables 1-15'!I1982="nap","nav",'Tables 1-15'!I1982)</f>
        <v>56.927</v>
      </c>
      <c r="J2084" s="386">
        <f>IF('Tables 1-15'!J1982="nap","nav",'Tables 1-15'!J1982)</f>
        <v>58.972999999999999</v>
      </c>
      <c r="K2084" s="386">
        <f>IF('Tables 1-15'!K1982="nap","nav",'Tables 1-15'!K1982)</f>
        <v>58.558999999999997</v>
      </c>
      <c r="L2084" s="522" t="e">
        <f>IF('Tables 1-15'!#REF!="nap","nav",'Tables 1-15'!#REF!)</f>
        <v>#REF!</v>
      </c>
      <c r="M2084" s="522" t="e">
        <f>IF('Tables 1-15'!#REF!="nap","nav",'Tables 1-15'!#REF!)</f>
        <v>#REF!</v>
      </c>
      <c r="O2084" s="30"/>
    </row>
    <row r="2085" spans="1:15">
      <c r="A2085" s="369" t="s">
        <v>158</v>
      </c>
      <c r="B2085" s="386" t="str">
        <f>IF('Tables 1-15'!B1983="nap","nav",'Tables 1-15'!B1983)</f>
        <v>nav</v>
      </c>
      <c r="C2085" s="386" t="str">
        <f>IF('Tables 1-15'!C1983="nap","nav",'Tables 1-15'!C1983)</f>
        <v>nav</v>
      </c>
      <c r="D2085" s="386" t="str">
        <f>IF('Tables 1-15'!D1983="nap","nav",'Tables 1-15'!D1983)</f>
        <v>nav</v>
      </c>
      <c r="E2085" s="386" t="str">
        <f>IF('Tables 1-15'!E1983="nap","nav",'Tables 1-15'!E1983)</f>
        <v>nav</v>
      </c>
      <c r="F2085" s="399" t="str">
        <f>IF('Tables 1-15'!F1983="nap","nav",'Tables 1-15'!F1983)</f>
        <v>nav</v>
      </c>
      <c r="G2085" s="386">
        <f>IF('Tables 1-15'!G1983="nap","nav",'Tables 1-15'!G1983)</f>
        <v>905.59999999999991</v>
      </c>
      <c r="H2085" s="386">
        <f>IF('Tables 1-15'!H1983="nap","nav",'Tables 1-15'!H1983)</f>
        <v>917.4</v>
      </c>
      <c r="I2085" s="386">
        <f>IF('Tables 1-15'!I1983="nap","nav",'Tables 1-15'!I1983)</f>
        <v>945.09999999999991</v>
      </c>
      <c r="J2085" s="386">
        <f>IF('Tables 1-15'!J1983="nap","nav",'Tables 1-15'!J1983)</f>
        <v>998.09999999999991</v>
      </c>
      <c r="K2085" s="386">
        <f>IF('Tables 1-15'!K1983="nap","nav",'Tables 1-15'!K1983)</f>
        <v>1022.5999999999999</v>
      </c>
      <c r="L2085" s="522" t="e">
        <f>IF('Tables 1-15'!#REF!="nap","nav",'Tables 1-15'!#REF!)</f>
        <v>#REF!</v>
      </c>
      <c r="M2085" s="522" t="e">
        <f>IF('Tables 1-15'!#REF!="nap","nav",'Tables 1-15'!#REF!)</f>
        <v>#REF!</v>
      </c>
      <c r="O2085" s="30"/>
    </row>
    <row r="2086" spans="1:15">
      <c r="A2086" s="372" t="s">
        <v>240</v>
      </c>
      <c r="B2086" s="398" t="e">
        <f>SUMIF(B2063:B2085,"&lt;&gt;nav",L2063:L2085)</f>
        <v>#REF!</v>
      </c>
      <c r="C2086" s="398">
        <f>SUMIF(C2063:C2085,"&lt;&gt;nav",B2063:B2085)</f>
        <v>55.212661999999995</v>
      </c>
      <c r="D2086" s="398">
        <f>SUMIF(D2063:D2085,"&lt;&gt;nav",C2063:C2085)</f>
        <v>56.331378000000001</v>
      </c>
      <c r="E2086" s="398">
        <f>SUMIF(E2063:E2085,"&lt;&gt;nav",D2063:D2085)</f>
        <v>71.265063999999995</v>
      </c>
      <c r="F2086" s="415">
        <f>SUMIF(F2063:F2085,"&lt;&gt;nav",E2063:E2085)</f>
        <v>63.480309999999996</v>
      </c>
      <c r="G2086" s="451" t="e">
        <f>SUMIF(G2063:G2085,"&lt;&gt;nav",M2063:M2085)</f>
        <v>#REF!</v>
      </c>
      <c r="H2086" s="451">
        <f>SUMIF(H2063:H2085,"&lt;&gt;nav",G2063:G2085)</f>
        <v>2152.8101589999997</v>
      </c>
      <c r="I2086" s="451">
        <f>SUMIF(I2063:I2085,"&lt;&gt;nav",H2063:H2085)</f>
        <v>2230.371584</v>
      </c>
      <c r="J2086" s="451">
        <f>SUMIF(J2063:J2085,"&lt;&gt;nav",I2063:I2085)</f>
        <v>2312.4288939999997</v>
      </c>
      <c r="K2086" s="451">
        <f>SUMIF(K2063:K2085,"&lt;&gt;nav",J2063:J2085)</f>
        <v>2083.8253089999998</v>
      </c>
    </row>
    <row r="2087" spans="1:15">
      <c r="A2087" s="490" t="s">
        <v>241</v>
      </c>
      <c r="B2087" s="367">
        <f>SUMIF(L2063:L2085,"&lt;&gt;nav",B2063:B2085)</f>
        <v>55.212661999999995</v>
      </c>
      <c r="C2087" s="367">
        <f>SUMIF(B2063:B2085,"&lt;&gt;nav",C2063:C2085)</f>
        <v>56.331378000000001</v>
      </c>
      <c r="D2087" s="367">
        <f>SUMIF(C2063:C2085,"&lt;&gt;nav",D2063:D2085)</f>
        <v>70.763810000000007</v>
      </c>
      <c r="E2087" s="367">
        <f>SUMIF(D2063:D2085,"&lt;&gt;nav",E2063:E2085)</f>
        <v>63.480309999999996</v>
      </c>
      <c r="F2087" s="367">
        <f>SUMIF(E2063:E2085,"&lt;&gt;nav",F2063:F2085)</f>
        <v>64.966970999999987</v>
      </c>
      <c r="G2087" s="367">
        <f>SUMIF(M2063:M2085,"&lt;&gt;nav",G2063:G2085)</f>
        <v>2152.8101589999997</v>
      </c>
      <c r="H2087" s="367">
        <f>SUMIF(G2063:G2085,"&lt;&gt;nav",H2063:H2085)</f>
        <v>2230.371584</v>
      </c>
      <c r="I2087" s="367">
        <f>SUMIF(H2063:H2085,"&lt;&gt;nav",I2063:I2085)</f>
        <v>2310.3268029999995</v>
      </c>
      <c r="J2087" s="367">
        <f>SUMIF(I2063:I2085,"&lt;&gt;nav",J2063:J2085)</f>
        <v>2349.8253089999998</v>
      </c>
      <c r="K2087" s="371">
        <f>SUMIF(J2063:J2085,"&lt;&gt;nav",K2063:K2085)</f>
        <v>2138.7547649999997</v>
      </c>
    </row>
    <row r="2088" spans="1:15" ht="14.25">
      <c r="A2088" s="496"/>
      <c r="B2088" s="497"/>
      <c r="C2088" s="497"/>
      <c r="D2088" s="497"/>
      <c r="E2088" s="497"/>
      <c r="F2088" s="497"/>
      <c r="G2088" s="497"/>
      <c r="H2088" s="497"/>
      <c r="I2088" s="497"/>
      <c r="J2088" s="497"/>
      <c r="K2088" s="497"/>
    </row>
    <row r="2089" spans="1:15">
      <c r="A2089" s="280"/>
      <c r="B2089" s="367"/>
      <c r="C2089" s="367"/>
      <c r="D2089" s="367"/>
      <c r="E2089" s="367"/>
      <c r="F2089" s="367"/>
      <c r="G2089" s="367"/>
      <c r="H2089" s="367"/>
      <c r="I2089" s="367"/>
      <c r="J2089" s="367"/>
      <c r="K2089" s="371"/>
    </row>
    <row r="2090" spans="1:15">
      <c r="A2090" s="280"/>
      <c r="B2090" s="367"/>
      <c r="C2090" s="367"/>
      <c r="D2090" s="367"/>
      <c r="E2090" s="367"/>
      <c r="F2090" s="367"/>
      <c r="G2090" s="367"/>
      <c r="H2090" s="367"/>
      <c r="I2090" s="367"/>
      <c r="J2090" s="367"/>
      <c r="K2090" s="371"/>
    </row>
    <row r="2091" spans="1:15">
      <c r="A2091" s="280"/>
      <c r="B2091" s="367"/>
      <c r="C2091" s="367"/>
      <c r="D2091" s="367"/>
      <c r="E2091" s="367"/>
      <c r="F2091" s="367"/>
      <c r="G2091" s="367"/>
      <c r="H2091" s="367"/>
      <c r="I2091" s="367"/>
      <c r="J2091" s="367"/>
      <c r="K2091" s="371"/>
    </row>
    <row r="2092" spans="1:15">
      <c r="A2092" s="280"/>
      <c r="B2092" s="367"/>
      <c r="C2092" s="367"/>
      <c r="D2092" s="367"/>
      <c r="E2092" s="367"/>
      <c r="F2092" s="367"/>
      <c r="G2092" s="367"/>
      <c r="H2092" s="367"/>
      <c r="I2092" s="367"/>
      <c r="J2092" s="367"/>
      <c r="K2092" s="371"/>
    </row>
    <row r="2093" spans="1:15">
      <c r="A2093" s="478"/>
      <c r="B2093" s="478"/>
      <c r="C2093" s="478"/>
      <c r="D2093" s="478"/>
      <c r="E2093" s="478"/>
      <c r="F2093" s="478"/>
      <c r="G2093" s="478"/>
      <c r="H2093" s="478"/>
      <c r="I2093" s="478"/>
      <c r="J2093" s="478"/>
      <c r="K2093" s="478"/>
    </row>
    <row r="2094" spans="1:15" ht="15">
      <c r="A2094" s="498"/>
      <c r="B2094" s="499"/>
      <c r="C2094" s="499"/>
      <c r="D2094" s="499"/>
      <c r="E2094" s="499"/>
      <c r="F2094" s="499"/>
      <c r="G2094" s="499"/>
      <c r="H2094" s="499"/>
      <c r="I2094" s="499"/>
      <c r="J2094" s="499"/>
      <c r="K2094" s="499"/>
    </row>
    <row r="2095" spans="1:15">
      <c r="A2095" s="400" t="s">
        <v>543</v>
      </c>
      <c r="B2095" s="367"/>
      <c r="C2095" s="367"/>
      <c r="D2095" s="367"/>
      <c r="E2095" s="367"/>
      <c r="F2095" s="367"/>
      <c r="G2095" s="367"/>
      <c r="H2095" s="367"/>
      <c r="I2095" s="367"/>
      <c r="J2095" s="367"/>
      <c r="K2095" s="371"/>
    </row>
    <row r="2096" spans="1:15">
      <c r="A2096" s="416"/>
      <c r="B2096" s="417"/>
      <c r="C2096" s="417"/>
      <c r="D2096" s="417"/>
      <c r="E2096" s="417"/>
      <c r="F2096" s="417"/>
      <c r="G2096" s="417"/>
      <c r="H2096" s="417"/>
      <c r="I2096" s="417"/>
      <c r="J2096" s="417"/>
      <c r="K2096" s="417"/>
    </row>
    <row r="2097" spans="1:15">
      <c r="A2097" s="401"/>
      <c r="B2097" s="459"/>
      <c r="C2097" s="459"/>
      <c r="D2097" s="459"/>
      <c r="E2097" s="459"/>
      <c r="F2097" s="460"/>
      <c r="G2097" s="459"/>
      <c r="H2097" s="459"/>
      <c r="I2097" s="459"/>
      <c r="J2097" s="459"/>
      <c r="K2097" s="459"/>
    </row>
    <row r="2098" spans="1:15">
      <c r="A2098" s="418"/>
      <c r="B2098" s="287"/>
      <c r="C2098" s="287"/>
      <c r="D2098" s="287"/>
      <c r="E2098" s="287"/>
      <c r="F2098" s="288"/>
      <c r="G2098" s="287"/>
      <c r="H2098" s="287"/>
      <c r="I2098" s="287"/>
      <c r="J2098" s="287"/>
      <c r="K2098" s="287"/>
    </row>
    <row r="2099" spans="1:15">
      <c r="A2099" s="31" t="s">
        <v>31</v>
      </c>
      <c r="B2099" s="627">
        <f>IF(ISNUMBER('Tables 1-15'!B1898),'Tables 1-15'!G7,'Tables 1-15'!B1898)</f>
        <v>22.794507000000003</v>
      </c>
      <c r="C2099" s="317">
        <f>IF(ISNUMBER('Tables 1-15'!C1898),'Tables 1-15'!H7,'Tables 1-15'!C1898)</f>
        <v>23.191916250000002</v>
      </c>
      <c r="D2099" s="317">
        <f>IF(ISNUMBER('Tables 1-15'!D1898),'Tables 1-15'!I7,'Tables 1-15'!D1898)</f>
        <v>23.550599999999999</v>
      </c>
      <c r="E2099" s="317">
        <f>IF(ISNUMBER('Tables 1-15'!E1898),'Tables 1-15'!J7,'Tables 1-15'!E1898)</f>
        <v>23.894861500000005</v>
      </c>
      <c r="F2099" s="318">
        <f>IF(ISNUMBER('Tables 1-15'!F1898),'Tables 1-15'!K7,'Tables 1-15'!F1898)</f>
        <v>24.256595750000002</v>
      </c>
      <c r="G2099" s="317" t="str">
        <f>IF(ISNUMBER('Tables 1-15'!G1898),'Tables 1-15'!G7,'Tables 1-15'!G1898)</f>
        <v>nap</v>
      </c>
      <c r="H2099" s="317" t="str">
        <f>IF(ISNUMBER('Tables 1-15'!H1898),'Tables 1-15'!H7,'Tables 1-15'!H1898)</f>
        <v>nap</v>
      </c>
      <c r="I2099" s="317" t="str">
        <f>IF(ISNUMBER('Tables 1-15'!I1898),'Tables 1-15'!I7,'Tables 1-15'!I1898)</f>
        <v>nap</v>
      </c>
      <c r="J2099" s="317" t="str">
        <f>IF(ISNUMBER('Tables 1-15'!J1898),'Tables 1-15'!J7,'Tables 1-15'!J1898)</f>
        <v>nap</v>
      </c>
      <c r="K2099" s="317" t="str">
        <f>IF(ISNUMBER('Tables 1-15'!K1898),'Tables 1-15'!K7,'Tables 1-15'!K1898)</f>
        <v>nap</v>
      </c>
      <c r="O2099" s="537"/>
    </row>
    <row r="2100" spans="1:15">
      <c r="A2100" s="369" t="s">
        <v>456</v>
      </c>
      <c r="B2100" s="308">
        <f>IF(ISNUMBER('Tables 1-15'!B1899),'Tables 1-15'!G8,'Tables 1-15'!B1899)</f>
        <v>11.054</v>
      </c>
      <c r="C2100" s="308">
        <f>IF(ISNUMBER('Tables 1-15'!C1899),'Tables 1-15'!H8,'Tables 1-15'!C1899)</f>
        <v>11.105</v>
      </c>
      <c r="D2100" s="308">
        <f>IF(ISNUMBER('Tables 1-15'!D1899),'Tables 1-15'!I8,'Tables 1-15'!D1899)</f>
        <v>11.157</v>
      </c>
      <c r="E2100" s="308">
        <f>IF(ISNUMBER('Tables 1-15'!E1899),'Tables 1-15'!J8,'Tables 1-15'!E1899)</f>
        <v>11.268000000000001</v>
      </c>
      <c r="F2100" s="309">
        <f>IF(ISNUMBER('Tables 1-15'!F1899),'Tables 1-15'!K8,'Tables 1-15'!F1899)</f>
        <v>11.322000000000001</v>
      </c>
      <c r="G2100" s="308">
        <f>IF(ISNUMBER('Tables 1-15'!G1899),'Tables 1-15'!G8,'Tables 1-15'!G1899)</f>
        <v>11.054</v>
      </c>
      <c r="H2100" s="308">
        <f>IF(ISNUMBER('Tables 1-15'!H1899),'Tables 1-15'!H8,'Tables 1-15'!H1899)</f>
        <v>11.105</v>
      </c>
      <c r="I2100" s="308">
        <f>IF(ISNUMBER('Tables 1-15'!I1899),'Tables 1-15'!I8,'Tables 1-15'!I1899)</f>
        <v>11.157</v>
      </c>
      <c r="J2100" s="308">
        <f>IF(ISNUMBER('Tables 1-15'!J1899),'Tables 1-15'!J8,'Tables 1-15'!J1899)</f>
        <v>11.268000000000001</v>
      </c>
      <c r="K2100" s="308">
        <f>IF(ISNUMBER('Tables 1-15'!K1899),'Tables 1-15'!K8,'Tables 1-15'!K1899)</f>
        <v>11.322000000000001</v>
      </c>
      <c r="O2100" s="30"/>
    </row>
    <row r="2101" spans="1:15">
      <c r="A2101" s="33" t="s">
        <v>458</v>
      </c>
      <c r="B2101" s="308">
        <f>IF(ISNUMBER('Tables 1-15'!B1900),'Tables 1-15'!G9,'Tables 1-15'!B1900)</f>
        <v>199.49799999999999</v>
      </c>
      <c r="C2101" s="308">
        <f>IF(ISNUMBER('Tables 1-15'!C1900),'Tables 1-15'!H9,'Tables 1-15'!C1900)</f>
        <v>201.03300000000002</v>
      </c>
      <c r="D2101" s="308">
        <f>IF(ISNUMBER('Tables 1-15'!D1900),'Tables 1-15'!I9,'Tables 1-15'!D1900)</f>
        <v>202.76900000000001</v>
      </c>
      <c r="E2101" s="308">
        <f>IF(ISNUMBER('Tables 1-15'!E1900),'Tables 1-15'!J9,'Tables 1-15'!E1900)</f>
        <v>204.45099999999999</v>
      </c>
      <c r="F2101" s="309">
        <f>IF(ISNUMBER('Tables 1-15'!F1900),'Tables 1-15'!K9,'Tables 1-15'!F1900)</f>
        <v>206.08100000000002</v>
      </c>
      <c r="G2101" s="308">
        <f>IF(ISNUMBER('Tables 1-15'!G1900),'Tables 1-15'!G9,'Tables 1-15'!G1900)</f>
        <v>199.49799999999999</v>
      </c>
      <c r="H2101" s="308">
        <f>IF(ISNUMBER('Tables 1-15'!H1900),'Tables 1-15'!H9,'Tables 1-15'!H1900)</f>
        <v>201.03300000000002</v>
      </c>
      <c r="I2101" s="308">
        <f>IF(ISNUMBER('Tables 1-15'!I1900),'Tables 1-15'!I9,'Tables 1-15'!I1900)</f>
        <v>202.76900000000001</v>
      </c>
      <c r="J2101" s="308">
        <f>IF(ISNUMBER('Tables 1-15'!J1900),'Tables 1-15'!J9,'Tables 1-15'!J1900)</f>
        <v>204.45099999999999</v>
      </c>
      <c r="K2101" s="308">
        <f>IF(ISNUMBER('Tables 1-15'!K1900),'Tables 1-15'!K9,'Tables 1-15'!K1900)</f>
        <v>206.08100000000002</v>
      </c>
      <c r="O2101" s="537"/>
    </row>
    <row r="2102" spans="1:15">
      <c r="A2102" s="369" t="s">
        <v>457</v>
      </c>
      <c r="B2102" s="308" t="str">
        <f>IF(ISNUMBER('Tables 1-15'!B1901),'Tables 1-15'!G10,'Tables 1-15'!B1901)</f>
        <v>nav</v>
      </c>
      <c r="C2102" s="308" t="str">
        <f>IF(ISNUMBER('Tables 1-15'!C1901),'Tables 1-15'!H10,'Tables 1-15'!C1901)</f>
        <v>nav</v>
      </c>
      <c r="D2102" s="308" t="str">
        <f>IF(ISNUMBER('Tables 1-15'!D1901),'Tables 1-15'!I10,'Tables 1-15'!D1901)</f>
        <v>nav</v>
      </c>
      <c r="E2102" s="308" t="str">
        <f>IF(ISNUMBER('Tables 1-15'!E1901),'Tables 1-15'!J10,'Tables 1-15'!E1901)</f>
        <v>nav</v>
      </c>
      <c r="F2102" s="309" t="str">
        <f>IF(ISNUMBER('Tables 1-15'!F1901),'Tables 1-15'!K10,'Tables 1-15'!F1901)</f>
        <v>nav</v>
      </c>
      <c r="G2102" s="308" t="str">
        <f>IF(ISNUMBER('Tables 1-15'!G1901),'Tables 1-15'!G10,'Tables 1-15'!G1901)</f>
        <v>nav</v>
      </c>
      <c r="H2102" s="308" t="str">
        <f>IF(ISNUMBER('Tables 1-15'!H1901),'Tables 1-15'!H10,'Tables 1-15'!H1901)</f>
        <v>nav</v>
      </c>
      <c r="I2102" s="308" t="str">
        <f>IF(ISNUMBER('Tables 1-15'!I1901),'Tables 1-15'!I10,'Tables 1-15'!I1901)</f>
        <v>nav</v>
      </c>
      <c r="J2102" s="435" t="str">
        <f>IF(ISNUMBER('Tables 1-15'!J1901),'Tables 1-15'!J10,'Tables 1-15'!J1901)</f>
        <v>nav</v>
      </c>
      <c r="K2102" s="435" t="str">
        <f>IF(ISNUMBER('Tables 1-15'!K1901),'Tables 1-15'!K10,'Tables 1-15'!K1901)</f>
        <v>nav</v>
      </c>
      <c r="O2102" s="30"/>
    </row>
    <row r="2103" spans="1:15">
      <c r="A2103" s="33" t="s">
        <v>459</v>
      </c>
      <c r="B2103" s="308">
        <f>IF(ISNUMBER('Tables 1-15'!B1902),'Tables 1-15'!G11,'Tables 1-15'!B1902)</f>
        <v>1350.6949999999999</v>
      </c>
      <c r="C2103" s="308">
        <f>IF(ISNUMBER('Tables 1-15'!C1902),'Tables 1-15'!H11,'Tables 1-15'!C1902)</f>
        <v>1360.72</v>
      </c>
      <c r="D2103" s="308">
        <f>IF(ISNUMBER('Tables 1-15'!D1902),'Tables 1-15'!I11,'Tables 1-15'!D1902)</f>
        <v>1367.82</v>
      </c>
      <c r="E2103" s="308">
        <f>IF(ISNUMBER('Tables 1-15'!E1902),'Tables 1-15'!J11,'Tables 1-15'!E1902)</f>
        <v>1374.6200000000001</v>
      </c>
      <c r="F2103" s="309">
        <f>IF(ISNUMBER('Tables 1-15'!F1902),'Tables 1-15'!K11,'Tables 1-15'!F1902)</f>
        <v>1382.71</v>
      </c>
      <c r="G2103" s="308" t="str">
        <f>IF(ISNUMBER('Tables 1-15'!G1902),'Tables 1-15'!G11,'Tables 1-15'!G1902)</f>
        <v>nap</v>
      </c>
      <c r="H2103" s="308" t="str">
        <f>IF(ISNUMBER('Tables 1-15'!H1902),'Tables 1-15'!H11,'Tables 1-15'!H1902)</f>
        <v>nap</v>
      </c>
      <c r="I2103" s="308" t="str">
        <f>IF(ISNUMBER('Tables 1-15'!I1902),'Tables 1-15'!I11,'Tables 1-15'!I1902)</f>
        <v>nap</v>
      </c>
      <c r="J2103" s="435" t="str">
        <f>IF(ISNUMBER('Tables 1-15'!J1902),'Tables 1-15'!J11,'Tables 1-15'!J1902)</f>
        <v>nap</v>
      </c>
      <c r="K2103" s="435" t="str">
        <f>IF(ISNUMBER('Tables 1-15'!K1902),'Tables 1-15'!K11,'Tables 1-15'!K1902)</f>
        <v>nap</v>
      </c>
      <c r="O2103" s="537"/>
    </row>
    <row r="2104" spans="1:15">
      <c r="A2104" s="369" t="s">
        <v>140</v>
      </c>
      <c r="B2104" s="435">
        <f>IF(ISNUMBER('Tables 1-15'!B1903),'Tables 1-15'!G12,'Tables 1-15'!B1903)</f>
        <v>65.241241000000002</v>
      </c>
      <c r="C2104" s="435">
        <f>IF(ISNUMBER('Tables 1-15'!C1903),'Tables 1-15'!H12,'Tables 1-15'!C1903)</f>
        <v>65.564756000000017</v>
      </c>
      <c r="D2104" s="435">
        <f>IF(ISNUMBER('Tables 1-15'!D1903),'Tables 1-15'!I12,'Tables 1-15'!D1903)</f>
        <v>66.074330000000003</v>
      </c>
      <c r="E2104" s="435">
        <f>IF(ISNUMBER('Tables 1-15'!E1903),'Tables 1-15'!J12,'Tables 1-15'!E1903)</f>
        <v>66.380601999999996</v>
      </c>
      <c r="F2104" s="434">
        <f>IF(ISNUMBER('Tables 1-15'!F1903),'Tables 1-15'!K12,'Tables 1-15'!F1903)</f>
        <v>66.627601999999996</v>
      </c>
      <c r="G2104" s="308">
        <f>IF(ISNUMBER('Tables 1-15'!G1903),'Tables 1-15'!G12,'Tables 1-15'!G1903)</f>
        <v>65.241241000000002</v>
      </c>
      <c r="H2104" s="435">
        <f>IF(ISNUMBER('Tables 1-15'!H1903),'Tables 1-15'!H12,'Tables 1-15'!H1903)</f>
        <v>65.564756000000017</v>
      </c>
      <c r="I2104" s="435">
        <f>IF(ISNUMBER('Tables 1-15'!I1903),'Tables 1-15'!I12,'Tables 1-15'!I1903)</f>
        <v>66.074330000000003</v>
      </c>
      <c r="J2104" s="435">
        <f>IF(ISNUMBER('Tables 1-15'!J1903),'Tables 1-15'!J12,'Tables 1-15'!J1903)</f>
        <v>66.380601999999996</v>
      </c>
      <c r="K2104" s="435">
        <f>IF(ISNUMBER('Tables 1-15'!K1903),'Tables 1-15'!K12,'Tables 1-15'!K1903)</f>
        <v>66.627601999999996</v>
      </c>
      <c r="O2104" s="30"/>
    </row>
    <row r="2105" spans="1:15">
      <c r="A2105" s="369" t="s">
        <v>551</v>
      </c>
      <c r="B2105" s="435">
        <f>IF(ISNUMBER('Tables 1-15'!B1904),'Tables 1-15'!G13,'Tables 1-15'!B1904)</f>
        <v>80.426000000000002</v>
      </c>
      <c r="C2105" s="435">
        <f>IF(ISNUMBER('Tables 1-15'!C1904),'Tables 1-15'!H13,'Tables 1-15'!C1904)</f>
        <v>80.646000000000001</v>
      </c>
      <c r="D2105" s="435">
        <f>IF(ISNUMBER('Tables 1-15'!D1904),'Tables 1-15'!I13,'Tables 1-15'!D1904)</f>
        <v>80.983000000000004</v>
      </c>
      <c r="E2105" s="435">
        <f>IF(ISNUMBER('Tables 1-15'!E1904),'Tables 1-15'!J13,'Tables 1-15'!E1904)</f>
        <v>81.686999999999998</v>
      </c>
      <c r="F2105" s="434">
        <f>IF(ISNUMBER('Tables 1-15'!F1904),'Tables 1-15'!K13,'Tables 1-15'!F1904)</f>
        <v>82.491</v>
      </c>
      <c r="G2105" s="435">
        <f>IF(ISNUMBER('Tables 1-15'!G1904),'Tables 1-15'!G13,'Tables 1-15'!G1904)</f>
        <v>80.426000000000002</v>
      </c>
      <c r="H2105" s="435">
        <f>IF(ISNUMBER('Tables 1-15'!H1904),'Tables 1-15'!H13,'Tables 1-15'!H1904)</f>
        <v>80.646000000000001</v>
      </c>
      <c r="I2105" s="435">
        <f>IF(ISNUMBER('Tables 1-15'!I1904),'Tables 1-15'!I13,'Tables 1-15'!I1904)</f>
        <v>80.983000000000004</v>
      </c>
      <c r="J2105" s="435">
        <f>IF(ISNUMBER('Tables 1-15'!J1904),'Tables 1-15'!J13,'Tables 1-15'!J1904)</f>
        <v>81.686999999999998</v>
      </c>
      <c r="K2105" s="435">
        <f>IF(ISNUMBER('Tables 1-15'!K1904),'Tables 1-15'!K13,'Tables 1-15'!K1904)</f>
        <v>82.491</v>
      </c>
      <c r="O2105" s="30"/>
    </row>
    <row r="2106" spans="1:15">
      <c r="A2106" s="369" t="s">
        <v>641</v>
      </c>
      <c r="B2106" s="435" t="str">
        <f>IF(ISNUMBER('Tables 1-15'!B1905),'Tables 1-15'!G14,'Tables 1-15'!B1905)</f>
        <v>nav</v>
      </c>
      <c r="C2106" s="435" t="str">
        <f>IF(ISNUMBER('Tables 1-15'!C1905),'Tables 1-15'!H14,'Tables 1-15'!C1905)</f>
        <v>nav</v>
      </c>
      <c r="D2106" s="435" t="str">
        <f>IF(ISNUMBER('Tables 1-15'!D1905),'Tables 1-15'!I14,'Tables 1-15'!D1905)</f>
        <v>nav</v>
      </c>
      <c r="E2106" s="435" t="str">
        <f>IF(ISNUMBER('Tables 1-15'!E1905),'Tables 1-15'!J14,'Tables 1-15'!E1905)</f>
        <v>nav</v>
      </c>
      <c r="F2106" s="434" t="str">
        <f>IF(ISNUMBER('Tables 1-15'!F1905),'Tables 1-15'!K14,'Tables 1-15'!F1905)</f>
        <v>nav</v>
      </c>
      <c r="G2106" s="435" t="str">
        <f>IF(ISNUMBER('Tables 1-15'!G1905),'Tables 1-15'!G14,'Tables 1-15'!G1905)</f>
        <v>nav</v>
      </c>
      <c r="H2106" s="435" t="str">
        <f>IF(ISNUMBER('Tables 1-15'!H1905),'Tables 1-15'!H14,'Tables 1-15'!H1905)</f>
        <v>nav</v>
      </c>
      <c r="I2106" s="435" t="str">
        <f>IF(ISNUMBER('Tables 1-15'!I1905),'Tables 1-15'!I14,'Tables 1-15'!I1905)</f>
        <v>nav</v>
      </c>
      <c r="J2106" s="435" t="str">
        <f>IF(ISNUMBER('Tables 1-15'!J1905),'Tables 1-15'!J14,'Tables 1-15'!J1905)</f>
        <v>nav</v>
      </c>
      <c r="K2106" s="435" t="str">
        <f>IF(ISNUMBER('Tables 1-15'!K1905),'Tables 1-15'!K14,'Tables 1-15'!K1905)</f>
        <v>nav</v>
      </c>
      <c r="O2106" s="30"/>
    </row>
    <row r="2107" spans="1:15">
      <c r="A2107" s="33" t="s">
        <v>860</v>
      </c>
      <c r="B2107" s="435">
        <f>IF(ISNUMBER('Tables 1-15'!B1906),'Tables 1-15'!G15,'Tables 1-15'!B1906)</f>
        <v>1217</v>
      </c>
      <c r="C2107" s="435">
        <f>IF(ISNUMBER('Tables 1-15'!C1906),'Tables 1-15'!H15,'Tables 1-15'!C1906)</f>
        <v>1233</v>
      </c>
      <c r="D2107" s="435">
        <f>IF(ISNUMBER('Tables 1-15'!D1906),'Tables 1-15'!I15,'Tables 1-15'!D1906)</f>
        <v>1267</v>
      </c>
      <c r="E2107" s="435">
        <f>IF(ISNUMBER('Tables 1-15'!E1906),'Tables 1-15'!J15,'Tables 1-15'!E1906)</f>
        <v>1283</v>
      </c>
      <c r="F2107" s="434">
        <f>IF(ISNUMBER('Tables 1-15'!F1906),'Tables 1-15'!K15,'Tables 1-15'!F1906)</f>
        <v>1299</v>
      </c>
      <c r="G2107" s="435">
        <f>IF(ISNUMBER('Tables 1-15'!G1906),'Tables 1-15'!G15,'Tables 1-15'!G1906)</f>
        <v>1217</v>
      </c>
      <c r="H2107" s="435">
        <f>IF(ISNUMBER('Tables 1-15'!H1906),'Tables 1-15'!H15,'Tables 1-15'!H1906)</f>
        <v>1233</v>
      </c>
      <c r="I2107" s="435">
        <f>IF(ISNUMBER('Tables 1-15'!I1906),'Tables 1-15'!I15,'Tables 1-15'!I1906)</f>
        <v>1267</v>
      </c>
      <c r="J2107" s="435">
        <f>IF(ISNUMBER('Tables 1-15'!J1906),'Tables 1-15'!J15,'Tables 1-15'!J1906)</f>
        <v>1283</v>
      </c>
      <c r="K2107" s="435">
        <f>IF(ISNUMBER('Tables 1-15'!K1906),'Tables 1-15'!K15,'Tables 1-15'!K1906)</f>
        <v>1299</v>
      </c>
      <c r="O2107" s="537"/>
    </row>
    <row r="2108" spans="1:15">
      <c r="A2108" s="369" t="s">
        <v>106</v>
      </c>
      <c r="B2108" s="435">
        <f>IF(ISNUMBER('Tables 1-15'!B1907),'Tables 1-15'!G16,'Tables 1-15'!B1907)</f>
        <v>59.898000000000003</v>
      </c>
      <c r="C2108" s="435">
        <f>IF(ISNUMBER('Tables 1-15'!C1907),'Tables 1-15'!H16,'Tables 1-15'!C1907)</f>
        <v>60.22475</v>
      </c>
      <c r="D2108" s="435">
        <f>IF(ISNUMBER('Tables 1-15'!D1907),'Tables 1-15'!I16,'Tables 1-15'!D1907)</f>
        <v>60.448</v>
      </c>
      <c r="E2108" s="435">
        <f>IF(ISNUMBER('Tables 1-15'!E1907),'Tables 1-15'!J16,'Tables 1-15'!E1907)</f>
        <v>60.441000000000003</v>
      </c>
      <c r="F2108" s="434">
        <f>IF(ISNUMBER('Tables 1-15'!F1907),'Tables 1-15'!K16,'Tables 1-15'!F1907)</f>
        <v>60.326000000000001</v>
      </c>
      <c r="G2108" s="435">
        <f>IF(ISNUMBER('Tables 1-15'!G1907),'Tables 1-15'!G16,'Tables 1-15'!G1907)</f>
        <v>59.898000000000003</v>
      </c>
      <c r="H2108" s="435">
        <f>IF(ISNUMBER('Tables 1-15'!H1907),'Tables 1-15'!H16,'Tables 1-15'!H1907)</f>
        <v>60.22475</v>
      </c>
      <c r="I2108" s="308">
        <f>IF(ISNUMBER('Tables 1-15'!I1907),'Tables 1-15'!I16,'Tables 1-15'!I1907)</f>
        <v>60.448</v>
      </c>
      <c r="J2108" s="435">
        <f>IF(ISNUMBER('Tables 1-15'!J1907),'Tables 1-15'!J16,'Tables 1-15'!J1907)</f>
        <v>60.441000000000003</v>
      </c>
      <c r="K2108" s="435">
        <f>IF(ISNUMBER('Tables 1-15'!K1907),'Tables 1-15'!K16,'Tables 1-15'!K1907)</f>
        <v>60.326000000000001</v>
      </c>
      <c r="O2108" s="30"/>
    </row>
    <row r="2109" spans="1:15">
      <c r="A2109" s="369" t="s">
        <v>735</v>
      </c>
      <c r="B2109" s="435">
        <f>IF(ISNUMBER('Tables 1-15'!B1908),'Tables 1-15'!G17,'Tables 1-15'!B1908)</f>
        <v>127.593</v>
      </c>
      <c r="C2109" s="435">
        <f>IF(ISNUMBER('Tables 1-15'!C1908),'Tables 1-15'!H17,'Tables 1-15'!C1908)</f>
        <v>127.414</v>
      </c>
      <c r="D2109" s="435">
        <f>IF(ISNUMBER('Tables 1-15'!D1908),'Tables 1-15'!I17,'Tables 1-15'!D1908)</f>
        <v>127.23700000000001</v>
      </c>
      <c r="E2109" s="435">
        <f>IF(ISNUMBER('Tables 1-15'!E1908),'Tables 1-15'!J17,'Tables 1-15'!E1908)</f>
        <v>127.095</v>
      </c>
      <c r="F2109" s="434">
        <f>IF(ISNUMBER('Tables 1-15'!F1908),'Tables 1-15'!K17,'Tables 1-15'!F1908)</f>
        <v>126.93300000000001</v>
      </c>
      <c r="G2109" s="435">
        <f>IF(ISNUMBER('Tables 1-15'!G1908),'Tables 1-15'!G17,'Tables 1-15'!G1908)</f>
        <v>127.593</v>
      </c>
      <c r="H2109" s="435">
        <f>IF(ISNUMBER('Tables 1-15'!H1908),'Tables 1-15'!H17,'Tables 1-15'!H1908)</f>
        <v>127.414</v>
      </c>
      <c r="I2109" s="435">
        <f>IF(ISNUMBER('Tables 1-15'!I1908),'Tables 1-15'!I17,'Tables 1-15'!I1908)</f>
        <v>127.23700000000001</v>
      </c>
      <c r="J2109" s="435">
        <f>IF(ISNUMBER('Tables 1-15'!J1908),'Tables 1-15'!J17,'Tables 1-15'!J1908)</f>
        <v>127.095</v>
      </c>
      <c r="K2109" s="435">
        <f>IF(ISNUMBER('Tables 1-15'!K1908),'Tables 1-15'!K17,'Tables 1-15'!K1908)</f>
        <v>126.93300000000001</v>
      </c>
      <c r="O2109" s="30"/>
    </row>
    <row r="2110" spans="1:15">
      <c r="A2110" s="33" t="s">
        <v>811</v>
      </c>
      <c r="B2110" s="435" t="str">
        <f>IF(ISNUMBER('Tables 1-15'!B1909),'Tables 1-15'!G18,'Tables 1-15'!B1909)</f>
        <v>nav</v>
      </c>
      <c r="C2110" s="435" t="str">
        <f>IF(ISNUMBER('Tables 1-15'!C1909),'Tables 1-15'!H18,'Tables 1-15'!C1909)</f>
        <v>nav</v>
      </c>
      <c r="D2110" s="435" t="str">
        <f>IF(ISNUMBER('Tables 1-15'!D1909),'Tables 1-15'!I18,'Tables 1-15'!D1909)</f>
        <v>nav</v>
      </c>
      <c r="E2110" s="435" t="str">
        <f>IF(ISNUMBER('Tables 1-15'!E1909),'Tables 1-15'!J18,'Tables 1-15'!E1909)</f>
        <v>nav</v>
      </c>
      <c r="F2110" s="434" t="str">
        <f>IF(ISNUMBER('Tables 1-15'!F1909),'Tables 1-15'!K18,'Tables 1-15'!F1909)</f>
        <v>nav</v>
      </c>
      <c r="G2110" s="435">
        <f>IF(ISNUMBER('Tables 1-15'!G1909),'Tables 1-15'!G18,'Tables 1-15'!G1909)</f>
        <v>50.004440000000002</v>
      </c>
      <c r="H2110" s="435">
        <f>IF(ISNUMBER('Tables 1-15'!H1909),'Tables 1-15'!H18,'Tables 1-15'!H1909)</f>
        <v>50.219670000000001</v>
      </c>
      <c r="I2110" s="435">
        <f>IF(ISNUMBER('Tables 1-15'!I1909),'Tables 1-15'!I18,'Tables 1-15'!I1909)</f>
        <v>50.423960000000001</v>
      </c>
      <c r="J2110" s="435">
        <f>IF(ISNUMBER('Tables 1-15'!J1909),'Tables 1-15'!J18,'Tables 1-15'!J1909)</f>
        <v>50.617050000000006</v>
      </c>
      <c r="K2110" s="435">
        <f>IF(ISNUMBER('Tables 1-15'!K1909),'Tables 1-15'!K18,'Tables 1-15'!K1909)</f>
        <v>50.801410000000004</v>
      </c>
      <c r="O2110" s="537"/>
    </row>
    <row r="2111" spans="1:15">
      <c r="A2111" s="33" t="s">
        <v>812</v>
      </c>
      <c r="B2111" s="435">
        <f>IF(ISNUMBER('Tables 1-15'!B1910),'Tables 1-15'!G19,'Tables 1-15'!B1910)</f>
        <v>116.28439999999999</v>
      </c>
      <c r="C2111" s="435">
        <f>IF(ISNUMBER('Tables 1-15'!C1910),'Tables 1-15'!H19,'Tables 1-15'!C1910)</f>
        <v>117.6448</v>
      </c>
      <c r="D2111" s="435">
        <f>IF(ISNUMBER('Tables 1-15'!D1910),'Tables 1-15'!I19,'Tables 1-15'!D1910)</f>
        <v>118.97800000000001</v>
      </c>
      <c r="E2111" s="435">
        <f>IF(ISNUMBER('Tables 1-15'!E1910),'Tables 1-15'!J19,'Tables 1-15'!E1910)</f>
        <v>120.28509</v>
      </c>
      <c r="F2111" s="434">
        <f>IF(ISNUMBER('Tables 1-15'!F1910),'Tables 1-15'!K19,'Tables 1-15'!F1910)</f>
        <v>121.56700000000001</v>
      </c>
      <c r="G2111" s="435" t="str">
        <f>IF(ISNUMBER('Tables 1-15'!G1910),'Tables 1-15'!G19,'Tables 1-15'!G1910)</f>
        <v>nav</v>
      </c>
      <c r="H2111" s="435" t="str">
        <f>IF(ISNUMBER('Tables 1-15'!H1910),'Tables 1-15'!H19,'Tables 1-15'!H1910)</f>
        <v>nav</v>
      </c>
      <c r="I2111" s="435" t="str">
        <f>IF(ISNUMBER('Tables 1-15'!I1910),'Tables 1-15'!I19,'Tables 1-15'!I1910)</f>
        <v>nav</v>
      </c>
      <c r="J2111" s="435" t="str">
        <f>IF(ISNUMBER('Tables 1-15'!J1910),'Tables 1-15'!J19,'Tables 1-15'!J1910)</f>
        <v>nav</v>
      </c>
      <c r="K2111" s="435" t="str">
        <f>IF(ISNUMBER('Tables 1-15'!K1910),'Tables 1-15'!K19,'Tables 1-15'!K1910)</f>
        <v>nav</v>
      </c>
      <c r="O2111" s="537"/>
    </row>
    <row r="2112" spans="1:15">
      <c r="A2112" s="369" t="s">
        <v>5</v>
      </c>
      <c r="B2112" s="308">
        <f>IF(ISNUMBER('Tables 1-15'!B1911),'Tables 1-15'!G20,'Tables 1-15'!B1911)</f>
        <v>16.754249999999999</v>
      </c>
      <c r="C2112" s="308">
        <f>IF(ISNUMBER('Tables 1-15'!C1911),'Tables 1-15'!H20,'Tables 1-15'!C1911)</f>
        <v>16.801833333333331</v>
      </c>
      <c r="D2112" s="308">
        <f>IF(ISNUMBER('Tables 1-15'!D1911),'Tables 1-15'!I20,'Tables 1-15'!D1911)</f>
        <v>16.86675</v>
      </c>
      <c r="E2112" s="308">
        <f>IF(ISNUMBER('Tables 1-15'!E1911),'Tables 1-15'!J20,'Tables 1-15'!E1911)</f>
        <v>16.934249999999999</v>
      </c>
      <c r="F2112" s="309">
        <f>IF(ISNUMBER('Tables 1-15'!F1911),'Tables 1-15'!K20,'Tables 1-15'!F1911)</f>
        <v>17.030750000000001</v>
      </c>
      <c r="G2112" s="308">
        <f>IF(ISNUMBER('Tables 1-15'!G1911),'Tables 1-15'!G20,'Tables 1-15'!G1911)</f>
        <v>16.754249999999999</v>
      </c>
      <c r="H2112" s="308">
        <f>IF(ISNUMBER('Tables 1-15'!H1911),'Tables 1-15'!H20,'Tables 1-15'!H1911)</f>
        <v>16.801833333333331</v>
      </c>
      <c r="I2112" s="308">
        <f>IF(ISNUMBER('Tables 1-15'!I1911),'Tables 1-15'!I20,'Tables 1-15'!I1911)</f>
        <v>16.86675</v>
      </c>
      <c r="J2112" s="308">
        <f>IF(ISNUMBER('Tables 1-15'!J1911),'Tables 1-15'!J20,'Tables 1-15'!J1911)</f>
        <v>16.934249999999999</v>
      </c>
      <c r="K2112" s="308">
        <f>IF(ISNUMBER('Tables 1-15'!K1911),'Tables 1-15'!K20,'Tables 1-15'!K1911)</f>
        <v>17.030750000000001</v>
      </c>
      <c r="O2112" s="30"/>
    </row>
    <row r="2113" spans="1:15">
      <c r="A2113" s="33" t="s">
        <v>813</v>
      </c>
      <c r="B2113" s="308">
        <f>IF(ISNUMBER('Tables 1-15'!B1912),'Tables 1-15'!G21,'Tables 1-15'!B1912)</f>
        <v>143.20172099999999</v>
      </c>
      <c r="C2113" s="308">
        <f>IF(ISNUMBER('Tables 1-15'!C1912),'Tables 1-15'!H21,'Tables 1-15'!C1912)</f>
        <v>143.50699499999999</v>
      </c>
      <c r="D2113" s="308">
        <f>IF(ISNUMBER('Tables 1-15'!D1912),'Tables 1-15'!I21,'Tables 1-15'!D1912)</f>
        <v>143.82</v>
      </c>
      <c r="E2113" s="308">
        <f>IF(ISNUMBER('Tables 1-15'!E1912),'Tables 1-15'!J21,'Tables 1-15'!E1912)</f>
        <v>146.40599900000001</v>
      </c>
      <c r="F2113" s="309">
        <f>IF(ISNUMBER('Tables 1-15'!F1912),'Tables 1-15'!K21,'Tables 1-15'!F1912)</f>
        <v>146.67500000000001</v>
      </c>
      <c r="G2113" s="308">
        <f>IF(ISNUMBER('Tables 1-15'!G1912),'Tables 1-15'!G21,'Tables 1-15'!G1912)</f>
        <v>143.20172099999999</v>
      </c>
      <c r="H2113" s="308">
        <f>IF(ISNUMBER('Tables 1-15'!H1912),'Tables 1-15'!H21,'Tables 1-15'!H1912)</f>
        <v>143.50699499999999</v>
      </c>
      <c r="I2113" s="308">
        <f>IF(ISNUMBER('Tables 1-15'!I1912),'Tables 1-15'!I21,'Tables 1-15'!I1912)</f>
        <v>143.82</v>
      </c>
      <c r="J2113" s="308">
        <f>IF(ISNUMBER('Tables 1-15'!J1912),'Tables 1-15'!J21,'Tables 1-15'!J1912)</f>
        <v>146.40599900000001</v>
      </c>
      <c r="K2113" s="308">
        <f>IF(ISNUMBER('Tables 1-15'!K1912),'Tables 1-15'!K21,'Tables 1-15'!K1912)</f>
        <v>146.67500000000001</v>
      </c>
      <c r="O2113" s="537"/>
    </row>
    <row r="2114" spans="1:15">
      <c r="A2114" s="33" t="s">
        <v>814</v>
      </c>
      <c r="B2114" s="308">
        <f>IF(ISNUMBER('Tables 1-15'!B1913),'Tables 1-15'!G22,'Tables 1-15'!B1913)</f>
        <v>29.195895</v>
      </c>
      <c r="C2114" s="308">
        <f>IF(ISNUMBER('Tables 1-15'!C1913),'Tables 1-15'!H22,'Tables 1-15'!C1913)</f>
        <v>29.380130000000001</v>
      </c>
      <c r="D2114" s="308">
        <f>IF(ISNUMBER('Tables 1-15'!D1913),'Tables 1-15'!I22,'Tables 1-15'!D1913)</f>
        <v>29.997101000000004</v>
      </c>
      <c r="E2114" s="308">
        <f>IF(ISNUMBER('Tables 1-15'!E1913),'Tables 1-15'!J22,'Tables 1-15'!E1913)</f>
        <v>30.890736</v>
      </c>
      <c r="F2114" s="309">
        <f>IF(ISNUMBER('Tables 1-15'!F1913),'Tables 1-15'!K22,'Tables 1-15'!F1913)</f>
        <v>31.787580000000002</v>
      </c>
      <c r="G2114" s="308" t="str">
        <f>IF(ISNUMBER('Tables 1-15'!G1913),'Tables 1-15'!G22,'Tables 1-15'!G1913)</f>
        <v>nap</v>
      </c>
      <c r="H2114" s="308" t="str">
        <f>IF(ISNUMBER('Tables 1-15'!H1913),'Tables 1-15'!H22,'Tables 1-15'!H1913)</f>
        <v>nap</v>
      </c>
      <c r="I2114" s="308" t="str">
        <f>IF(ISNUMBER('Tables 1-15'!I1913),'Tables 1-15'!I22,'Tables 1-15'!I1913)</f>
        <v>nap</v>
      </c>
      <c r="J2114" s="308" t="str">
        <f>IF(ISNUMBER('Tables 1-15'!J1913),'Tables 1-15'!J22,'Tables 1-15'!J1913)</f>
        <v>nap</v>
      </c>
      <c r="K2114" s="308" t="str">
        <f>IF(ISNUMBER('Tables 1-15'!K1913),'Tables 1-15'!K22,'Tables 1-15'!K1913)</f>
        <v>nap</v>
      </c>
      <c r="O2114" s="537"/>
    </row>
    <row r="2115" spans="1:15">
      <c r="A2115" s="369" t="s">
        <v>6</v>
      </c>
      <c r="B2115" s="308">
        <f>IF(ISNUMBER('Tables 1-15'!B1914),'Tables 1-15'!G23,'Tables 1-15'!B1914)</f>
        <v>5.3120000000000003</v>
      </c>
      <c r="C2115" s="308">
        <f>IF(ISNUMBER('Tables 1-15'!C1914),'Tables 1-15'!H23,'Tables 1-15'!C1914)</f>
        <v>5.399</v>
      </c>
      <c r="D2115" s="308">
        <f>IF(ISNUMBER('Tables 1-15'!D1914),'Tables 1-15'!I23,'Tables 1-15'!D1914)</f>
        <v>5.47</v>
      </c>
      <c r="E2115" s="308">
        <f>IF(ISNUMBER('Tables 1-15'!E1914),'Tables 1-15'!J23,'Tables 1-15'!E1914)</f>
        <v>5.5350000000000001</v>
      </c>
      <c r="F2115" s="309">
        <f>IF(ISNUMBER('Tables 1-15'!F1914),'Tables 1-15'!K23,'Tables 1-15'!F1914)</f>
        <v>5.6070000000000002</v>
      </c>
      <c r="G2115" s="308">
        <f>IF(ISNUMBER('Tables 1-15'!G1914),'Tables 1-15'!G23,'Tables 1-15'!G1914)</f>
        <v>5.3120000000000003</v>
      </c>
      <c r="H2115" s="308">
        <f>IF(ISNUMBER('Tables 1-15'!H1914),'Tables 1-15'!H23,'Tables 1-15'!H1914)</f>
        <v>5.399</v>
      </c>
      <c r="I2115" s="308">
        <f>IF(ISNUMBER('Tables 1-15'!I1914),'Tables 1-15'!I23,'Tables 1-15'!I1914)</f>
        <v>5.47</v>
      </c>
      <c r="J2115" s="308">
        <f>IF(ISNUMBER('Tables 1-15'!J1914),'Tables 1-15'!J23,'Tables 1-15'!J1914)</f>
        <v>5.5350000000000001</v>
      </c>
      <c r="K2115" s="308">
        <f>IF(ISNUMBER('Tables 1-15'!K1914),'Tables 1-15'!K23,'Tables 1-15'!K1914)</f>
        <v>5.6070000000000002</v>
      </c>
      <c r="O2115" s="30"/>
    </row>
    <row r="2116" spans="1:15">
      <c r="A2116" s="33" t="s">
        <v>815</v>
      </c>
      <c r="B2116" s="308" t="str">
        <f>IF(ISNUMBER('Tables 1-15'!B1915),'Tables 1-15'!G24,'Tables 1-15'!B1915)</f>
        <v>nav</v>
      </c>
      <c r="C2116" s="308" t="str">
        <f>IF(ISNUMBER('Tables 1-15'!C1915),'Tables 1-15'!H24,'Tables 1-15'!C1915)</f>
        <v>nav</v>
      </c>
      <c r="D2116" s="308" t="str">
        <f>IF(ISNUMBER('Tables 1-15'!D1915),'Tables 1-15'!I24,'Tables 1-15'!D1915)</f>
        <v>nav</v>
      </c>
      <c r="E2116" s="308" t="str">
        <f>IF(ISNUMBER('Tables 1-15'!E1915),'Tables 1-15'!J24,'Tables 1-15'!E1915)</f>
        <v>nav</v>
      </c>
      <c r="F2116" s="309" t="str">
        <f>IF(ISNUMBER('Tables 1-15'!F1915),'Tables 1-15'!K24,'Tables 1-15'!F1915)</f>
        <v>nav</v>
      </c>
      <c r="G2116" s="308" t="str">
        <f>IF(ISNUMBER('Tables 1-15'!G1915),'Tables 1-15'!G24,'Tables 1-15'!G1915)</f>
        <v>nav</v>
      </c>
      <c r="H2116" s="308" t="str">
        <f>IF(ISNUMBER('Tables 1-15'!H1915),'Tables 1-15'!H24,'Tables 1-15'!H1915)</f>
        <v>nav</v>
      </c>
      <c r="I2116" s="308" t="str">
        <f>IF(ISNUMBER('Tables 1-15'!I1915),'Tables 1-15'!I24,'Tables 1-15'!I1915)</f>
        <v>nav</v>
      </c>
      <c r="J2116" s="308" t="str">
        <f>IF(ISNUMBER('Tables 1-15'!J1915),'Tables 1-15'!J24,'Tables 1-15'!J1915)</f>
        <v>nav</v>
      </c>
      <c r="K2116" s="308" t="str">
        <f>IF(ISNUMBER('Tables 1-15'!K1915),'Tables 1-15'!K24,'Tables 1-15'!K1915)</f>
        <v>nav</v>
      </c>
      <c r="O2116" s="537"/>
    </row>
    <row r="2117" spans="1:15">
      <c r="A2117" s="369" t="s">
        <v>7</v>
      </c>
      <c r="B2117" s="308">
        <f>IF(ISNUMBER('Tables 1-15'!B1916),'Tables 1-15'!G25,'Tables 1-15'!B1916)</f>
        <v>9.5210000000000008</v>
      </c>
      <c r="C2117" s="308">
        <f>IF(ISNUMBER('Tables 1-15'!C1916),'Tables 1-15'!H25,'Tables 1-15'!C1916)</f>
        <v>9.6029999999999998</v>
      </c>
      <c r="D2117" s="308">
        <f>IF(ISNUMBER('Tables 1-15'!D1916),'Tables 1-15'!I25,'Tables 1-15'!D1916)</f>
        <v>9.702</v>
      </c>
      <c r="E2117" s="308">
        <f>IF(ISNUMBER('Tables 1-15'!E1916),'Tables 1-15'!J25,'Tables 1-15'!E1916)</f>
        <v>9.8510170000000006</v>
      </c>
      <c r="F2117" s="309">
        <f>IF(ISNUMBER('Tables 1-15'!F1916),'Tables 1-15'!K25,'Tables 1-15'!F1916)</f>
        <v>9.9951530000000002</v>
      </c>
      <c r="G2117" s="308" t="str">
        <f>IF(ISNUMBER('Tables 1-15'!G1916),'Tables 1-15'!G25,'Tables 1-15'!G1916)</f>
        <v>nap</v>
      </c>
      <c r="H2117" s="308" t="str">
        <f>IF(ISNUMBER('Tables 1-15'!H1916),'Tables 1-15'!H25,'Tables 1-15'!H1916)</f>
        <v>nap</v>
      </c>
      <c r="I2117" s="308" t="str">
        <f>IF(ISNUMBER('Tables 1-15'!I1916),'Tables 1-15'!I25,'Tables 1-15'!I1916)</f>
        <v>nap</v>
      </c>
      <c r="J2117" s="308">
        <f>IF(ISNUMBER('Tables 1-15'!J1916),'Tables 1-15'!J25,'Tables 1-15'!J1916)</f>
        <v>9.8510170000000006</v>
      </c>
      <c r="K2117" s="435">
        <f>IF(ISNUMBER('Tables 1-15'!K1916),'Tables 1-15'!K25,'Tables 1-15'!K1916)</f>
        <v>9.9951530000000002</v>
      </c>
      <c r="O2117" s="30"/>
    </row>
    <row r="2118" spans="1:15">
      <c r="A2118" s="369" t="s">
        <v>8</v>
      </c>
      <c r="B2118" s="308">
        <f>IF(ISNUMBER('Tables 1-15'!B1917),'Tables 1-15'!G26,'Tables 1-15'!B1917)</f>
        <v>7.9968599999999999</v>
      </c>
      <c r="C2118" s="308">
        <f>IF(ISNUMBER('Tables 1-15'!C1917),'Tables 1-15'!H26,'Tables 1-15'!C1917)</f>
        <v>8.0893500000000014</v>
      </c>
      <c r="D2118" s="308" t="str">
        <f>IF(ISNUMBER('Tables 1-15'!D1917),'Tables 1-15'!I26,'Tables 1-15'!D1917)</f>
        <v>nav</v>
      </c>
      <c r="E2118" s="308" t="str">
        <f>IF(ISNUMBER('Tables 1-15'!E1917),'Tables 1-15'!J26,'Tables 1-15'!E1917)</f>
        <v>nav</v>
      </c>
      <c r="F2118" s="309" t="str">
        <f>IF(ISNUMBER('Tables 1-15'!F1917),'Tables 1-15'!K26,'Tables 1-15'!F1917)</f>
        <v>nav</v>
      </c>
      <c r="G2118" s="308">
        <f>IF(ISNUMBER('Tables 1-15'!G1917),'Tables 1-15'!G26,'Tables 1-15'!G1917)</f>
        <v>7.9968599999999999</v>
      </c>
      <c r="H2118" s="308">
        <f>IF(ISNUMBER('Tables 1-15'!H1917),'Tables 1-15'!H26,'Tables 1-15'!H1917)</f>
        <v>8.0893500000000014</v>
      </c>
      <c r="I2118" s="308">
        <f>IF(ISNUMBER('Tables 1-15'!I1917),'Tables 1-15'!I26,'Tables 1-15'!I1917)</f>
        <v>8.1886499999999991</v>
      </c>
      <c r="J2118" s="308">
        <f>IF(ISNUMBER('Tables 1-15'!J1917),'Tables 1-15'!J26,'Tables 1-15'!J1917)</f>
        <v>8.2823999999999991</v>
      </c>
      <c r="K2118" s="308">
        <f>IF(ISNUMBER('Tables 1-15'!K1917),'Tables 1-15'!K26,'Tables 1-15'!K1917)</f>
        <v>8.3733400000000007</v>
      </c>
      <c r="O2118" s="30"/>
    </row>
    <row r="2119" spans="1:15">
      <c r="A2119" s="33" t="s">
        <v>816</v>
      </c>
      <c r="B2119" s="308">
        <f>IF(ISNUMBER('Tables 1-15'!B1918),'Tables 1-15'!G27,'Tables 1-15'!B1918)</f>
        <v>75.627384000000006</v>
      </c>
      <c r="C2119" s="308">
        <f>IF(ISNUMBER('Tables 1-15'!C1918),'Tables 1-15'!H27,'Tables 1-15'!C1918)</f>
        <v>76.667864000000009</v>
      </c>
      <c r="D2119" s="308">
        <f>IF(ISNUMBER('Tables 1-15'!D1918),'Tables 1-15'!I27,'Tables 1-15'!D1918)</f>
        <v>77.695903999999999</v>
      </c>
      <c r="E2119" s="308">
        <f>IF(ISNUMBER('Tables 1-15'!E1918),'Tables 1-15'!J27,'Tables 1-15'!E1918)</f>
        <v>78.741053000000008</v>
      </c>
      <c r="F2119" s="309">
        <f>IF(ISNUMBER('Tables 1-15'!F1918),'Tables 1-15'!K27,'Tables 1-15'!F1918)</f>
        <v>79.814870999999997</v>
      </c>
      <c r="G2119" s="308" t="str">
        <f>IF(ISNUMBER('Tables 1-15'!G1918),'Tables 1-15'!G27,'Tables 1-15'!G1918)</f>
        <v>nav</v>
      </c>
      <c r="H2119" s="308">
        <f>IF(ISNUMBER('Tables 1-15'!H1918),'Tables 1-15'!H27,'Tables 1-15'!H1918)</f>
        <v>76.667864000000009</v>
      </c>
      <c r="I2119" s="308">
        <f>IF(ISNUMBER('Tables 1-15'!I1918),'Tables 1-15'!I27,'Tables 1-15'!I1918)</f>
        <v>77.695903999999999</v>
      </c>
      <c r="J2119" s="308">
        <f>IF(ISNUMBER('Tables 1-15'!J1918),'Tables 1-15'!J27,'Tables 1-15'!J1918)</f>
        <v>78.741053000000008</v>
      </c>
      <c r="K2119" s="308">
        <f>IF(ISNUMBER('Tables 1-15'!K1918),'Tables 1-15'!K27,'Tables 1-15'!K1918)</f>
        <v>79.814870999999997</v>
      </c>
      <c r="O2119" s="537"/>
    </row>
    <row r="2120" spans="1:15">
      <c r="A2120" s="369" t="s">
        <v>9</v>
      </c>
      <c r="B2120" s="308">
        <f>IF(ISNUMBER('Tables 1-15'!B1919),'Tables 1-15'!G28,'Tables 1-15'!B1919)</f>
        <v>63.704999999999998</v>
      </c>
      <c r="C2120" s="308">
        <f>IF(ISNUMBER('Tables 1-15'!C1919),'Tables 1-15'!H28,'Tables 1-15'!C1919)</f>
        <v>64.105999999999995</v>
      </c>
      <c r="D2120" s="308">
        <f>IF(ISNUMBER('Tables 1-15'!D1919),'Tables 1-15'!I28,'Tables 1-15'!D1919)</f>
        <v>64.597000000000008</v>
      </c>
      <c r="E2120" s="308">
        <f>IF(ISNUMBER('Tables 1-15'!E1919),'Tables 1-15'!J28,'Tables 1-15'!E1919)</f>
        <v>65.11</v>
      </c>
      <c r="F2120" s="309">
        <f>IF(ISNUMBER('Tables 1-15'!F1919),'Tables 1-15'!K28,'Tables 1-15'!F1919)</f>
        <v>65.647999999999996</v>
      </c>
      <c r="G2120" s="308" t="str">
        <f>IF(ISNUMBER('Tables 1-15'!G1919),'Tables 1-15'!G28,'Tables 1-15'!G1919)</f>
        <v>nav</v>
      </c>
      <c r="H2120" s="308" t="str">
        <f>IF(ISNUMBER('Tables 1-15'!H1919),'Tables 1-15'!H28,'Tables 1-15'!H1919)</f>
        <v>nav</v>
      </c>
      <c r="I2120" s="308" t="str">
        <f>IF(ISNUMBER('Tables 1-15'!I1919),'Tables 1-15'!I28,'Tables 1-15'!I1919)</f>
        <v>nav</v>
      </c>
      <c r="J2120" s="308" t="str">
        <f>IF(ISNUMBER('Tables 1-15'!J1919),'Tables 1-15'!J28,'Tables 1-15'!J1919)</f>
        <v>nav</v>
      </c>
      <c r="K2120" s="308" t="str">
        <f>IF(ISNUMBER('Tables 1-15'!K1919),'Tables 1-15'!K28,'Tables 1-15'!K1919)</f>
        <v>nav</v>
      </c>
      <c r="O2120" s="30"/>
    </row>
    <row r="2121" spans="1:15">
      <c r="A2121" s="369" t="s">
        <v>158</v>
      </c>
      <c r="B2121" s="308">
        <f>IF(ISNUMBER('Tables 1-15'!B1920),'Tables 1-15'!G29,'Tables 1-15'!B1920)</f>
        <v>313.9984</v>
      </c>
      <c r="C2121" s="308">
        <f>IF(ISNUMBER('Tables 1-15'!C1920),'Tables 1-15'!H29,'Tables 1-15'!C1920)</f>
        <v>316.20490000000001</v>
      </c>
      <c r="D2121" s="308">
        <f>IF(ISNUMBER('Tables 1-15'!D1920),'Tables 1-15'!I29,'Tables 1-15'!D1920)</f>
        <v>318.56350000000003</v>
      </c>
      <c r="E2121" s="308">
        <f>IF(ISNUMBER('Tables 1-15'!E1920),'Tables 1-15'!J29,'Tables 1-15'!E1920)</f>
        <v>320.89659999999998</v>
      </c>
      <c r="F2121" s="309">
        <f>IF(ISNUMBER('Tables 1-15'!F1920),'Tables 1-15'!K29,'Tables 1-15'!F1920)</f>
        <v>323.1275</v>
      </c>
      <c r="G2121" s="435" t="str">
        <f>IF(ISNUMBER('Tables 1-15'!G1920),'Tables 1-15'!G29,'Tables 1-15'!G1920)</f>
        <v>nav</v>
      </c>
      <c r="H2121" s="435" t="str">
        <f>IF(ISNUMBER('Tables 1-15'!H1920),'Tables 1-15'!H29,'Tables 1-15'!H1920)</f>
        <v>nav</v>
      </c>
      <c r="I2121" s="435" t="str">
        <f>IF(ISNUMBER('Tables 1-15'!I1920),'Tables 1-15'!I29,'Tables 1-15'!I1920)</f>
        <v>nav</v>
      </c>
      <c r="J2121" s="435" t="str">
        <f>IF(ISNUMBER('Tables 1-15'!J1920),'Tables 1-15'!J29,'Tables 1-15'!J1920)</f>
        <v>nav</v>
      </c>
      <c r="K2121" s="435" t="str">
        <f>IF(ISNUMBER('Tables 1-15'!K1920),'Tables 1-15'!K29,'Tables 1-15'!K1920)</f>
        <v>nav</v>
      </c>
      <c r="O2121" s="30"/>
    </row>
    <row r="2122" spans="1:15">
      <c r="A2122" s="372" t="s">
        <v>583</v>
      </c>
      <c r="B2122" s="436">
        <f>SUM(B2099:B2121)</f>
        <v>3915.7966579999998</v>
      </c>
      <c r="C2122" s="436">
        <f t="shared" ref="C2122:K2122" si="16">SUM(C2099:C2121)</f>
        <v>3950.3032945833343</v>
      </c>
      <c r="D2122" s="436">
        <f t="shared" si="16"/>
        <v>3992.7291850000006</v>
      </c>
      <c r="E2122" s="436">
        <f t="shared" si="16"/>
        <v>4027.4872084999993</v>
      </c>
      <c r="F2122" s="437">
        <f t="shared" si="16"/>
        <v>4061.0000517500002</v>
      </c>
      <c r="G2122" s="436">
        <f t="shared" si="16"/>
        <v>1983.9795119999997</v>
      </c>
      <c r="H2122" s="436">
        <f t="shared" si="16"/>
        <v>2079.6722183333331</v>
      </c>
      <c r="I2122" s="436">
        <f t="shared" si="16"/>
        <v>2118.1335940000004</v>
      </c>
      <c r="J2122" s="436">
        <f t="shared" si="16"/>
        <v>2150.6893710000004</v>
      </c>
      <c r="K2122" s="436">
        <f t="shared" si="16"/>
        <v>2171.0781259999999</v>
      </c>
    </row>
    <row r="2123" spans="1:15">
      <c r="A2123" s="438"/>
      <c r="B2123" s="358"/>
      <c r="C2123" s="358"/>
      <c r="D2123" s="358"/>
      <c r="E2123" s="358"/>
      <c r="F2123" s="358"/>
      <c r="G2123" s="358"/>
      <c r="H2123" s="358"/>
      <c r="I2123" s="358"/>
      <c r="J2123" s="358"/>
      <c r="K2123" s="358"/>
    </row>
    <row r="2124" spans="1:15">
      <c r="A2124" s="280"/>
      <c r="B2124" s="367"/>
      <c r="C2124" s="367"/>
      <c r="D2124" s="367"/>
      <c r="E2124" s="367"/>
      <c r="F2124" s="367"/>
      <c r="G2124" s="367"/>
      <c r="H2124" s="367"/>
      <c r="I2124" s="367"/>
      <c r="J2124" s="367"/>
      <c r="K2124" s="371"/>
    </row>
    <row r="2125" spans="1:15">
      <c r="A2125" s="280"/>
      <c r="B2125" s="367"/>
      <c r="C2125" s="367"/>
      <c r="D2125" s="367"/>
      <c r="E2125" s="367"/>
      <c r="F2125" s="367"/>
      <c r="G2125" s="367"/>
      <c r="H2125" s="367"/>
      <c r="I2125" s="367"/>
      <c r="J2125" s="367"/>
      <c r="K2125" s="371"/>
    </row>
    <row r="2126" spans="1:15">
      <c r="A2126" s="478"/>
      <c r="B2126" s="478"/>
      <c r="C2126" s="478"/>
      <c r="D2126" s="478"/>
      <c r="E2126" s="478"/>
      <c r="F2126" s="478"/>
      <c r="G2126" s="478"/>
      <c r="H2126" s="478"/>
      <c r="I2126" s="478"/>
      <c r="J2126" s="478"/>
      <c r="K2126" s="478"/>
    </row>
    <row r="2127" spans="1:15">
      <c r="A2127" s="280"/>
      <c r="B2127" s="367"/>
      <c r="C2127" s="367"/>
      <c r="D2127" s="367"/>
      <c r="E2127" s="367"/>
      <c r="F2127" s="367"/>
      <c r="G2127" s="367"/>
      <c r="H2127" s="367"/>
      <c r="I2127" s="367"/>
      <c r="J2127" s="367"/>
      <c r="K2127" s="371"/>
    </row>
    <row r="2128" spans="1:15">
      <c r="A2128" s="401"/>
      <c r="B2128" s="459"/>
      <c r="C2128" s="459"/>
      <c r="D2128" s="459"/>
      <c r="E2128" s="459"/>
      <c r="F2128" s="460"/>
      <c r="G2128" s="494"/>
      <c r="H2128" s="494"/>
      <c r="I2128" s="494"/>
      <c r="J2128" s="494"/>
      <c r="K2128" s="494"/>
    </row>
    <row r="2129" spans="1:15">
      <c r="A2129" s="418"/>
      <c r="B2129" s="287"/>
      <c r="C2129" s="287"/>
      <c r="D2129" s="287"/>
      <c r="E2129" s="287"/>
      <c r="F2129" s="288"/>
      <c r="G2129" s="287"/>
      <c r="H2129" s="287"/>
      <c r="I2129" s="287"/>
      <c r="J2129" s="287"/>
      <c r="K2129" s="287"/>
    </row>
    <row r="2130" spans="1:15">
      <c r="A2130" s="31" t="s">
        <v>31</v>
      </c>
      <c r="B2130" s="627">
        <f>IF(ISNUMBER('Tables 1-15'!B1929),'Tables 1-15'!G7,'Tables 1-15'!B1929)</f>
        <v>22.794507000000003</v>
      </c>
      <c r="C2130" s="317">
        <f>IF(ISNUMBER('Tables 1-15'!C1929),'Tables 1-15'!H7,'Tables 1-15'!C1929)</f>
        <v>23.191916250000002</v>
      </c>
      <c r="D2130" s="317">
        <f>IF(ISNUMBER('Tables 1-15'!D1929),'Tables 1-15'!I7,'Tables 1-15'!D1929)</f>
        <v>23.550599999999999</v>
      </c>
      <c r="E2130" s="317">
        <f>IF(ISNUMBER('Tables 1-15'!E1929),'Tables 1-15'!J7,'Tables 1-15'!E1929)</f>
        <v>23.894861500000005</v>
      </c>
      <c r="F2130" s="318">
        <f>IF(ISNUMBER('Tables 1-15'!F1929),'Tables 1-15'!K7,'Tables 1-15'!F1929)</f>
        <v>24.256595750000002</v>
      </c>
      <c r="G2130" s="440">
        <f>IF(ISNUMBER('Tables 1-15'!G1929),'Tables 1-15'!G7,'Tables 1-15'!G1929)</f>
        <v>22.794507000000003</v>
      </c>
      <c r="H2130" s="440">
        <f>IF(ISNUMBER('Tables 1-15'!H1929),'Tables 1-15'!H7,'Tables 1-15'!H1929)</f>
        <v>23.191916250000002</v>
      </c>
      <c r="I2130" s="440">
        <f>IF(ISNUMBER('Tables 1-15'!I1929),'Tables 1-15'!I7,'Tables 1-15'!I1929)</f>
        <v>23.550599999999999</v>
      </c>
      <c r="J2130" s="440">
        <f>IF(ISNUMBER('Tables 1-15'!J1929),'Tables 1-15'!J7,'Tables 1-15'!J1929)</f>
        <v>23.894861500000005</v>
      </c>
      <c r="K2130" s="440">
        <f>IF(ISNUMBER('Tables 1-15'!K1929),'Tables 1-15'!K7,'Tables 1-15'!K1929)</f>
        <v>24.256595750000002</v>
      </c>
    </row>
    <row r="2131" spans="1:15">
      <c r="A2131" s="369" t="s">
        <v>456</v>
      </c>
      <c r="B2131" s="308">
        <f>IF(ISNUMBER('Tables 1-15'!B1930),'Tables 1-15'!G8,'Tables 1-15'!B1930)</f>
        <v>11.054</v>
      </c>
      <c r="C2131" s="308">
        <f>IF(ISNUMBER('Tables 1-15'!C1930),'Tables 1-15'!H8,'Tables 1-15'!C1930)</f>
        <v>11.105</v>
      </c>
      <c r="D2131" s="308">
        <f>IF(ISNUMBER('Tables 1-15'!D1930),'Tables 1-15'!I8,'Tables 1-15'!D1930)</f>
        <v>11.157</v>
      </c>
      <c r="E2131" s="308">
        <f>IF(ISNUMBER('Tables 1-15'!E1930),'Tables 1-15'!J8,'Tables 1-15'!E1930)</f>
        <v>11.268000000000001</v>
      </c>
      <c r="F2131" s="309">
        <f>IF(ISNUMBER('Tables 1-15'!F1930),'Tables 1-15'!K8,'Tables 1-15'!F1930)</f>
        <v>11.322000000000001</v>
      </c>
      <c r="G2131" s="441">
        <f>IF(ISNUMBER('Tables 1-15'!G1930),'Tables 1-15'!G8,'Tables 1-15'!G1930)</f>
        <v>11.054</v>
      </c>
      <c r="H2131" s="441">
        <f>IF(ISNUMBER('Tables 1-15'!H1930),'Tables 1-15'!H8,'Tables 1-15'!H1930)</f>
        <v>11.105</v>
      </c>
      <c r="I2131" s="441">
        <f>IF(ISNUMBER('Tables 1-15'!I1930),'Tables 1-15'!I8,'Tables 1-15'!I1930)</f>
        <v>11.157</v>
      </c>
      <c r="J2131" s="441">
        <f>IF(ISNUMBER('Tables 1-15'!J1930),'Tables 1-15'!J8,'Tables 1-15'!J1930)</f>
        <v>11.268000000000001</v>
      </c>
      <c r="K2131" s="441">
        <f>IF(ISNUMBER('Tables 1-15'!K1930),'Tables 1-15'!K8,'Tables 1-15'!K1930)</f>
        <v>11.322000000000001</v>
      </c>
      <c r="O2131" s="30"/>
    </row>
    <row r="2132" spans="1:15">
      <c r="A2132" s="33" t="s">
        <v>458</v>
      </c>
      <c r="B2132" s="308">
        <f>IF(ISNUMBER('Tables 1-15'!B1931),'Tables 1-15'!G9,'Tables 1-15'!B1931)</f>
        <v>199.49799999999999</v>
      </c>
      <c r="C2132" s="308">
        <f>IF(ISNUMBER('Tables 1-15'!C1931),'Tables 1-15'!H9,'Tables 1-15'!C1931)</f>
        <v>201.03300000000002</v>
      </c>
      <c r="D2132" s="308">
        <f>IF(ISNUMBER('Tables 1-15'!D1931),'Tables 1-15'!I9,'Tables 1-15'!D1931)</f>
        <v>202.76900000000001</v>
      </c>
      <c r="E2132" s="308">
        <f>IF(ISNUMBER('Tables 1-15'!E1931),'Tables 1-15'!J9,'Tables 1-15'!E1931)</f>
        <v>204.45099999999999</v>
      </c>
      <c r="F2132" s="309">
        <f>IF(ISNUMBER('Tables 1-15'!F1931),'Tables 1-15'!K9,'Tables 1-15'!F1931)</f>
        <v>206.08100000000002</v>
      </c>
      <c r="G2132" s="441">
        <f>IF(ISNUMBER('Tables 1-15'!G1931),'Tables 1-15'!G9,'Tables 1-15'!G1931)</f>
        <v>199.49799999999999</v>
      </c>
      <c r="H2132" s="441">
        <f>IF(ISNUMBER('Tables 1-15'!H1931),'Tables 1-15'!H9,'Tables 1-15'!H1931)</f>
        <v>201.03300000000002</v>
      </c>
      <c r="I2132" s="441">
        <f>IF(ISNUMBER('Tables 1-15'!I1931),'Tables 1-15'!I9,'Tables 1-15'!I1931)</f>
        <v>202.76900000000001</v>
      </c>
      <c r="J2132" s="441">
        <f>IF(ISNUMBER('Tables 1-15'!J1931),'Tables 1-15'!J9,'Tables 1-15'!J1931)</f>
        <v>204.45099999999999</v>
      </c>
      <c r="K2132" s="441">
        <f>IF(ISNUMBER('Tables 1-15'!K1931),'Tables 1-15'!K9,'Tables 1-15'!K1931)</f>
        <v>206.08100000000002</v>
      </c>
      <c r="O2132" s="537"/>
    </row>
    <row r="2133" spans="1:15">
      <c r="A2133" s="369" t="s">
        <v>457</v>
      </c>
      <c r="B2133" s="308">
        <f>IF(ISNUMBER('Tables 1-15'!B1932),'Tables 1-15'!G10,'Tables 1-15'!B1932)</f>
        <v>34.536389000000007</v>
      </c>
      <c r="C2133" s="308">
        <f>IF(ISNUMBER('Tables 1-15'!C1932),'Tables 1-15'!H10,'Tables 1-15'!C1932)</f>
        <v>34.936495000000001</v>
      </c>
      <c r="D2133" s="308">
        <f>IF(ISNUMBER('Tables 1-15'!D1932),'Tables 1-15'!I10,'Tables 1-15'!D1932)</f>
        <v>35.334385000000005</v>
      </c>
      <c r="E2133" s="308">
        <f>IF(ISNUMBER('Tables 1-15'!E1932),'Tables 1-15'!J10,'Tables 1-15'!E1932)</f>
        <v>35.689014</v>
      </c>
      <c r="F2133" s="309">
        <f>IF(ISNUMBER('Tables 1-15'!F1932),'Tables 1-15'!K10,'Tables 1-15'!F1932)</f>
        <v>36.017868999999997</v>
      </c>
      <c r="G2133" s="441">
        <f>IF(ISNUMBER('Tables 1-15'!G1932),'Tables 1-15'!G10,'Tables 1-15'!G1932)</f>
        <v>34.536389000000007</v>
      </c>
      <c r="H2133" s="441">
        <f>IF(ISNUMBER('Tables 1-15'!H1932),'Tables 1-15'!H10,'Tables 1-15'!H1932)</f>
        <v>34.936495000000001</v>
      </c>
      <c r="I2133" s="441">
        <f>IF(ISNUMBER('Tables 1-15'!I1932),'Tables 1-15'!I10,'Tables 1-15'!I1932)</f>
        <v>35.334385000000005</v>
      </c>
      <c r="J2133" s="441">
        <f>IF(ISNUMBER('Tables 1-15'!J1932),'Tables 1-15'!J10,'Tables 1-15'!J1932)</f>
        <v>35.689014</v>
      </c>
      <c r="K2133" s="441">
        <f>IF(ISNUMBER('Tables 1-15'!K1932),'Tables 1-15'!K10,'Tables 1-15'!K1932)</f>
        <v>36.017868999999997</v>
      </c>
      <c r="O2133" s="30"/>
    </row>
    <row r="2134" spans="1:15">
      <c r="A2134" s="33" t="s">
        <v>459</v>
      </c>
      <c r="B2134" s="308">
        <f>IF(ISNUMBER('Tables 1-15'!B1933),'Tables 1-15'!G11,'Tables 1-15'!B1933)</f>
        <v>1350.6949999999999</v>
      </c>
      <c r="C2134" s="308">
        <f>IF(ISNUMBER('Tables 1-15'!C1933),'Tables 1-15'!H11,'Tables 1-15'!C1933)</f>
        <v>1360.72</v>
      </c>
      <c r="D2134" s="308">
        <f>IF(ISNUMBER('Tables 1-15'!D1933),'Tables 1-15'!I11,'Tables 1-15'!D1933)</f>
        <v>1367.82</v>
      </c>
      <c r="E2134" s="308">
        <f>IF(ISNUMBER('Tables 1-15'!E1933),'Tables 1-15'!J11,'Tables 1-15'!E1933)</f>
        <v>1374.6200000000001</v>
      </c>
      <c r="F2134" s="309">
        <f>IF(ISNUMBER('Tables 1-15'!F1933),'Tables 1-15'!K11,'Tables 1-15'!F1933)</f>
        <v>1382.71</v>
      </c>
      <c r="G2134" s="441">
        <f>IF(ISNUMBER('Tables 1-15'!G1933),'Tables 1-15'!G11,'Tables 1-15'!G1933)</f>
        <v>1350.6949999999999</v>
      </c>
      <c r="H2134" s="441">
        <f>IF(ISNUMBER('Tables 1-15'!H1933),'Tables 1-15'!H11,'Tables 1-15'!H1933)</f>
        <v>1360.72</v>
      </c>
      <c r="I2134" s="441">
        <f>IF(ISNUMBER('Tables 1-15'!I1933),'Tables 1-15'!I11,'Tables 1-15'!I1933)</f>
        <v>1367.82</v>
      </c>
      <c r="J2134" s="441">
        <f>IF(ISNUMBER('Tables 1-15'!J1933),'Tables 1-15'!J11,'Tables 1-15'!J1933)</f>
        <v>1374.6200000000001</v>
      </c>
      <c r="K2134" s="441">
        <f>IF(ISNUMBER('Tables 1-15'!K1933),'Tables 1-15'!K11,'Tables 1-15'!K1933)</f>
        <v>1382.71</v>
      </c>
      <c r="O2134" s="537"/>
    </row>
    <row r="2135" spans="1:15">
      <c r="A2135" s="369" t="s">
        <v>140</v>
      </c>
      <c r="B2135" s="435">
        <f>IF(ISNUMBER('Tables 1-15'!B1934),'Tables 1-15'!G12,'Tables 1-15'!B1934)</f>
        <v>65.241241000000002</v>
      </c>
      <c r="C2135" s="435">
        <f>IF(ISNUMBER('Tables 1-15'!C1934),'Tables 1-15'!H12,'Tables 1-15'!C1934)</f>
        <v>65.564756000000017</v>
      </c>
      <c r="D2135" s="435">
        <f>IF(ISNUMBER('Tables 1-15'!D1934),'Tables 1-15'!I12,'Tables 1-15'!D1934)</f>
        <v>66.074330000000003</v>
      </c>
      <c r="E2135" s="435">
        <f>IF(ISNUMBER('Tables 1-15'!E1934),'Tables 1-15'!J12,'Tables 1-15'!E1934)</f>
        <v>66.380601999999996</v>
      </c>
      <c r="F2135" s="434">
        <f>IF(ISNUMBER('Tables 1-15'!F1934),'Tables 1-15'!K12,'Tables 1-15'!F1934)</f>
        <v>66.627601999999996</v>
      </c>
      <c r="G2135" s="443">
        <f>IF(ISNUMBER('Tables 1-15'!G1934),'Tables 1-15'!G12,'Tables 1-15'!G1934)</f>
        <v>65.241241000000002</v>
      </c>
      <c r="H2135" s="443">
        <f>IF(ISNUMBER('Tables 1-15'!H1934),'Tables 1-15'!H12,'Tables 1-15'!H1934)</f>
        <v>65.564756000000017</v>
      </c>
      <c r="I2135" s="443">
        <f>IF(ISNUMBER('Tables 1-15'!I1934),'Tables 1-15'!I12,'Tables 1-15'!I1934)</f>
        <v>66.074330000000003</v>
      </c>
      <c r="J2135" s="443">
        <f>IF(ISNUMBER('Tables 1-15'!J1934),'Tables 1-15'!J12,'Tables 1-15'!J1934)</f>
        <v>66.380601999999996</v>
      </c>
      <c r="K2135" s="443">
        <f>IF(ISNUMBER('Tables 1-15'!K1934),'Tables 1-15'!K12,'Tables 1-15'!K1934)</f>
        <v>66.627601999999996</v>
      </c>
      <c r="O2135" s="30"/>
    </row>
    <row r="2136" spans="1:15">
      <c r="A2136" s="369" t="s">
        <v>551</v>
      </c>
      <c r="B2136" s="435">
        <f>IF(ISNUMBER('Tables 1-15'!B1935),'Tables 1-15'!G13,'Tables 1-15'!B1935)</f>
        <v>80.426000000000002</v>
      </c>
      <c r="C2136" s="435">
        <f>IF(ISNUMBER('Tables 1-15'!C1935),'Tables 1-15'!H13,'Tables 1-15'!C1935)</f>
        <v>80.646000000000001</v>
      </c>
      <c r="D2136" s="435">
        <f>IF(ISNUMBER('Tables 1-15'!D1935),'Tables 1-15'!I13,'Tables 1-15'!D1935)</f>
        <v>80.983000000000004</v>
      </c>
      <c r="E2136" s="435">
        <f>IF(ISNUMBER('Tables 1-15'!E1935),'Tables 1-15'!J13,'Tables 1-15'!E1935)</f>
        <v>81.686999999999998</v>
      </c>
      <c r="F2136" s="434">
        <f>IF(ISNUMBER('Tables 1-15'!F1935),'Tables 1-15'!K13,'Tables 1-15'!F1935)</f>
        <v>82.491</v>
      </c>
      <c r="G2136" s="443">
        <f>IF(ISNUMBER('Tables 1-15'!G1935),'Tables 1-15'!G13,'Tables 1-15'!G1935)</f>
        <v>80.426000000000002</v>
      </c>
      <c r="H2136" s="443">
        <f>IF(ISNUMBER('Tables 1-15'!H1935),'Tables 1-15'!H13,'Tables 1-15'!H1935)</f>
        <v>80.646000000000001</v>
      </c>
      <c r="I2136" s="443">
        <f>IF(ISNUMBER('Tables 1-15'!I1935),'Tables 1-15'!I13,'Tables 1-15'!I1935)</f>
        <v>80.983000000000004</v>
      </c>
      <c r="J2136" s="443">
        <f>IF(ISNUMBER('Tables 1-15'!J1935),'Tables 1-15'!J13,'Tables 1-15'!J1935)</f>
        <v>81.686999999999998</v>
      </c>
      <c r="K2136" s="443">
        <f>IF(ISNUMBER('Tables 1-15'!K1935),'Tables 1-15'!K13,'Tables 1-15'!K1935)</f>
        <v>82.491</v>
      </c>
      <c r="O2136" s="30"/>
    </row>
    <row r="2137" spans="1:15">
      <c r="A2137" s="369" t="s">
        <v>641</v>
      </c>
      <c r="B2137" s="435">
        <f>IF(ISNUMBER('Tables 1-15'!B1936),'Tables 1-15'!G14,'Tables 1-15'!B1936)</f>
        <v>7.1710000000000003</v>
      </c>
      <c r="C2137" s="435">
        <f>IF(ISNUMBER('Tables 1-15'!C1936),'Tables 1-15'!H14,'Tables 1-15'!C1936)</f>
        <v>7.2108999999999996</v>
      </c>
      <c r="D2137" s="435">
        <f>IF(ISNUMBER('Tables 1-15'!D1936),'Tables 1-15'!I14,'Tables 1-15'!D1936)</f>
        <v>7.2528999999999995</v>
      </c>
      <c r="E2137" s="435">
        <f>IF(ISNUMBER('Tables 1-15'!E1936),'Tables 1-15'!J14,'Tables 1-15'!E1936)</f>
        <v>7.3097000000000003</v>
      </c>
      <c r="F2137" s="434">
        <f>IF(ISNUMBER('Tables 1-15'!F1936),'Tables 1-15'!K14,'Tables 1-15'!F1936)</f>
        <v>7.3771000000000004</v>
      </c>
      <c r="G2137" s="443" t="str">
        <f>IF(ISNUMBER('Tables 1-15'!G1936),'Tables 1-15'!G14,'Tables 1-15'!G1936)</f>
        <v>nav</v>
      </c>
      <c r="H2137" s="443" t="str">
        <f>IF(ISNUMBER('Tables 1-15'!H1936),'Tables 1-15'!H14,'Tables 1-15'!H1936)</f>
        <v>nav</v>
      </c>
      <c r="I2137" s="443" t="str">
        <f>IF(ISNUMBER('Tables 1-15'!I1936),'Tables 1-15'!I14,'Tables 1-15'!I1936)</f>
        <v>nav</v>
      </c>
      <c r="J2137" s="443" t="str">
        <f>IF(ISNUMBER('Tables 1-15'!J1936),'Tables 1-15'!J14,'Tables 1-15'!J1936)</f>
        <v>nav</v>
      </c>
      <c r="K2137" s="443" t="str">
        <f>IF(ISNUMBER('Tables 1-15'!K1936),'Tables 1-15'!K14,'Tables 1-15'!K1936)</f>
        <v>nav</v>
      </c>
      <c r="O2137" s="30"/>
    </row>
    <row r="2138" spans="1:15">
      <c r="A2138" s="33" t="s">
        <v>860</v>
      </c>
      <c r="B2138" s="435">
        <f>IF(ISNUMBER('Tables 1-15'!B1937),'Tables 1-15'!G15,'Tables 1-15'!B1937)</f>
        <v>1217</v>
      </c>
      <c r="C2138" s="435">
        <f>IF(ISNUMBER('Tables 1-15'!C1937),'Tables 1-15'!H15,'Tables 1-15'!C1937)</f>
        <v>1233</v>
      </c>
      <c r="D2138" s="435">
        <f>IF(ISNUMBER('Tables 1-15'!D1937),'Tables 1-15'!I15,'Tables 1-15'!D1937)</f>
        <v>1267</v>
      </c>
      <c r="E2138" s="435">
        <f>IF(ISNUMBER('Tables 1-15'!E1937),'Tables 1-15'!J15,'Tables 1-15'!E1937)</f>
        <v>1283</v>
      </c>
      <c r="F2138" s="434">
        <f>IF(ISNUMBER('Tables 1-15'!F1937),'Tables 1-15'!K15,'Tables 1-15'!F1937)</f>
        <v>1299</v>
      </c>
      <c r="G2138" s="443">
        <f>IF(ISNUMBER('Tables 1-15'!G1937),'Tables 1-15'!G15,'Tables 1-15'!G1937)</f>
        <v>1217</v>
      </c>
      <c r="H2138" s="443">
        <f>IF(ISNUMBER('Tables 1-15'!H1937),'Tables 1-15'!H15,'Tables 1-15'!H1937)</f>
        <v>1233</v>
      </c>
      <c r="I2138" s="443">
        <f>IF(ISNUMBER('Tables 1-15'!I1937),'Tables 1-15'!I15,'Tables 1-15'!I1937)</f>
        <v>1267</v>
      </c>
      <c r="J2138" s="443">
        <f>IF(ISNUMBER('Tables 1-15'!J1937),'Tables 1-15'!J15,'Tables 1-15'!J1937)</f>
        <v>1283</v>
      </c>
      <c r="K2138" s="443">
        <f>IF(ISNUMBER('Tables 1-15'!K1937),'Tables 1-15'!K15,'Tables 1-15'!K1937)</f>
        <v>1299</v>
      </c>
      <c r="O2138" s="537"/>
    </row>
    <row r="2139" spans="1:15">
      <c r="A2139" s="369" t="s">
        <v>106</v>
      </c>
      <c r="B2139" s="435">
        <f>IF(ISNUMBER('Tables 1-15'!B1938),'Tables 1-15'!G16,'Tables 1-15'!B1938)</f>
        <v>59.898000000000003</v>
      </c>
      <c r="C2139" s="435">
        <f>IF(ISNUMBER('Tables 1-15'!C1938),'Tables 1-15'!H16,'Tables 1-15'!C1938)</f>
        <v>60.22475</v>
      </c>
      <c r="D2139" s="435">
        <f>IF(ISNUMBER('Tables 1-15'!D1938),'Tables 1-15'!I16,'Tables 1-15'!D1938)</f>
        <v>60.448</v>
      </c>
      <c r="E2139" s="435">
        <f>IF(ISNUMBER('Tables 1-15'!E1938),'Tables 1-15'!J16,'Tables 1-15'!E1938)</f>
        <v>60.441000000000003</v>
      </c>
      <c r="F2139" s="434">
        <f>IF(ISNUMBER('Tables 1-15'!F1938),'Tables 1-15'!K16,'Tables 1-15'!F1938)</f>
        <v>60.326000000000001</v>
      </c>
      <c r="G2139" s="443">
        <f>IF(ISNUMBER('Tables 1-15'!G1938),'Tables 1-15'!G16,'Tables 1-15'!G1938)</f>
        <v>59.898000000000003</v>
      </c>
      <c r="H2139" s="443">
        <f>IF(ISNUMBER('Tables 1-15'!H1938),'Tables 1-15'!H16,'Tables 1-15'!H1938)</f>
        <v>60.22475</v>
      </c>
      <c r="I2139" s="443">
        <f>IF(ISNUMBER('Tables 1-15'!I1938),'Tables 1-15'!I16,'Tables 1-15'!I1938)</f>
        <v>60.448</v>
      </c>
      <c r="J2139" s="443">
        <f>IF(ISNUMBER('Tables 1-15'!J1938),'Tables 1-15'!J16,'Tables 1-15'!J1938)</f>
        <v>60.441000000000003</v>
      </c>
      <c r="K2139" s="443">
        <f>IF(ISNUMBER('Tables 1-15'!K1938),'Tables 1-15'!K16,'Tables 1-15'!K1938)</f>
        <v>60.326000000000001</v>
      </c>
      <c r="O2139" s="30"/>
    </row>
    <row r="2140" spans="1:15">
      <c r="A2140" s="369" t="s">
        <v>735</v>
      </c>
      <c r="B2140" s="435">
        <f>IF(ISNUMBER('Tables 1-15'!B1939),'Tables 1-15'!G17,'Tables 1-15'!B1939)</f>
        <v>127.593</v>
      </c>
      <c r="C2140" s="435">
        <f>IF(ISNUMBER('Tables 1-15'!C1939),'Tables 1-15'!H17,'Tables 1-15'!C1939)</f>
        <v>127.414</v>
      </c>
      <c r="D2140" s="435">
        <f>IF(ISNUMBER('Tables 1-15'!D1939),'Tables 1-15'!I17,'Tables 1-15'!D1939)</f>
        <v>127.23700000000001</v>
      </c>
      <c r="E2140" s="435">
        <f>IF(ISNUMBER('Tables 1-15'!E1939),'Tables 1-15'!J17,'Tables 1-15'!E1939)</f>
        <v>127.095</v>
      </c>
      <c r="F2140" s="434" t="str">
        <f>IF(ISNUMBER('Tables 1-15'!F1939),'Tables 1-15'!K17,'Tables 1-15'!F1939)</f>
        <v>nav</v>
      </c>
      <c r="G2140" s="443">
        <f>IF(ISNUMBER('Tables 1-15'!G1939),'Tables 1-15'!G17,'Tables 1-15'!G1939)</f>
        <v>127.593</v>
      </c>
      <c r="H2140" s="443">
        <f>IF(ISNUMBER('Tables 1-15'!H1939),'Tables 1-15'!H17,'Tables 1-15'!H1939)</f>
        <v>127.414</v>
      </c>
      <c r="I2140" s="443">
        <f>IF(ISNUMBER('Tables 1-15'!I1939),'Tables 1-15'!I17,'Tables 1-15'!I1939)</f>
        <v>127.23700000000001</v>
      </c>
      <c r="J2140" s="443">
        <f>IF(ISNUMBER('Tables 1-15'!J1939),'Tables 1-15'!J17,'Tables 1-15'!J1939)</f>
        <v>127.095</v>
      </c>
      <c r="K2140" s="443">
        <f>IF(ISNUMBER('Tables 1-15'!K1939),'Tables 1-15'!K17,'Tables 1-15'!K1939)</f>
        <v>126.93300000000001</v>
      </c>
      <c r="O2140" s="30"/>
    </row>
    <row r="2141" spans="1:15">
      <c r="A2141" s="33" t="s">
        <v>811</v>
      </c>
      <c r="B2141" s="435">
        <f>IF(ISNUMBER('Tables 1-15'!B1940),'Tables 1-15'!G18,'Tables 1-15'!B1940)</f>
        <v>50.004440000000002</v>
      </c>
      <c r="C2141" s="435">
        <f>IF(ISNUMBER('Tables 1-15'!C1940),'Tables 1-15'!H18,'Tables 1-15'!C1940)</f>
        <v>50.219670000000001</v>
      </c>
      <c r="D2141" s="435">
        <f>IF(ISNUMBER('Tables 1-15'!D1940),'Tables 1-15'!I18,'Tables 1-15'!D1940)</f>
        <v>50.423960000000001</v>
      </c>
      <c r="E2141" s="435">
        <f>IF(ISNUMBER('Tables 1-15'!E1940),'Tables 1-15'!J18,'Tables 1-15'!E1940)</f>
        <v>50.617050000000006</v>
      </c>
      <c r="F2141" s="434">
        <f>IF(ISNUMBER('Tables 1-15'!F1940),'Tables 1-15'!K18,'Tables 1-15'!F1940)</f>
        <v>50.801410000000004</v>
      </c>
      <c r="G2141" s="443">
        <f>IF(ISNUMBER('Tables 1-15'!G1940),'Tables 1-15'!G18,'Tables 1-15'!G1940)</f>
        <v>50.004440000000002</v>
      </c>
      <c r="H2141" s="443">
        <f>IF(ISNUMBER('Tables 1-15'!H1940),'Tables 1-15'!H18,'Tables 1-15'!H1940)</f>
        <v>50.219670000000001</v>
      </c>
      <c r="I2141" s="443">
        <f>IF(ISNUMBER('Tables 1-15'!I1940),'Tables 1-15'!I18,'Tables 1-15'!I1940)</f>
        <v>50.423960000000001</v>
      </c>
      <c r="J2141" s="443">
        <f>IF(ISNUMBER('Tables 1-15'!J1940),'Tables 1-15'!J18,'Tables 1-15'!J1940)</f>
        <v>50.617050000000006</v>
      </c>
      <c r="K2141" s="443">
        <f>IF(ISNUMBER('Tables 1-15'!K1940),'Tables 1-15'!K18,'Tables 1-15'!K1940)</f>
        <v>50.801410000000004</v>
      </c>
      <c r="O2141" s="537"/>
    </row>
    <row r="2142" spans="1:15">
      <c r="A2142" s="33" t="s">
        <v>812</v>
      </c>
      <c r="B2142" s="435">
        <f>IF(ISNUMBER('Tables 1-15'!B1941),'Tables 1-15'!G19,'Tables 1-15'!B1941)</f>
        <v>116.28439999999999</v>
      </c>
      <c r="C2142" s="435">
        <f>IF(ISNUMBER('Tables 1-15'!C1941),'Tables 1-15'!H19,'Tables 1-15'!C1941)</f>
        <v>117.6448</v>
      </c>
      <c r="D2142" s="435">
        <f>IF(ISNUMBER('Tables 1-15'!D1941),'Tables 1-15'!I19,'Tables 1-15'!D1941)</f>
        <v>118.97800000000001</v>
      </c>
      <c r="E2142" s="435">
        <f>IF(ISNUMBER('Tables 1-15'!E1941),'Tables 1-15'!J19,'Tables 1-15'!E1941)</f>
        <v>120.28509</v>
      </c>
      <c r="F2142" s="434">
        <f>IF(ISNUMBER('Tables 1-15'!F1941),'Tables 1-15'!K19,'Tables 1-15'!F1941)</f>
        <v>121.56700000000001</v>
      </c>
      <c r="G2142" s="443">
        <f>IF(ISNUMBER('Tables 1-15'!G1941),'Tables 1-15'!G19,'Tables 1-15'!G1941)</f>
        <v>116.28439999999999</v>
      </c>
      <c r="H2142" s="443">
        <f>IF(ISNUMBER('Tables 1-15'!H1941),'Tables 1-15'!H19,'Tables 1-15'!H1941)</f>
        <v>117.6448</v>
      </c>
      <c r="I2142" s="443">
        <f>IF(ISNUMBER('Tables 1-15'!I1941),'Tables 1-15'!I19,'Tables 1-15'!I1941)</f>
        <v>118.97800000000001</v>
      </c>
      <c r="J2142" s="443">
        <f>IF(ISNUMBER('Tables 1-15'!J1941),'Tables 1-15'!J19,'Tables 1-15'!J1941)</f>
        <v>120.28509</v>
      </c>
      <c r="K2142" s="443">
        <f>IF(ISNUMBER('Tables 1-15'!K1941),'Tables 1-15'!K19,'Tables 1-15'!K1941)</f>
        <v>121.56700000000001</v>
      </c>
      <c r="O2142" s="537"/>
    </row>
    <row r="2143" spans="1:15">
      <c r="A2143" s="369" t="s">
        <v>5</v>
      </c>
      <c r="B2143" s="308">
        <f>IF(ISNUMBER('Tables 1-15'!B1942),'Tables 1-15'!G20,'Tables 1-15'!B1942)</f>
        <v>16.754249999999999</v>
      </c>
      <c r="C2143" s="308">
        <f>IF(ISNUMBER('Tables 1-15'!C1942),'Tables 1-15'!H20,'Tables 1-15'!C1942)</f>
        <v>16.801833333333331</v>
      </c>
      <c r="D2143" s="308">
        <f>IF(ISNUMBER('Tables 1-15'!D1942),'Tables 1-15'!I20,'Tables 1-15'!D1942)</f>
        <v>16.86675</v>
      </c>
      <c r="E2143" s="308">
        <f>IF(ISNUMBER('Tables 1-15'!E1942),'Tables 1-15'!J20,'Tables 1-15'!E1942)</f>
        <v>16.934249999999999</v>
      </c>
      <c r="F2143" s="309">
        <f>IF(ISNUMBER('Tables 1-15'!F1942),'Tables 1-15'!K20,'Tables 1-15'!F1942)</f>
        <v>17.030750000000001</v>
      </c>
      <c r="G2143" s="441">
        <f>IF(ISNUMBER('Tables 1-15'!G1942),'Tables 1-15'!G20,'Tables 1-15'!G1942)</f>
        <v>16.754249999999999</v>
      </c>
      <c r="H2143" s="441">
        <f>IF(ISNUMBER('Tables 1-15'!H1942),'Tables 1-15'!H20,'Tables 1-15'!H1942)</f>
        <v>16.801833333333331</v>
      </c>
      <c r="I2143" s="441">
        <f>IF(ISNUMBER('Tables 1-15'!I1942),'Tables 1-15'!I20,'Tables 1-15'!I1942)</f>
        <v>16.86675</v>
      </c>
      <c r="J2143" s="441">
        <f>IF(ISNUMBER('Tables 1-15'!J1942),'Tables 1-15'!J20,'Tables 1-15'!J1942)</f>
        <v>16.934249999999999</v>
      </c>
      <c r="K2143" s="441">
        <f>IF(ISNUMBER('Tables 1-15'!K1942),'Tables 1-15'!K20,'Tables 1-15'!K1942)</f>
        <v>17.030750000000001</v>
      </c>
      <c r="O2143" s="30"/>
    </row>
    <row r="2144" spans="1:15">
      <c r="A2144" s="33" t="s">
        <v>813</v>
      </c>
      <c r="B2144" s="308">
        <f>IF(ISNUMBER('Tables 1-15'!B1943),'Tables 1-15'!G21,'Tables 1-15'!B1943)</f>
        <v>143.20172099999999</v>
      </c>
      <c r="C2144" s="308">
        <f>IF(ISNUMBER('Tables 1-15'!C1943),'Tables 1-15'!H21,'Tables 1-15'!C1943)</f>
        <v>143.50699499999999</v>
      </c>
      <c r="D2144" s="308">
        <f>IF(ISNUMBER('Tables 1-15'!D1943),'Tables 1-15'!I21,'Tables 1-15'!D1943)</f>
        <v>143.82</v>
      </c>
      <c r="E2144" s="308">
        <f>IF(ISNUMBER('Tables 1-15'!E1943),'Tables 1-15'!J21,'Tables 1-15'!E1943)</f>
        <v>146.40599900000001</v>
      </c>
      <c r="F2144" s="309">
        <f>IF(ISNUMBER('Tables 1-15'!F1943),'Tables 1-15'!K21,'Tables 1-15'!F1943)</f>
        <v>146.67500000000001</v>
      </c>
      <c r="G2144" s="441">
        <f>IF(ISNUMBER('Tables 1-15'!G1943),'Tables 1-15'!G21,'Tables 1-15'!G1943)</f>
        <v>143.20172099999999</v>
      </c>
      <c r="H2144" s="441">
        <f>IF(ISNUMBER('Tables 1-15'!H1943),'Tables 1-15'!H21,'Tables 1-15'!H1943)</f>
        <v>143.50699499999999</v>
      </c>
      <c r="I2144" s="441">
        <f>IF(ISNUMBER('Tables 1-15'!I1943),'Tables 1-15'!I21,'Tables 1-15'!I1943)</f>
        <v>143.82</v>
      </c>
      <c r="J2144" s="441">
        <f>IF(ISNUMBER('Tables 1-15'!J1943),'Tables 1-15'!J21,'Tables 1-15'!J1943)</f>
        <v>146.40599900000001</v>
      </c>
      <c r="K2144" s="441">
        <f>IF(ISNUMBER('Tables 1-15'!K1943),'Tables 1-15'!K21,'Tables 1-15'!K1943)</f>
        <v>146.67500000000001</v>
      </c>
      <c r="O2144" s="537"/>
    </row>
    <row r="2145" spans="1:15">
      <c r="A2145" s="33" t="s">
        <v>814</v>
      </c>
      <c r="B2145" s="308">
        <f>IF(ISNUMBER('Tables 1-15'!B1944),'Tables 1-15'!G22,'Tables 1-15'!B1944)</f>
        <v>29.195895</v>
      </c>
      <c r="C2145" s="308">
        <f>IF(ISNUMBER('Tables 1-15'!C1944),'Tables 1-15'!H22,'Tables 1-15'!C1944)</f>
        <v>29.380130000000001</v>
      </c>
      <c r="D2145" s="308">
        <f>IF(ISNUMBER('Tables 1-15'!D1944),'Tables 1-15'!I22,'Tables 1-15'!D1944)</f>
        <v>29.997101000000004</v>
      </c>
      <c r="E2145" s="308">
        <f>IF(ISNUMBER('Tables 1-15'!E1944),'Tables 1-15'!J22,'Tables 1-15'!E1944)</f>
        <v>30.890736</v>
      </c>
      <c r="F2145" s="309">
        <f>IF(ISNUMBER('Tables 1-15'!F1944),'Tables 1-15'!K22,'Tables 1-15'!F1944)</f>
        <v>31.787580000000002</v>
      </c>
      <c r="G2145" s="441">
        <f>IF(ISNUMBER('Tables 1-15'!G1944),'Tables 1-15'!G22,'Tables 1-15'!G1944)</f>
        <v>29.195895</v>
      </c>
      <c r="H2145" s="441">
        <f>IF(ISNUMBER('Tables 1-15'!H1944),'Tables 1-15'!H22,'Tables 1-15'!H1944)</f>
        <v>29.380130000000001</v>
      </c>
      <c r="I2145" s="441">
        <f>IF(ISNUMBER('Tables 1-15'!I1944),'Tables 1-15'!I22,'Tables 1-15'!I1944)</f>
        <v>29.997101000000004</v>
      </c>
      <c r="J2145" s="441">
        <f>IF(ISNUMBER('Tables 1-15'!J1944),'Tables 1-15'!J22,'Tables 1-15'!J1944)</f>
        <v>30.890736</v>
      </c>
      <c r="K2145" s="441">
        <f>IF(ISNUMBER('Tables 1-15'!K1944),'Tables 1-15'!K22,'Tables 1-15'!K1944)</f>
        <v>31.787580000000002</v>
      </c>
      <c r="O2145" s="537"/>
    </row>
    <row r="2146" spans="1:15">
      <c r="A2146" s="369" t="s">
        <v>6</v>
      </c>
      <c r="B2146" s="308">
        <f>IF(ISNUMBER('Tables 1-15'!B1945),'Tables 1-15'!G23,'Tables 1-15'!B1945)</f>
        <v>5.3120000000000003</v>
      </c>
      <c r="C2146" s="308">
        <f>IF(ISNUMBER('Tables 1-15'!C1945),'Tables 1-15'!H23,'Tables 1-15'!C1945)</f>
        <v>5.399</v>
      </c>
      <c r="D2146" s="308">
        <f>IF(ISNUMBER('Tables 1-15'!D1945),'Tables 1-15'!I23,'Tables 1-15'!D1945)</f>
        <v>5.47</v>
      </c>
      <c r="E2146" s="308">
        <f>IF(ISNUMBER('Tables 1-15'!E1945),'Tables 1-15'!J23,'Tables 1-15'!E1945)</f>
        <v>5.5350000000000001</v>
      </c>
      <c r="F2146" s="309">
        <f>IF(ISNUMBER('Tables 1-15'!F1945),'Tables 1-15'!K23,'Tables 1-15'!F1945)</f>
        <v>5.6070000000000002</v>
      </c>
      <c r="G2146" s="441">
        <f>IF(ISNUMBER('Tables 1-15'!G1945),'Tables 1-15'!G23,'Tables 1-15'!G1945)</f>
        <v>5.3120000000000003</v>
      </c>
      <c r="H2146" s="441">
        <f>IF(ISNUMBER('Tables 1-15'!H1945),'Tables 1-15'!H23,'Tables 1-15'!H1945)</f>
        <v>5.399</v>
      </c>
      <c r="I2146" s="441">
        <f>IF(ISNUMBER('Tables 1-15'!I1945),'Tables 1-15'!I23,'Tables 1-15'!I1945)</f>
        <v>5.47</v>
      </c>
      <c r="J2146" s="441">
        <f>IF(ISNUMBER('Tables 1-15'!J1945),'Tables 1-15'!J23,'Tables 1-15'!J1945)</f>
        <v>5.5350000000000001</v>
      </c>
      <c r="K2146" s="441">
        <f>IF(ISNUMBER('Tables 1-15'!K1945),'Tables 1-15'!K23,'Tables 1-15'!K1945)</f>
        <v>5.6070000000000002</v>
      </c>
      <c r="O2146" s="30"/>
    </row>
    <row r="2147" spans="1:15">
      <c r="A2147" s="33" t="s">
        <v>815</v>
      </c>
      <c r="B2147" s="308" t="str">
        <f>IF(ISNUMBER('Tables 1-15'!B1946),'Tables 1-15'!G24,'Tables 1-15'!B1946)</f>
        <v>nav</v>
      </c>
      <c r="C2147" s="308" t="str">
        <f>IF(ISNUMBER('Tables 1-15'!C1946),'Tables 1-15'!H24,'Tables 1-15'!C1946)</f>
        <v>nav</v>
      </c>
      <c r="D2147" s="308" t="str">
        <f>IF(ISNUMBER('Tables 1-15'!D1946),'Tables 1-15'!I24,'Tables 1-15'!D1946)</f>
        <v>nav</v>
      </c>
      <c r="E2147" s="308" t="str">
        <f>IF(ISNUMBER('Tables 1-15'!E1946),'Tables 1-15'!J24,'Tables 1-15'!E1946)</f>
        <v>nav</v>
      </c>
      <c r="F2147" s="309" t="str">
        <f>IF(ISNUMBER('Tables 1-15'!F1946),'Tables 1-15'!K24,'Tables 1-15'!F1946)</f>
        <v>nav</v>
      </c>
      <c r="G2147" s="441" t="str">
        <f>IF(ISNUMBER('Tables 1-15'!G1946),'Tables 1-15'!G24,'Tables 1-15'!G1946)</f>
        <v>nav</v>
      </c>
      <c r="H2147" s="441" t="str">
        <f>IF(ISNUMBER('Tables 1-15'!H1946),'Tables 1-15'!H24,'Tables 1-15'!H1946)</f>
        <v>nav</v>
      </c>
      <c r="I2147" s="441" t="str">
        <f>IF(ISNUMBER('Tables 1-15'!I1946),'Tables 1-15'!I24,'Tables 1-15'!I1946)</f>
        <v>nav</v>
      </c>
      <c r="J2147" s="441" t="str">
        <f>IF(ISNUMBER('Tables 1-15'!J1946),'Tables 1-15'!J24,'Tables 1-15'!J1946)</f>
        <v>nav</v>
      </c>
      <c r="K2147" s="441" t="str">
        <f>IF(ISNUMBER('Tables 1-15'!K1946),'Tables 1-15'!K24,'Tables 1-15'!K1946)</f>
        <v>nav</v>
      </c>
      <c r="O2147" s="537"/>
    </row>
    <row r="2148" spans="1:15">
      <c r="A2148" s="369" t="s">
        <v>7</v>
      </c>
      <c r="B2148" s="308">
        <f>IF(ISNUMBER('Tables 1-15'!B1947),'Tables 1-15'!G25,'Tables 1-15'!B1947)</f>
        <v>9.5210000000000008</v>
      </c>
      <c r="C2148" s="308">
        <f>IF(ISNUMBER('Tables 1-15'!C1947),'Tables 1-15'!H25,'Tables 1-15'!C1947)</f>
        <v>9.6029999999999998</v>
      </c>
      <c r="D2148" s="308">
        <f>IF(ISNUMBER('Tables 1-15'!D1947),'Tables 1-15'!I25,'Tables 1-15'!D1947)</f>
        <v>9.702</v>
      </c>
      <c r="E2148" s="308">
        <f>IF(ISNUMBER('Tables 1-15'!E1947),'Tables 1-15'!J25,'Tables 1-15'!E1947)</f>
        <v>9.8510170000000006</v>
      </c>
      <c r="F2148" s="309">
        <f>IF(ISNUMBER('Tables 1-15'!F1947),'Tables 1-15'!K25,'Tables 1-15'!F1947)</f>
        <v>9.9951530000000002</v>
      </c>
      <c r="G2148" s="441">
        <f>IF(ISNUMBER('Tables 1-15'!G1947),'Tables 1-15'!G25,'Tables 1-15'!G1947)</f>
        <v>9.5210000000000008</v>
      </c>
      <c r="H2148" s="441">
        <f>IF(ISNUMBER('Tables 1-15'!H1947),'Tables 1-15'!H25,'Tables 1-15'!H1947)</f>
        <v>9.6029999999999998</v>
      </c>
      <c r="I2148" s="441">
        <f>IF(ISNUMBER('Tables 1-15'!I1947),'Tables 1-15'!I25,'Tables 1-15'!I1947)</f>
        <v>9.702</v>
      </c>
      <c r="J2148" s="441">
        <f>IF(ISNUMBER('Tables 1-15'!J1947),'Tables 1-15'!J25,'Tables 1-15'!J1947)</f>
        <v>9.8510170000000006</v>
      </c>
      <c r="K2148" s="441">
        <f>IF(ISNUMBER('Tables 1-15'!K1947),'Tables 1-15'!K25,'Tables 1-15'!K1947)</f>
        <v>9.9951530000000002</v>
      </c>
      <c r="O2148" s="30"/>
    </row>
    <row r="2149" spans="1:15">
      <c r="A2149" s="369" t="s">
        <v>8</v>
      </c>
      <c r="B2149" s="308">
        <f>IF(ISNUMBER('Tables 1-15'!B1948),'Tables 1-15'!G26,'Tables 1-15'!B1948)</f>
        <v>7.9968599999999999</v>
      </c>
      <c r="C2149" s="308">
        <f>IF(ISNUMBER('Tables 1-15'!C1948),'Tables 1-15'!H26,'Tables 1-15'!C1948)</f>
        <v>8.0893500000000014</v>
      </c>
      <c r="D2149" s="308">
        <f>IF(ISNUMBER('Tables 1-15'!D1948),'Tables 1-15'!I26,'Tables 1-15'!D1948)</f>
        <v>8.1886499999999991</v>
      </c>
      <c r="E2149" s="308">
        <f>IF(ISNUMBER('Tables 1-15'!E1948),'Tables 1-15'!J26,'Tables 1-15'!E1948)</f>
        <v>8.2823999999999991</v>
      </c>
      <c r="F2149" s="309">
        <f>IF(ISNUMBER('Tables 1-15'!F1948),'Tables 1-15'!K26,'Tables 1-15'!F1948)</f>
        <v>8.3733400000000007</v>
      </c>
      <c r="G2149" s="441">
        <f>IF(ISNUMBER('Tables 1-15'!G1948),'Tables 1-15'!G26,'Tables 1-15'!G1948)</f>
        <v>7.9968599999999999</v>
      </c>
      <c r="H2149" s="441">
        <f>IF(ISNUMBER('Tables 1-15'!H1948),'Tables 1-15'!H26,'Tables 1-15'!H1948)</f>
        <v>8.0893500000000014</v>
      </c>
      <c r="I2149" s="441">
        <f>IF(ISNUMBER('Tables 1-15'!I1948),'Tables 1-15'!I26,'Tables 1-15'!I1948)</f>
        <v>8.1886499999999991</v>
      </c>
      <c r="J2149" s="441">
        <f>IF(ISNUMBER('Tables 1-15'!J1948),'Tables 1-15'!J26,'Tables 1-15'!J1948)</f>
        <v>8.2823999999999991</v>
      </c>
      <c r="K2149" s="441">
        <f>IF(ISNUMBER('Tables 1-15'!K1948),'Tables 1-15'!K26,'Tables 1-15'!K1948)</f>
        <v>8.3733400000000007</v>
      </c>
      <c r="O2149" s="30"/>
    </row>
    <row r="2150" spans="1:15">
      <c r="A2150" s="33" t="s">
        <v>816</v>
      </c>
      <c r="B2150" s="308">
        <f>IF(ISNUMBER('Tables 1-15'!B1949),'Tables 1-15'!G27,'Tables 1-15'!B1949)</f>
        <v>75.627384000000006</v>
      </c>
      <c r="C2150" s="308">
        <f>IF(ISNUMBER('Tables 1-15'!C1949),'Tables 1-15'!H27,'Tables 1-15'!C1949)</f>
        <v>76.667864000000009</v>
      </c>
      <c r="D2150" s="308">
        <f>IF(ISNUMBER('Tables 1-15'!D1949),'Tables 1-15'!I27,'Tables 1-15'!D1949)</f>
        <v>77.695903999999999</v>
      </c>
      <c r="E2150" s="308">
        <f>IF(ISNUMBER('Tables 1-15'!E1949),'Tables 1-15'!J27,'Tables 1-15'!E1949)</f>
        <v>78.741053000000008</v>
      </c>
      <c r="F2150" s="309">
        <f>IF(ISNUMBER('Tables 1-15'!F1949),'Tables 1-15'!K27,'Tables 1-15'!F1949)</f>
        <v>79.814870999999997</v>
      </c>
      <c r="G2150" s="441">
        <f>IF(ISNUMBER('Tables 1-15'!G1949),'Tables 1-15'!G27,'Tables 1-15'!G1949)</f>
        <v>75.627384000000006</v>
      </c>
      <c r="H2150" s="441">
        <f>IF(ISNUMBER('Tables 1-15'!H1949),'Tables 1-15'!H27,'Tables 1-15'!H1949)</f>
        <v>76.667864000000009</v>
      </c>
      <c r="I2150" s="441">
        <f>IF(ISNUMBER('Tables 1-15'!I1949),'Tables 1-15'!I27,'Tables 1-15'!I1949)</f>
        <v>77.695903999999999</v>
      </c>
      <c r="J2150" s="441">
        <f>IF(ISNUMBER('Tables 1-15'!J1949),'Tables 1-15'!J27,'Tables 1-15'!J1949)</f>
        <v>78.741053000000008</v>
      </c>
      <c r="K2150" s="441">
        <f>IF(ISNUMBER('Tables 1-15'!K1949),'Tables 1-15'!K27,'Tables 1-15'!K1949)</f>
        <v>79.814870999999997</v>
      </c>
      <c r="O2150" s="537"/>
    </row>
    <row r="2151" spans="1:15">
      <c r="A2151" s="369" t="s">
        <v>9</v>
      </c>
      <c r="B2151" s="308">
        <f>IF(ISNUMBER('Tables 1-15'!B1950),'Tables 1-15'!G28,'Tables 1-15'!B1950)</f>
        <v>63.704999999999998</v>
      </c>
      <c r="C2151" s="308">
        <f>IF(ISNUMBER('Tables 1-15'!C1950),'Tables 1-15'!H28,'Tables 1-15'!C1950)</f>
        <v>64.105999999999995</v>
      </c>
      <c r="D2151" s="308">
        <f>IF(ISNUMBER('Tables 1-15'!D1950),'Tables 1-15'!I28,'Tables 1-15'!D1950)</f>
        <v>64.597000000000008</v>
      </c>
      <c r="E2151" s="308">
        <f>IF(ISNUMBER('Tables 1-15'!E1950),'Tables 1-15'!J28,'Tables 1-15'!E1950)</f>
        <v>65.11</v>
      </c>
      <c r="F2151" s="309">
        <f>IF(ISNUMBER('Tables 1-15'!F1950),'Tables 1-15'!K28,'Tables 1-15'!F1950)</f>
        <v>65.647999999999996</v>
      </c>
      <c r="G2151" s="441">
        <f>IF(ISNUMBER('Tables 1-15'!G1950),'Tables 1-15'!G28,'Tables 1-15'!G1950)</f>
        <v>63.704999999999998</v>
      </c>
      <c r="H2151" s="441">
        <f>IF(ISNUMBER('Tables 1-15'!H1950),'Tables 1-15'!H28,'Tables 1-15'!H1950)</f>
        <v>64.105999999999995</v>
      </c>
      <c r="I2151" s="441">
        <f>IF(ISNUMBER('Tables 1-15'!I1950),'Tables 1-15'!I28,'Tables 1-15'!I1950)</f>
        <v>64.597000000000008</v>
      </c>
      <c r="J2151" s="441">
        <f>IF(ISNUMBER('Tables 1-15'!J1950),'Tables 1-15'!J28,'Tables 1-15'!J1950)</f>
        <v>65.11</v>
      </c>
      <c r="K2151" s="441">
        <f>IF(ISNUMBER('Tables 1-15'!K1950),'Tables 1-15'!K28,'Tables 1-15'!K1950)</f>
        <v>65.647999999999996</v>
      </c>
      <c r="O2151" s="30"/>
    </row>
    <row r="2152" spans="1:15">
      <c r="A2152" s="369" t="s">
        <v>158</v>
      </c>
      <c r="B2152" s="308">
        <f>IF(ISNUMBER('Tables 1-15'!B1951),'Tables 1-15'!G29,'Tables 1-15'!B1951)</f>
        <v>313.9984</v>
      </c>
      <c r="C2152" s="308">
        <f>IF(ISNUMBER('Tables 1-15'!C1951),'Tables 1-15'!H29,'Tables 1-15'!C1951)</f>
        <v>316.20490000000001</v>
      </c>
      <c r="D2152" s="308">
        <f>IF(ISNUMBER('Tables 1-15'!D1951),'Tables 1-15'!I29,'Tables 1-15'!D1951)</f>
        <v>318.56350000000003</v>
      </c>
      <c r="E2152" s="308">
        <f>IF(ISNUMBER('Tables 1-15'!E1951),'Tables 1-15'!J29,'Tables 1-15'!E1951)</f>
        <v>320.89659999999998</v>
      </c>
      <c r="F2152" s="309">
        <f>IF(ISNUMBER('Tables 1-15'!F1951),'Tables 1-15'!K29,'Tables 1-15'!F1951)</f>
        <v>323.1275</v>
      </c>
      <c r="G2152" s="441">
        <f>IF(ISNUMBER('Tables 1-15'!G1951),'Tables 1-15'!G29,'Tables 1-15'!G1951)</f>
        <v>313.9984</v>
      </c>
      <c r="H2152" s="441">
        <f>IF(ISNUMBER('Tables 1-15'!H1951),'Tables 1-15'!H29,'Tables 1-15'!H1951)</f>
        <v>316.20490000000001</v>
      </c>
      <c r="I2152" s="441">
        <f>IF(ISNUMBER('Tables 1-15'!I1951),'Tables 1-15'!I29,'Tables 1-15'!I1951)</f>
        <v>318.56350000000003</v>
      </c>
      <c r="J2152" s="441">
        <f>IF(ISNUMBER('Tables 1-15'!J1951),'Tables 1-15'!J29,'Tables 1-15'!J1951)</f>
        <v>320.89659999999998</v>
      </c>
      <c r="K2152" s="441">
        <f>IF(ISNUMBER('Tables 1-15'!K1951),'Tables 1-15'!K29,'Tables 1-15'!K1951)</f>
        <v>323.1275</v>
      </c>
      <c r="O2152" s="30"/>
    </row>
    <row r="2153" spans="1:15">
      <c r="A2153" s="372" t="s">
        <v>583</v>
      </c>
      <c r="B2153" s="436">
        <f>SUM(B2130:B2152)</f>
        <v>4007.5084870000001</v>
      </c>
      <c r="C2153" s="436">
        <f t="shared" ref="C2153:K2153" si="17">SUM(C2130:C2152)</f>
        <v>4042.6703595833337</v>
      </c>
      <c r="D2153" s="436">
        <f t="shared" si="17"/>
        <v>4093.9290800000008</v>
      </c>
      <c r="E2153" s="436">
        <f t="shared" si="17"/>
        <v>4129.385372499999</v>
      </c>
      <c r="F2153" s="437">
        <f t="shared" si="17"/>
        <v>4036.6367707500003</v>
      </c>
      <c r="G2153" s="444">
        <f t="shared" si="17"/>
        <v>4000.3374869999998</v>
      </c>
      <c r="H2153" s="444">
        <f t="shared" si="17"/>
        <v>4035.4594595833337</v>
      </c>
      <c r="I2153" s="444">
        <f t="shared" si="17"/>
        <v>4086.6761800000008</v>
      </c>
      <c r="J2153" s="444">
        <f t="shared" si="17"/>
        <v>4122.0756724999992</v>
      </c>
      <c r="K2153" s="444">
        <f t="shared" si="17"/>
        <v>4156.1926707500006</v>
      </c>
      <c r="O2153" s="537"/>
    </row>
    <row r="2154" spans="1:15">
      <c r="A2154" s="438"/>
      <c r="B2154" s="532"/>
      <c r="C2154" s="532"/>
      <c r="D2154" s="532"/>
      <c r="E2154" s="532"/>
      <c r="F2154" s="532"/>
      <c r="G2154" s="533"/>
      <c r="H2154" s="533"/>
      <c r="I2154" s="533"/>
      <c r="J2154" s="533"/>
      <c r="K2154" s="533"/>
    </row>
    <row r="2155" spans="1:15">
      <c r="A2155" s="280"/>
      <c r="B2155" s="367"/>
      <c r="C2155" s="367"/>
      <c r="D2155" s="367"/>
      <c r="E2155" s="367"/>
      <c r="F2155" s="367"/>
      <c r="G2155" s="367"/>
      <c r="H2155" s="367"/>
      <c r="I2155" s="367"/>
      <c r="J2155" s="367"/>
      <c r="K2155" s="371"/>
    </row>
    <row r="2156" spans="1:15">
      <c r="A2156" s="280"/>
      <c r="B2156" s="367"/>
      <c r="C2156" s="367"/>
      <c r="D2156" s="367"/>
      <c r="E2156" s="367"/>
      <c r="F2156" s="367"/>
      <c r="G2156" s="367"/>
      <c r="H2156" s="367"/>
      <c r="I2156" s="367"/>
      <c r="J2156" s="367"/>
      <c r="K2156" s="371"/>
    </row>
    <row r="2157" spans="1:15">
      <c r="A2157" s="280"/>
      <c r="B2157" s="367"/>
      <c r="C2157" s="367"/>
      <c r="D2157" s="367"/>
      <c r="E2157" s="367"/>
      <c r="F2157" s="367"/>
      <c r="G2157" s="367"/>
      <c r="H2157" s="367"/>
      <c r="I2157" s="367"/>
      <c r="J2157" s="367"/>
      <c r="K2157" s="371"/>
    </row>
    <row r="2158" spans="1:15">
      <c r="A2158" s="478"/>
      <c r="B2158" s="478"/>
      <c r="C2158" s="478"/>
      <c r="D2158" s="478"/>
      <c r="E2158" s="478"/>
      <c r="F2158" s="478"/>
      <c r="G2158" s="478"/>
      <c r="H2158" s="478"/>
      <c r="I2158" s="478"/>
      <c r="J2158" s="478"/>
      <c r="K2158" s="478"/>
    </row>
    <row r="2159" spans="1:15">
      <c r="A2159" s="280"/>
      <c r="B2159" s="367"/>
      <c r="C2159" s="367"/>
      <c r="D2159" s="367"/>
      <c r="E2159" s="367"/>
      <c r="F2159" s="367"/>
      <c r="G2159" s="367"/>
      <c r="H2159" s="367"/>
      <c r="I2159" s="367"/>
      <c r="J2159" s="367"/>
      <c r="K2159" s="371"/>
    </row>
    <row r="2160" spans="1:15">
      <c r="A2160" s="401"/>
      <c r="B2160" s="494"/>
      <c r="C2160" s="494"/>
      <c r="D2160" s="494"/>
      <c r="E2160" s="494"/>
      <c r="F2160" s="495"/>
      <c r="G2160" s="494"/>
      <c r="H2160" s="494"/>
      <c r="I2160" s="494"/>
      <c r="J2160" s="494"/>
      <c r="K2160" s="494"/>
    </row>
    <row r="2161" spans="1:15">
      <c r="A2161" s="418"/>
      <c r="B2161" s="287"/>
      <c r="C2161" s="287"/>
      <c r="D2161" s="287"/>
      <c r="E2161" s="287"/>
      <c r="F2161" s="288"/>
      <c r="G2161" s="287"/>
      <c r="H2161" s="287"/>
      <c r="I2161" s="287"/>
      <c r="J2161" s="287"/>
      <c r="K2161" s="287"/>
    </row>
    <row r="2162" spans="1:15">
      <c r="A2162" s="31" t="s">
        <v>31</v>
      </c>
      <c r="B2162" s="639" t="str">
        <f>IF(ISNUMBER('Tables 1-15'!B1961),'Tables 1-15'!G7,'Tables 1-15'!B1961)</f>
        <v>nav</v>
      </c>
      <c r="C2162" s="440" t="str">
        <f>IF(ISNUMBER('Tables 1-15'!C1961),'Tables 1-15'!H7,'Tables 1-15'!C1961)</f>
        <v>nav</v>
      </c>
      <c r="D2162" s="440" t="str">
        <f>IF(ISNUMBER('Tables 1-15'!D1961),'Tables 1-15'!I7,'Tables 1-15'!D1961)</f>
        <v>nav</v>
      </c>
      <c r="E2162" s="440" t="str">
        <f>IF(ISNUMBER('Tables 1-15'!E1961),'Tables 1-15'!J7,'Tables 1-15'!E1961)</f>
        <v>nav</v>
      </c>
      <c r="F2162" s="445" t="str">
        <f>IF(ISNUMBER('Tables 1-15'!F1961),'Tables 1-15'!K7,'Tables 1-15'!F1961)</f>
        <v>nav</v>
      </c>
      <c r="G2162" s="443">
        <f>IF(ISNUMBER('Tables 1-15'!G1961),'Tables 1-15'!G7,'Tables 1-15'!G1961)</f>
        <v>22.794507000000003</v>
      </c>
      <c r="H2162" s="443">
        <f>IF(ISNUMBER('Tables 1-15'!H1961),'Tables 1-15'!H7,'Tables 1-15'!H1961)</f>
        <v>23.191916250000002</v>
      </c>
      <c r="I2162" s="443">
        <f>IF(ISNUMBER('Tables 1-15'!I1961),'Tables 1-15'!I7,'Tables 1-15'!I1961)</f>
        <v>23.550599999999999</v>
      </c>
      <c r="J2162" s="443">
        <f>IF(ISNUMBER('Tables 1-15'!J1961),'Tables 1-15'!J7,'Tables 1-15'!J1961)</f>
        <v>23.894861500000005</v>
      </c>
      <c r="K2162" s="443">
        <f>IF(ISNUMBER('Tables 1-15'!K1961),'Tables 1-15'!K7,'Tables 1-15'!K1961)</f>
        <v>24.256595750000002</v>
      </c>
    </row>
    <row r="2163" spans="1:15">
      <c r="A2163" s="369" t="s">
        <v>456</v>
      </c>
      <c r="B2163" s="441">
        <f>IF(ISNUMBER('Tables 1-15'!B1962),'Tables 1-15'!G8,'Tables 1-15'!B1962)</f>
        <v>11.054</v>
      </c>
      <c r="C2163" s="441">
        <f>IF(ISNUMBER('Tables 1-15'!C1962),'Tables 1-15'!H8,'Tables 1-15'!C1962)</f>
        <v>11.105</v>
      </c>
      <c r="D2163" s="441">
        <f>IF(ISNUMBER('Tables 1-15'!D1962),'Tables 1-15'!I8,'Tables 1-15'!D1962)</f>
        <v>11.157</v>
      </c>
      <c r="E2163" s="441">
        <f>IF(ISNUMBER('Tables 1-15'!E1962),'Tables 1-15'!J8,'Tables 1-15'!E1962)</f>
        <v>11.268000000000001</v>
      </c>
      <c r="F2163" s="447">
        <f>IF(ISNUMBER('Tables 1-15'!F1962),'Tables 1-15'!K8,'Tables 1-15'!F1962)</f>
        <v>11.322000000000001</v>
      </c>
      <c r="G2163" s="443" t="str">
        <f>IF(ISNUMBER('Tables 1-15'!G1962),'Tables 1-15'!G8,'Tables 1-15'!G1962)</f>
        <v>nav</v>
      </c>
      <c r="H2163" s="443" t="str">
        <f>IF(ISNUMBER('Tables 1-15'!H1962),'Tables 1-15'!H8,'Tables 1-15'!H1962)</f>
        <v>nav</v>
      </c>
      <c r="I2163" s="443">
        <f>IF(ISNUMBER('Tables 1-15'!I1962),'Tables 1-15'!I8,'Tables 1-15'!I1962)</f>
        <v>11.157</v>
      </c>
      <c r="J2163" s="443">
        <f>IF(ISNUMBER('Tables 1-15'!J1962),'Tables 1-15'!J8,'Tables 1-15'!J1962)</f>
        <v>11.268000000000001</v>
      </c>
      <c r="K2163" s="443">
        <f>IF(ISNUMBER('Tables 1-15'!K1962),'Tables 1-15'!K8,'Tables 1-15'!K1962)</f>
        <v>11.322000000000001</v>
      </c>
      <c r="O2163" s="30"/>
    </row>
    <row r="2164" spans="1:15">
      <c r="A2164" s="33" t="s">
        <v>458</v>
      </c>
      <c r="B2164" s="441" t="str">
        <f>IF(ISNUMBER('Tables 1-15'!B1963),'Tables 1-15'!G9,'Tables 1-15'!B1963)</f>
        <v>nav</v>
      </c>
      <c r="C2164" s="441" t="str">
        <f>IF(ISNUMBER('Tables 1-15'!C1963),'Tables 1-15'!H9,'Tables 1-15'!C1963)</f>
        <v>nav</v>
      </c>
      <c r="D2164" s="441" t="str">
        <f>IF(ISNUMBER('Tables 1-15'!D1963),'Tables 1-15'!I9,'Tables 1-15'!D1963)</f>
        <v>nav</v>
      </c>
      <c r="E2164" s="441" t="str">
        <f>IF(ISNUMBER('Tables 1-15'!E1963),'Tables 1-15'!J9,'Tables 1-15'!E1963)</f>
        <v>nav</v>
      </c>
      <c r="F2164" s="447" t="str">
        <f>IF(ISNUMBER('Tables 1-15'!F1963),'Tables 1-15'!K9,'Tables 1-15'!F1963)</f>
        <v>nav</v>
      </c>
      <c r="G2164" s="443">
        <f>IF(ISNUMBER('Tables 1-15'!G1963),'Tables 1-15'!G9,'Tables 1-15'!G1963)</f>
        <v>199.49799999999999</v>
      </c>
      <c r="H2164" s="443">
        <f>IF(ISNUMBER('Tables 1-15'!H1963),'Tables 1-15'!H9,'Tables 1-15'!H1963)</f>
        <v>201.03300000000002</v>
      </c>
      <c r="I2164" s="443">
        <f>IF(ISNUMBER('Tables 1-15'!I1963),'Tables 1-15'!I9,'Tables 1-15'!I1963)</f>
        <v>202.76900000000001</v>
      </c>
      <c r="J2164" s="443">
        <f>IF(ISNUMBER('Tables 1-15'!J1963),'Tables 1-15'!J9,'Tables 1-15'!J1963)</f>
        <v>204.45099999999999</v>
      </c>
      <c r="K2164" s="443">
        <f>IF(ISNUMBER('Tables 1-15'!K1963),'Tables 1-15'!K9,'Tables 1-15'!K1963)</f>
        <v>206.08100000000002</v>
      </c>
      <c r="O2164" s="537"/>
    </row>
    <row r="2165" spans="1:15">
      <c r="A2165" s="369" t="s">
        <v>457</v>
      </c>
      <c r="B2165" s="443" t="str">
        <f>IF(ISNUMBER('Tables 1-15'!B1964),'Tables 1-15'!G10,'Tables 1-15'!B1964)</f>
        <v>nap</v>
      </c>
      <c r="C2165" s="443" t="str">
        <f>IF(ISNUMBER('Tables 1-15'!C1964),'Tables 1-15'!H10,'Tables 1-15'!C1964)</f>
        <v>nap</v>
      </c>
      <c r="D2165" s="443" t="str">
        <f>IF(ISNUMBER('Tables 1-15'!D1964),'Tables 1-15'!I10,'Tables 1-15'!D1964)</f>
        <v>nap</v>
      </c>
      <c r="E2165" s="443" t="str">
        <f>IF(ISNUMBER('Tables 1-15'!E1964),'Tables 1-15'!J10,'Tables 1-15'!E1964)</f>
        <v>nap</v>
      </c>
      <c r="F2165" s="446" t="str">
        <f>IF(ISNUMBER('Tables 1-15'!F1964),'Tables 1-15'!K10,'Tables 1-15'!F1964)</f>
        <v>nap</v>
      </c>
      <c r="G2165" s="441">
        <f>IF(ISNUMBER('Tables 1-15'!G1964),'Tables 1-15'!G10,'Tables 1-15'!G1964)</f>
        <v>34.536389000000007</v>
      </c>
      <c r="H2165" s="441">
        <f>IF(ISNUMBER('Tables 1-15'!H1964),'Tables 1-15'!H10,'Tables 1-15'!H1964)</f>
        <v>34.936495000000001</v>
      </c>
      <c r="I2165" s="441">
        <f>IF(ISNUMBER('Tables 1-15'!I1964),'Tables 1-15'!I10,'Tables 1-15'!I1964)</f>
        <v>35.334385000000005</v>
      </c>
      <c r="J2165" s="441">
        <f>IF(ISNUMBER('Tables 1-15'!J1964),'Tables 1-15'!J10,'Tables 1-15'!J1964)</f>
        <v>35.689014</v>
      </c>
      <c r="K2165" s="441">
        <f>IF(ISNUMBER('Tables 1-15'!K1964),'Tables 1-15'!K10,'Tables 1-15'!K1964)</f>
        <v>36.017868999999997</v>
      </c>
      <c r="O2165" s="30"/>
    </row>
    <row r="2166" spans="1:15">
      <c r="A2166" s="33" t="s">
        <v>459</v>
      </c>
      <c r="B2166" s="443" t="str">
        <f>IF(ISNUMBER('Tables 1-15'!B1965),'Tables 1-15'!G11,'Tables 1-15'!B1965)</f>
        <v>nap</v>
      </c>
      <c r="C2166" s="443" t="str">
        <f>IF(ISNUMBER('Tables 1-15'!C1965),'Tables 1-15'!H11,'Tables 1-15'!C1965)</f>
        <v>nap</v>
      </c>
      <c r="D2166" s="443" t="str">
        <f>IF(ISNUMBER('Tables 1-15'!D1965),'Tables 1-15'!I11,'Tables 1-15'!D1965)</f>
        <v>nap</v>
      </c>
      <c r="E2166" s="443" t="str">
        <f>IF(ISNUMBER('Tables 1-15'!E1965),'Tables 1-15'!J11,'Tables 1-15'!E1965)</f>
        <v>nap</v>
      </c>
      <c r="F2166" s="446" t="str">
        <f>IF(ISNUMBER('Tables 1-15'!F1965),'Tables 1-15'!K11,'Tables 1-15'!F1965)</f>
        <v>nap</v>
      </c>
      <c r="G2166" s="441">
        <f>IF(ISNUMBER('Tables 1-15'!G1965),'Tables 1-15'!G11,'Tables 1-15'!G1965)</f>
        <v>1350.6949999999999</v>
      </c>
      <c r="H2166" s="441">
        <f>IF(ISNUMBER('Tables 1-15'!H1965),'Tables 1-15'!H11,'Tables 1-15'!H1965)</f>
        <v>1360.72</v>
      </c>
      <c r="I2166" s="441">
        <f>IF(ISNUMBER('Tables 1-15'!I1965),'Tables 1-15'!I11,'Tables 1-15'!I1965)</f>
        <v>1367.82</v>
      </c>
      <c r="J2166" s="441">
        <f>IF(ISNUMBER('Tables 1-15'!J1965),'Tables 1-15'!J11,'Tables 1-15'!J1965)</f>
        <v>1374.6200000000001</v>
      </c>
      <c r="K2166" s="441">
        <f>IF(ISNUMBER('Tables 1-15'!K1965),'Tables 1-15'!K11,'Tables 1-15'!K1965)</f>
        <v>1382.71</v>
      </c>
      <c r="O2166" s="537"/>
    </row>
    <row r="2167" spans="1:15">
      <c r="A2167" s="369" t="s">
        <v>140</v>
      </c>
      <c r="B2167" s="443">
        <f>IF(ISNUMBER('Tables 1-15'!B1966),'Tables 1-15'!G12,'Tables 1-15'!B1966)</f>
        <v>65.241241000000002</v>
      </c>
      <c r="C2167" s="443">
        <f>IF(ISNUMBER('Tables 1-15'!C1966),'Tables 1-15'!H12,'Tables 1-15'!C1966)</f>
        <v>65.564756000000017</v>
      </c>
      <c r="D2167" s="443">
        <f>IF(ISNUMBER('Tables 1-15'!D1966),'Tables 1-15'!I12,'Tables 1-15'!D1966)</f>
        <v>66.074330000000003</v>
      </c>
      <c r="E2167" s="443">
        <f>IF(ISNUMBER('Tables 1-15'!E1966),'Tables 1-15'!J12,'Tables 1-15'!E1966)</f>
        <v>66.380601999999996</v>
      </c>
      <c r="F2167" s="446">
        <f>IF(ISNUMBER('Tables 1-15'!F1966),'Tables 1-15'!K12,'Tables 1-15'!F1966)</f>
        <v>66.627601999999996</v>
      </c>
      <c r="G2167" s="443">
        <f>IF(ISNUMBER('Tables 1-15'!G1966),'Tables 1-15'!G12,'Tables 1-15'!G1966)</f>
        <v>65.241241000000002</v>
      </c>
      <c r="H2167" s="443">
        <f>IF(ISNUMBER('Tables 1-15'!H1966),'Tables 1-15'!H12,'Tables 1-15'!H1966)</f>
        <v>65.564756000000017</v>
      </c>
      <c r="I2167" s="443">
        <f>IF(ISNUMBER('Tables 1-15'!I1966),'Tables 1-15'!I12,'Tables 1-15'!I1966)</f>
        <v>66.074330000000003</v>
      </c>
      <c r="J2167" s="443">
        <f>IF(ISNUMBER('Tables 1-15'!J1966),'Tables 1-15'!J12,'Tables 1-15'!J1966)</f>
        <v>66.380601999999996</v>
      </c>
      <c r="K2167" s="443">
        <f>IF(ISNUMBER('Tables 1-15'!K1966),'Tables 1-15'!K12,'Tables 1-15'!K1966)</f>
        <v>66.627601999999996</v>
      </c>
      <c r="O2167" s="30"/>
    </row>
    <row r="2168" spans="1:15">
      <c r="A2168" s="369" t="s">
        <v>551</v>
      </c>
      <c r="B2168" s="443">
        <f>IF(ISNUMBER('Tables 1-15'!B1967),'Tables 1-15'!G13,'Tables 1-15'!B1967)</f>
        <v>80.426000000000002</v>
      </c>
      <c r="C2168" s="443">
        <f>IF(ISNUMBER('Tables 1-15'!C1967),'Tables 1-15'!H13,'Tables 1-15'!C1967)</f>
        <v>80.646000000000001</v>
      </c>
      <c r="D2168" s="443">
        <f>IF(ISNUMBER('Tables 1-15'!D1967),'Tables 1-15'!I13,'Tables 1-15'!D1967)</f>
        <v>80.983000000000004</v>
      </c>
      <c r="E2168" s="443">
        <f>IF(ISNUMBER('Tables 1-15'!E1967),'Tables 1-15'!J13,'Tables 1-15'!E1967)</f>
        <v>81.686999999999998</v>
      </c>
      <c r="F2168" s="446">
        <f>IF(ISNUMBER('Tables 1-15'!F1967),'Tables 1-15'!K13,'Tables 1-15'!F1967)</f>
        <v>82.491</v>
      </c>
      <c r="G2168" s="443">
        <f>IF(ISNUMBER('Tables 1-15'!G1967),'Tables 1-15'!G13,'Tables 1-15'!G1967)</f>
        <v>80.426000000000002</v>
      </c>
      <c r="H2168" s="443">
        <f>IF(ISNUMBER('Tables 1-15'!H1967),'Tables 1-15'!H13,'Tables 1-15'!H1967)</f>
        <v>80.646000000000001</v>
      </c>
      <c r="I2168" s="443">
        <f>IF(ISNUMBER('Tables 1-15'!I1967),'Tables 1-15'!I13,'Tables 1-15'!I1967)</f>
        <v>80.983000000000004</v>
      </c>
      <c r="J2168" s="443">
        <f>IF(ISNUMBER('Tables 1-15'!J1967),'Tables 1-15'!J13,'Tables 1-15'!J1967)</f>
        <v>81.686999999999998</v>
      </c>
      <c r="K2168" s="443">
        <f>IF(ISNUMBER('Tables 1-15'!K1967),'Tables 1-15'!K13,'Tables 1-15'!K1967)</f>
        <v>82.491</v>
      </c>
      <c r="O2168" s="30"/>
    </row>
    <row r="2169" spans="1:15">
      <c r="A2169" s="369" t="s">
        <v>641</v>
      </c>
      <c r="B2169" s="443" t="str">
        <f>IF(ISNUMBER('Tables 1-15'!B1968),'Tables 1-15'!G14,'Tables 1-15'!B1968)</f>
        <v>nav</v>
      </c>
      <c r="C2169" s="443" t="str">
        <f>IF(ISNUMBER('Tables 1-15'!C1968),'Tables 1-15'!H14,'Tables 1-15'!C1968)</f>
        <v>nav</v>
      </c>
      <c r="D2169" s="443" t="str">
        <f>IF(ISNUMBER('Tables 1-15'!D1968),'Tables 1-15'!I14,'Tables 1-15'!D1968)</f>
        <v>nav</v>
      </c>
      <c r="E2169" s="443" t="str">
        <f>IF(ISNUMBER('Tables 1-15'!E1968),'Tables 1-15'!J14,'Tables 1-15'!E1968)</f>
        <v>nav</v>
      </c>
      <c r="F2169" s="446" t="str">
        <f>IF(ISNUMBER('Tables 1-15'!F1968),'Tables 1-15'!K14,'Tables 1-15'!F1968)</f>
        <v>nav</v>
      </c>
      <c r="G2169" s="443">
        <f>IF(ISNUMBER('Tables 1-15'!G1968),'Tables 1-15'!G14,'Tables 1-15'!G1968)</f>
        <v>7.1710000000000003</v>
      </c>
      <c r="H2169" s="443">
        <f>IF(ISNUMBER('Tables 1-15'!H1968),'Tables 1-15'!H14,'Tables 1-15'!H1968)</f>
        <v>7.2108999999999996</v>
      </c>
      <c r="I2169" s="443">
        <f>IF(ISNUMBER('Tables 1-15'!I1968),'Tables 1-15'!I14,'Tables 1-15'!I1968)</f>
        <v>7.2528999999999995</v>
      </c>
      <c r="J2169" s="443">
        <f>IF(ISNUMBER('Tables 1-15'!J1968),'Tables 1-15'!J14,'Tables 1-15'!J1968)</f>
        <v>7.3097000000000003</v>
      </c>
      <c r="K2169" s="443">
        <f>IF(ISNUMBER('Tables 1-15'!K1968),'Tables 1-15'!K14,'Tables 1-15'!K1968)</f>
        <v>7.3771000000000004</v>
      </c>
      <c r="O2169" s="30"/>
    </row>
    <row r="2170" spans="1:15">
      <c r="A2170" s="33" t="s">
        <v>860</v>
      </c>
      <c r="B2170" s="443">
        <f>IF(ISNUMBER('Tables 1-15'!B1969),'Tables 1-15'!G15,'Tables 1-15'!B1969)</f>
        <v>1217</v>
      </c>
      <c r="C2170" s="443">
        <f>IF(ISNUMBER('Tables 1-15'!C1969),'Tables 1-15'!H15,'Tables 1-15'!C1969)</f>
        <v>1233</v>
      </c>
      <c r="D2170" s="443">
        <f>IF(ISNUMBER('Tables 1-15'!D1969),'Tables 1-15'!I15,'Tables 1-15'!D1969)</f>
        <v>1267</v>
      </c>
      <c r="E2170" s="443">
        <f>IF(ISNUMBER('Tables 1-15'!E1969),'Tables 1-15'!J15,'Tables 1-15'!E1969)</f>
        <v>1283</v>
      </c>
      <c r="F2170" s="446">
        <f>IF(ISNUMBER('Tables 1-15'!F1969),'Tables 1-15'!K15,'Tables 1-15'!F1969)</f>
        <v>1299</v>
      </c>
      <c r="G2170" s="443">
        <f>IF(ISNUMBER('Tables 1-15'!G1969),'Tables 1-15'!G15,'Tables 1-15'!G1969)</f>
        <v>1217</v>
      </c>
      <c r="H2170" s="443">
        <f>IF(ISNUMBER('Tables 1-15'!H1969),'Tables 1-15'!H15,'Tables 1-15'!H1969)</f>
        <v>1233</v>
      </c>
      <c r="I2170" s="443">
        <f>IF(ISNUMBER('Tables 1-15'!I1969),'Tables 1-15'!I15,'Tables 1-15'!I1969)</f>
        <v>1267</v>
      </c>
      <c r="J2170" s="443">
        <f>IF(ISNUMBER('Tables 1-15'!J1969),'Tables 1-15'!J15,'Tables 1-15'!J1969)</f>
        <v>1283</v>
      </c>
      <c r="K2170" s="443">
        <f>IF(ISNUMBER('Tables 1-15'!K1969),'Tables 1-15'!K15,'Tables 1-15'!K1969)</f>
        <v>1299</v>
      </c>
      <c r="O2170" s="537"/>
    </row>
    <row r="2171" spans="1:15">
      <c r="A2171" s="369" t="s">
        <v>106</v>
      </c>
      <c r="B2171" s="443" t="str">
        <f>IF(ISNUMBER('Tables 1-15'!B1970),'Tables 1-15'!G16,'Tables 1-15'!B1970)</f>
        <v>nav</v>
      </c>
      <c r="C2171" s="443" t="str">
        <f>IF(ISNUMBER('Tables 1-15'!C1970),'Tables 1-15'!H16,'Tables 1-15'!C1970)</f>
        <v>nav</v>
      </c>
      <c r="D2171" s="443" t="str">
        <f>IF(ISNUMBER('Tables 1-15'!D1970),'Tables 1-15'!I16,'Tables 1-15'!D1970)</f>
        <v>nav</v>
      </c>
      <c r="E2171" s="443" t="str">
        <f>IF(ISNUMBER('Tables 1-15'!E1970),'Tables 1-15'!J16,'Tables 1-15'!E1970)</f>
        <v>nav</v>
      </c>
      <c r="F2171" s="446" t="str">
        <f>IF(ISNUMBER('Tables 1-15'!F1970),'Tables 1-15'!K16,'Tables 1-15'!F1970)</f>
        <v>nav</v>
      </c>
      <c r="G2171" s="443">
        <f>IF(ISNUMBER('Tables 1-15'!G1970),'Tables 1-15'!G16,'Tables 1-15'!G1970)</f>
        <v>59.898000000000003</v>
      </c>
      <c r="H2171" s="443">
        <f>IF(ISNUMBER('Tables 1-15'!H1970),'Tables 1-15'!H16,'Tables 1-15'!H1970)</f>
        <v>60.22475</v>
      </c>
      <c r="I2171" s="443">
        <f>IF(ISNUMBER('Tables 1-15'!I1970),'Tables 1-15'!I16,'Tables 1-15'!I1970)</f>
        <v>60.448</v>
      </c>
      <c r="J2171" s="443">
        <f>IF(ISNUMBER('Tables 1-15'!J1970),'Tables 1-15'!J16,'Tables 1-15'!J1970)</f>
        <v>60.441000000000003</v>
      </c>
      <c r="K2171" s="443">
        <f>IF(ISNUMBER('Tables 1-15'!K1970),'Tables 1-15'!K16,'Tables 1-15'!K1970)</f>
        <v>60.326000000000001</v>
      </c>
      <c r="O2171" s="30"/>
    </row>
    <row r="2172" spans="1:15">
      <c r="A2172" s="369" t="s">
        <v>735</v>
      </c>
      <c r="B2172" s="443" t="str">
        <f>IF(ISNUMBER('Tables 1-15'!B1971),'Tables 1-15'!G17,'Tables 1-15'!B1971)</f>
        <v>nav</v>
      </c>
      <c r="C2172" s="443" t="str">
        <f>IF(ISNUMBER('Tables 1-15'!C1971),'Tables 1-15'!H17,'Tables 1-15'!C1971)</f>
        <v>nav</v>
      </c>
      <c r="D2172" s="443" t="str">
        <f>IF(ISNUMBER('Tables 1-15'!D1971),'Tables 1-15'!I17,'Tables 1-15'!D1971)</f>
        <v>nav</v>
      </c>
      <c r="E2172" s="443" t="str">
        <f>IF(ISNUMBER('Tables 1-15'!E1971),'Tables 1-15'!J17,'Tables 1-15'!E1971)</f>
        <v>nav</v>
      </c>
      <c r="F2172" s="446" t="str">
        <f>IF(ISNUMBER('Tables 1-15'!F1971),'Tables 1-15'!K17,'Tables 1-15'!F1971)</f>
        <v>nav</v>
      </c>
      <c r="G2172" s="443">
        <f>IF(ISNUMBER('Tables 1-15'!G1971),'Tables 1-15'!G17,'Tables 1-15'!G1971)</f>
        <v>127.593</v>
      </c>
      <c r="H2172" s="443">
        <f>IF(ISNUMBER('Tables 1-15'!H1971),'Tables 1-15'!H17,'Tables 1-15'!H1971)</f>
        <v>127.414</v>
      </c>
      <c r="I2172" s="443">
        <f>IF(ISNUMBER('Tables 1-15'!I1971),'Tables 1-15'!I17,'Tables 1-15'!I1971)</f>
        <v>127.23700000000001</v>
      </c>
      <c r="J2172" s="443">
        <f>IF(ISNUMBER('Tables 1-15'!J1971),'Tables 1-15'!J17,'Tables 1-15'!J1971)</f>
        <v>127.095</v>
      </c>
      <c r="K2172" s="443" t="str">
        <f>IF(ISNUMBER('Tables 1-15'!K1971),'Tables 1-15'!K17,'Tables 1-15'!K1971)</f>
        <v>nav</v>
      </c>
      <c r="O2172" s="30"/>
    </row>
    <row r="2173" spans="1:15">
      <c r="A2173" s="33" t="s">
        <v>811</v>
      </c>
      <c r="B2173" s="443" t="str">
        <f>IF(ISNUMBER('Tables 1-15'!B1972),'Tables 1-15'!G18,'Tables 1-15'!B1972)</f>
        <v>nap</v>
      </c>
      <c r="C2173" s="443" t="str">
        <f>IF(ISNUMBER('Tables 1-15'!C1972),'Tables 1-15'!H18,'Tables 1-15'!C1972)</f>
        <v>nap</v>
      </c>
      <c r="D2173" s="443" t="str">
        <f>IF(ISNUMBER('Tables 1-15'!D1972),'Tables 1-15'!I18,'Tables 1-15'!D1972)</f>
        <v>nap</v>
      </c>
      <c r="E2173" s="443" t="str">
        <f>IF(ISNUMBER('Tables 1-15'!E1972),'Tables 1-15'!J18,'Tables 1-15'!E1972)</f>
        <v>nap</v>
      </c>
      <c r="F2173" s="446" t="str">
        <f>IF(ISNUMBER('Tables 1-15'!F1972),'Tables 1-15'!K18,'Tables 1-15'!F1972)</f>
        <v>nap</v>
      </c>
      <c r="G2173" s="443">
        <f>IF(ISNUMBER('Tables 1-15'!G1972),'Tables 1-15'!G18,'Tables 1-15'!G1972)</f>
        <v>50.004440000000002</v>
      </c>
      <c r="H2173" s="443">
        <f>IF(ISNUMBER('Tables 1-15'!H1972),'Tables 1-15'!H18,'Tables 1-15'!H1972)</f>
        <v>50.219670000000001</v>
      </c>
      <c r="I2173" s="443">
        <f>IF(ISNUMBER('Tables 1-15'!I1972),'Tables 1-15'!I18,'Tables 1-15'!I1972)</f>
        <v>50.423960000000001</v>
      </c>
      <c r="J2173" s="443">
        <f>IF(ISNUMBER('Tables 1-15'!J1972),'Tables 1-15'!J18,'Tables 1-15'!J1972)</f>
        <v>50.617050000000006</v>
      </c>
      <c r="K2173" s="443">
        <f>IF(ISNUMBER('Tables 1-15'!K1972),'Tables 1-15'!K18,'Tables 1-15'!K1972)</f>
        <v>50.801410000000004</v>
      </c>
      <c r="O2173" s="537"/>
    </row>
    <row r="2174" spans="1:15">
      <c r="A2174" s="33" t="s">
        <v>812</v>
      </c>
      <c r="B2174" s="443" t="str">
        <f>IF(ISNUMBER('Tables 1-15'!B1973),'Tables 1-15'!G19,'Tables 1-15'!B1973)</f>
        <v>nap</v>
      </c>
      <c r="C2174" s="443" t="str">
        <f>IF(ISNUMBER('Tables 1-15'!C1973),'Tables 1-15'!H19,'Tables 1-15'!C1973)</f>
        <v>nap</v>
      </c>
      <c r="D2174" s="443" t="str">
        <f>IF(ISNUMBER('Tables 1-15'!D1973),'Tables 1-15'!I19,'Tables 1-15'!D1973)</f>
        <v>nap</v>
      </c>
      <c r="E2174" s="443" t="str">
        <f>IF(ISNUMBER('Tables 1-15'!E1973),'Tables 1-15'!J19,'Tables 1-15'!E1973)</f>
        <v>nap</v>
      </c>
      <c r="F2174" s="446" t="str">
        <f>IF(ISNUMBER('Tables 1-15'!F1973),'Tables 1-15'!K19,'Tables 1-15'!F1973)</f>
        <v>nap</v>
      </c>
      <c r="G2174" s="443">
        <f>IF(ISNUMBER('Tables 1-15'!G1973),'Tables 1-15'!G19,'Tables 1-15'!G1973)</f>
        <v>116.28439999999999</v>
      </c>
      <c r="H2174" s="443">
        <f>IF(ISNUMBER('Tables 1-15'!H1973),'Tables 1-15'!H19,'Tables 1-15'!H1973)</f>
        <v>117.6448</v>
      </c>
      <c r="I2174" s="443">
        <f>IF(ISNUMBER('Tables 1-15'!I1973),'Tables 1-15'!I19,'Tables 1-15'!I1973)</f>
        <v>118.97800000000001</v>
      </c>
      <c r="J2174" s="443">
        <f>IF(ISNUMBER('Tables 1-15'!J1973),'Tables 1-15'!J19,'Tables 1-15'!J1973)</f>
        <v>120.28509</v>
      </c>
      <c r="K2174" s="443">
        <f>IF(ISNUMBER('Tables 1-15'!K1973),'Tables 1-15'!K19,'Tables 1-15'!K1973)</f>
        <v>121.56700000000001</v>
      </c>
      <c r="O2174" s="537"/>
    </row>
    <row r="2175" spans="1:15">
      <c r="A2175" s="369" t="s">
        <v>5</v>
      </c>
      <c r="B2175" s="441" t="str">
        <f>IF(ISNUMBER('Tables 1-15'!B1974),'Tables 1-15'!G20,'Tables 1-15'!B1974)</f>
        <v>nav</v>
      </c>
      <c r="C2175" s="441" t="str">
        <f>IF(ISNUMBER('Tables 1-15'!C1974),'Tables 1-15'!H20,'Tables 1-15'!C1974)</f>
        <v>nav</v>
      </c>
      <c r="D2175" s="441">
        <f>IF(ISNUMBER('Tables 1-15'!D1974),'Tables 1-15'!I20,'Tables 1-15'!D1974)</f>
        <v>16.86675</v>
      </c>
      <c r="E2175" s="441">
        <f>IF(ISNUMBER('Tables 1-15'!E1974),'Tables 1-15'!J20,'Tables 1-15'!E1974)</f>
        <v>16.934249999999999</v>
      </c>
      <c r="F2175" s="447">
        <f>IF(ISNUMBER('Tables 1-15'!F1974),'Tables 1-15'!K20,'Tables 1-15'!F1974)</f>
        <v>17.030750000000001</v>
      </c>
      <c r="G2175" s="443">
        <f>IF(ISNUMBER('Tables 1-15'!G1974),'Tables 1-15'!G20,'Tables 1-15'!G1974)</f>
        <v>16.754249999999999</v>
      </c>
      <c r="H2175" s="443">
        <f>IF(ISNUMBER('Tables 1-15'!H1974),'Tables 1-15'!H20,'Tables 1-15'!H1974)</f>
        <v>16.801833333333331</v>
      </c>
      <c r="I2175" s="443">
        <f>IF(ISNUMBER('Tables 1-15'!I1974),'Tables 1-15'!I20,'Tables 1-15'!I1974)</f>
        <v>16.86675</v>
      </c>
      <c r="J2175" s="443">
        <f>IF(ISNUMBER('Tables 1-15'!J1974),'Tables 1-15'!J20,'Tables 1-15'!J1974)</f>
        <v>16.934249999999999</v>
      </c>
      <c r="K2175" s="443">
        <f>IF(ISNUMBER('Tables 1-15'!K1974),'Tables 1-15'!K20,'Tables 1-15'!K1974)</f>
        <v>17.030750000000001</v>
      </c>
      <c r="O2175" s="30"/>
    </row>
    <row r="2176" spans="1:15">
      <c r="A2176" s="33" t="s">
        <v>813</v>
      </c>
      <c r="B2176" s="441" t="str">
        <f>IF(ISNUMBER('Tables 1-15'!B1975),'Tables 1-15'!G21,'Tables 1-15'!B1975)</f>
        <v>nav</v>
      </c>
      <c r="C2176" s="441" t="str">
        <f>IF(ISNUMBER('Tables 1-15'!C1975),'Tables 1-15'!H21,'Tables 1-15'!C1975)</f>
        <v>nav</v>
      </c>
      <c r="D2176" s="441" t="str">
        <f>IF(ISNUMBER('Tables 1-15'!D1975),'Tables 1-15'!I21,'Tables 1-15'!D1975)</f>
        <v>nav</v>
      </c>
      <c r="E2176" s="441" t="str">
        <f>IF(ISNUMBER('Tables 1-15'!E1975),'Tables 1-15'!J21,'Tables 1-15'!E1975)</f>
        <v>nav</v>
      </c>
      <c r="F2176" s="447" t="str">
        <f>IF(ISNUMBER('Tables 1-15'!F1975),'Tables 1-15'!K21,'Tables 1-15'!F1975)</f>
        <v>nav</v>
      </c>
      <c r="G2176" s="443">
        <f>IF(ISNUMBER('Tables 1-15'!G1975),'Tables 1-15'!G21,'Tables 1-15'!G1975)</f>
        <v>143.20172099999999</v>
      </c>
      <c r="H2176" s="443">
        <f>IF(ISNUMBER('Tables 1-15'!H1975),'Tables 1-15'!H21,'Tables 1-15'!H1975)</f>
        <v>143.50699499999999</v>
      </c>
      <c r="I2176" s="443">
        <f>IF(ISNUMBER('Tables 1-15'!I1975),'Tables 1-15'!I21,'Tables 1-15'!I1975)</f>
        <v>143.82</v>
      </c>
      <c r="J2176" s="443">
        <f>IF(ISNUMBER('Tables 1-15'!J1975),'Tables 1-15'!J21,'Tables 1-15'!J1975)</f>
        <v>146.40599900000001</v>
      </c>
      <c r="K2176" s="443">
        <f>IF(ISNUMBER('Tables 1-15'!K1975),'Tables 1-15'!K21,'Tables 1-15'!K1975)</f>
        <v>146.67500000000001</v>
      </c>
      <c r="O2176" s="537"/>
    </row>
    <row r="2177" spans="1:15">
      <c r="A2177" s="33" t="s">
        <v>814</v>
      </c>
      <c r="B2177" s="441" t="str">
        <f>IF(ISNUMBER('Tables 1-15'!B1976),'Tables 1-15'!G22,'Tables 1-15'!B1976)</f>
        <v>nap</v>
      </c>
      <c r="C2177" s="441" t="str">
        <f>IF(ISNUMBER('Tables 1-15'!C1976),'Tables 1-15'!H22,'Tables 1-15'!C1976)</f>
        <v>nap</v>
      </c>
      <c r="D2177" s="441" t="str">
        <f>IF(ISNUMBER('Tables 1-15'!D1976),'Tables 1-15'!I22,'Tables 1-15'!D1976)</f>
        <v>nap</v>
      </c>
      <c r="E2177" s="441" t="str">
        <f>IF(ISNUMBER('Tables 1-15'!E1976),'Tables 1-15'!J22,'Tables 1-15'!E1976)</f>
        <v>nap</v>
      </c>
      <c r="F2177" s="447" t="str">
        <f>IF(ISNUMBER('Tables 1-15'!F1976),'Tables 1-15'!K22,'Tables 1-15'!F1976)</f>
        <v>nap</v>
      </c>
      <c r="G2177" s="443" t="str">
        <f>IF(ISNUMBER('Tables 1-15'!G1976),'Tables 1-15'!G22,'Tables 1-15'!G1976)</f>
        <v>nav</v>
      </c>
      <c r="H2177" s="443" t="str">
        <f>IF(ISNUMBER('Tables 1-15'!H1976),'Tables 1-15'!H22,'Tables 1-15'!H1976)</f>
        <v>nav</v>
      </c>
      <c r="I2177" s="443" t="str">
        <f>IF(ISNUMBER('Tables 1-15'!I1976),'Tables 1-15'!I22,'Tables 1-15'!I1976)</f>
        <v>nav</v>
      </c>
      <c r="J2177" s="443" t="str">
        <f>IF(ISNUMBER('Tables 1-15'!J1976),'Tables 1-15'!J22,'Tables 1-15'!J1976)</f>
        <v>nav</v>
      </c>
      <c r="K2177" s="443" t="str">
        <f>IF(ISNUMBER('Tables 1-15'!K1976),'Tables 1-15'!K22,'Tables 1-15'!K1976)</f>
        <v>nav</v>
      </c>
      <c r="O2177" s="537"/>
    </row>
    <row r="2178" spans="1:15">
      <c r="A2178" s="369" t="s">
        <v>6</v>
      </c>
      <c r="B2178" s="443" t="str">
        <f>IF(ISNUMBER('Tables 1-15'!B1977),'Tables 1-15'!G23,'Tables 1-15'!B1977)</f>
        <v>nap</v>
      </c>
      <c r="C2178" s="443" t="str">
        <f>IF(ISNUMBER('Tables 1-15'!C1977),'Tables 1-15'!H23,'Tables 1-15'!C1977)</f>
        <v>nap</v>
      </c>
      <c r="D2178" s="443" t="str">
        <f>IF(ISNUMBER('Tables 1-15'!D1977),'Tables 1-15'!I23,'Tables 1-15'!D1977)</f>
        <v>nap</v>
      </c>
      <c r="E2178" s="443" t="str">
        <f>IF(ISNUMBER('Tables 1-15'!E1977),'Tables 1-15'!J23,'Tables 1-15'!E1977)</f>
        <v>nap</v>
      </c>
      <c r="F2178" s="446" t="str">
        <f>IF(ISNUMBER('Tables 1-15'!F1977),'Tables 1-15'!K23,'Tables 1-15'!F1977)</f>
        <v>nap</v>
      </c>
      <c r="G2178" s="441">
        <f>IF(ISNUMBER('Tables 1-15'!G1977),'Tables 1-15'!G23,'Tables 1-15'!G1977)</f>
        <v>5.3120000000000003</v>
      </c>
      <c r="H2178" s="441">
        <f>IF(ISNUMBER('Tables 1-15'!H1977),'Tables 1-15'!H23,'Tables 1-15'!H1977)</f>
        <v>5.399</v>
      </c>
      <c r="I2178" s="441">
        <f>IF(ISNUMBER('Tables 1-15'!I1977),'Tables 1-15'!I23,'Tables 1-15'!I1977)</f>
        <v>5.47</v>
      </c>
      <c r="J2178" s="441">
        <f>IF(ISNUMBER('Tables 1-15'!J1977),'Tables 1-15'!J23,'Tables 1-15'!J1977)</f>
        <v>5.5350000000000001</v>
      </c>
      <c r="K2178" s="441">
        <f>IF(ISNUMBER('Tables 1-15'!K1977),'Tables 1-15'!K23,'Tables 1-15'!K1977)</f>
        <v>5.6070000000000002</v>
      </c>
      <c r="O2178" s="30"/>
    </row>
    <row r="2179" spans="1:15">
      <c r="A2179" s="33" t="s">
        <v>815</v>
      </c>
      <c r="B2179" s="443" t="str">
        <f>IF(ISNUMBER('Tables 1-15'!B1978),'Tables 1-15'!G24,'Tables 1-15'!B1978)</f>
        <v>nav</v>
      </c>
      <c r="C2179" s="443" t="str">
        <f>IF(ISNUMBER('Tables 1-15'!C1978),'Tables 1-15'!H24,'Tables 1-15'!C1978)</f>
        <v>nav</v>
      </c>
      <c r="D2179" s="443" t="str">
        <f>IF(ISNUMBER('Tables 1-15'!D1978),'Tables 1-15'!I24,'Tables 1-15'!D1978)</f>
        <v>nav</v>
      </c>
      <c r="E2179" s="443" t="str">
        <f>IF(ISNUMBER('Tables 1-15'!E1978),'Tables 1-15'!J24,'Tables 1-15'!E1978)</f>
        <v>nav</v>
      </c>
      <c r="F2179" s="446" t="str">
        <f>IF(ISNUMBER('Tables 1-15'!F1978),'Tables 1-15'!K24,'Tables 1-15'!F1978)</f>
        <v>nav</v>
      </c>
      <c r="G2179" s="441" t="str">
        <f>IF(ISNUMBER('Tables 1-15'!G1978),'Tables 1-15'!G24,'Tables 1-15'!G1978)</f>
        <v>nav</v>
      </c>
      <c r="H2179" s="441" t="str">
        <f>IF(ISNUMBER('Tables 1-15'!H1978),'Tables 1-15'!H24,'Tables 1-15'!H1978)</f>
        <v>nav</v>
      </c>
      <c r="I2179" s="441" t="str">
        <f>IF(ISNUMBER('Tables 1-15'!I1978),'Tables 1-15'!I24,'Tables 1-15'!I1978)</f>
        <v>nav</v>
      </c>
      <c r="J2179" s="441" t="str">
        <f>IF(ISNUMBER('Tables 1-15'!J1978),'Tables 1-15'!J24,'Tables 1-15'!J1978)</f>
        <v>nav</v>
      </c>
      <c r="K2179" s="441" t="str">
        <f>IF(ISNUMBER('Tables 1-15'!K1978),'Tables 1-15'!K24,'Tables 1-15'!K1978)</f>
        <v>nav</v>
      </c>
      <c r="O2179" s="537"/>
    </row>
    <row r="2180" spans="1:15">
      <c r="A2180" s="369" t="s">
        <v>7</v>
      </c>
      <c r="B2180" s="441">
        <f>IF(ISNUMBER('Tables 1-15'!B1979),'Tables 1-15'!G25,'Tables 1-15'!B1979)</f>
        <v>9.5210000000000008</v>
      </c>
      <c r="C2180" s="441">
        <f>IF(ISNUMBER('Tables 1-15'!C1979),'Tables 1-15'!H25,'Tables 1-15'!C1979)</f>
        <v>9.6029999999999998</v>
      </c>
      <c r="D2180" s="441">
        <f>IF(ISNUMBER('Tables 1-15'!D1979),'Tables 1-15'!I25,'Tables 1-15'!D1979)</f>
        <v>9.702</v>
      </c>
      <c r="E2180" s="441">
        <f>IF(ISNUMBER('Tables 1-15'!E1979),'Tables 1-15'!J25,'Tables 1-15'!E1979)</f>
        <v>9.8510170000000006</v>
      </c>
      <c r="F2180" s="447">
        <f>IF(ISNUMBER('Tables 1-15'!F1979),'Tables 1-15'!K25,'Tables 1-15'!F1979)</f>
        <v>9.9951530000000002</v>
      </c>
      <c r="G2180" s="441">
        <f>IF(ISNUMBER('Tables 1-15'!G1979),'Tables 1-15'!G25,'Tables 1-15'!G1979)</f>
        <v>9.5210000000000008</v>
      </c>
      <c r="H2180" s="441">
        <f>IF(ISNUMBER('Tables 1-15'!H1979),'Tables 1-15'!H25,'Tables 1-15'!H1979)</f>
        <v>9.6029999999999998</v>
      </c>
      <c r="I2180" s="441">
        <f>IF(ISNUMBER('Tables 1-15'!I1979),'Tables 1-15'!I25,'Tables 1-15'!I1979)</f>
        <v>9.702</v>
      </c>
      <c r="J2180" s="441">
        <f>IF(ISNUMBER('Tables 1-15'!J1979),'Tables 1-15'!J25,'Tables 1-15'!J1979)</f>
        <v>9.8510170000000006</v>
      </c>
      <c r="K2180" s="441">
        <f>IF(ISNUMBER('Tables 1-15'!K1979),'Tables 1-15'!K25,'Tables 1-15'!K1979)</f>
        <v>9.9951530000000002</v>
      </c>
      <c r="O2180" s="30"/>
    </row>
    <row r="2181" spans="1:15">
      <c r="A2181" s="369" t="s">
        <v>8</v>
      </c>
      <c r="B2181" s="443" t="str">
        <f>IF(ISNUMBER('Tables 1-15'!B1980),'Tables 1-15'!G26,'Tables 1-15'!B1980)</f>
        <v>nav</v>
      </c>
      <c r="C2181" s="443" t="str">
        <f>IF(ISNUMBER('Tables 1-15'!C1980),'Tables 1-15'!H26,'Tables 1-15'!C1980)</f>
        <v>nav</v>
      </c>
      <c r="D2181" s="443" t="str">
        <f>IF(ISNUMBER('Tables 1-15'!D1980),'Tables 1-15'!I26,'Tables 1-15'!D1980)</f>
        <v>nav</v>
      </c>
      <c r="E2181" s="443" t="str">
        <f>IF(ISNUMBER('Tables 1-15'!E1980),'Tables 1-15'!J26,'Tables 1-15'!E1980)</f>
        <v>nav</v>
      </c>
      <c r="F2181" s="446" t="str">
        <f>IF(ISNUMBER('Tables 1-15'!F1980),'Tables 1-15'!K26,'Tables 1-15'!F1980)</f>
        <v>nav</v>
      </c>
      <c r="G2181" s="441">
        <f>IF(ISNUMBER('Tables 1-15'!G1980),'Tables 1-15'!G26,'Tables 1-15'!G1980)</f>
        <v>7.9968599999999999</v>
      </c>
      <c r="H2181" s="441">
        <f>IF(ISNUMBER('Tables 1-15'!H1980),'Tables 1-15'!H26,'Tables 1-15'!H1980)</f>
        <v>8.0893500000000014</v>
      </c>
      <c r="I2181" s="441">
        <f>IF(ISNUMBER('Tables 1-15'!I1980),'Tables 1-15'!I26,'Tables 1-15'!I1980)</f>
        <v>8.1886499999999991</v>
      </c>
      <c r="J2181" s="441">
        <f>IF(ISNUMBER('Tables 1-15'!J1980),'Tables 1-15'!J26,'Tables 1-15'!J1980)</f>
        <v>8.2823999999999991</v>
      </c>
      <c r="K2181" s="441">
        <f>IF(ISNUMBER('Tables 1-15'!K1980),'Tables 1-15'!K26,'Tables 1-15'!K1980)</f>
        <v>8.3733400000000007</v>
      </c>
      <c r="O2181" s="30"/>
    </row>
    <row r="2182" spans="1:15">
      <c r="A2182" s="33" t="s">
        <v>816</v>
      </c>
      <c r="B2182" s="443" t="str">
        <f>IF(ISNUMBER('Tables 1-15'!B1981),'Tables 1-15'!G27,'Tables 1-15'!B1981)</f>
        <v>nap</v>
      </c>
      <c r="C2182" s="443" t="str">
        <f>IF(ISNUMBER('Tables 1-15'!C1981),'Tables 1-15'!H27,'Tables 1-15'!C1981)</f>
        <v>nap</v>
      </c>
      <c r="D2182" s="443" t="str">
        <f>IF(ISNUMBER('Tables 1-15'!D1981),'Tables 1-15'!I27,'Tables 1-15'!D1981)</f>
        <v>nap</v>
      </c>
      <c r="E2182" s="443" t="str">
        <f>IF(ISNUMBER('Tables 1-15'!E1981),'Tables 1-15'!J27,'Tables 1-15'!E1981)</f>
        <v>nap</v>
      </c>
      <c r="F2182" s="446" t="str">
        <f>IF(ISNUMBER('Tables 1-15'!F1981),'Tables 1-15'!K27,'Tables 1-15'!F1981)</f>
        <v>nap</v>
      </c>
      <c r="G2182" s="441">
        <f>IF(ISNUMBER('Tables 1-15'!G1981),'Tables 1-15'!G27,'Tables 1-15'!G1981)</f>
        <v>75.627384000000006</v>
      </c>
      <c r="H2182" s="441">
        <f>IF(ISNUMBER('Tables 1-15'!H1981),'Tables 1-15'!H27,'Tables 1-15'!H1981)</f>
        <v>76.667864000000009</v>
      </c>
      <c r="I2182" s="441">
        <f>IF(ISNUMBER('Tables 1-15'!I1981),'Tables 1-15'!I27,'Tables 1-15'!I1981)</f>
        <v>77.695903999999999</v>
      </c>
      <c r="J2182" s="441">
        <f>IF(ISNUMBER('Tables 1-15'!J1981),'Tables 1-15'!J27,'Tables 1-15'!J1981)</f>
        <v>78.741053000000008</v>
      </c>
      <c r="K2182" s="441">
        <f>IF(ISNUMBER('Tables 1-15'!K1981),'Tables 1-15'!K27,'Tables 1-15'!K1981)</f>
        <v>79.814870999999997</v>
      </c>
      <c r="O2182" s="537"/>
    </row>
    <row r="2183" spans="1:15">
      <c r="A2183" s="369" t="s">
        <v>9</v>
      </c>
      <c r="B2183" s="441">
        <f>IF(ISNUMBER('Tables 1-15'!B1982),'Tables 1-15'!G28,'Tables 1-15'!B1982)</f>
        <v>63.704999999999998</v>
      </c>
      <c r="C2183" s="441">
        <f>IF(ISNUMBER('Tables 1-15'!C1982),'Tables 1-15'!H28,'Tables 1-15'!C1982)</f>
        <v>64.105999999999995</v>
      </c>
      <c r="D2183" s="441">
        <f>IF(ISNUMBER('Tables 1-15'!D1982),'Tables 1-15'!I28,'Tables 1-15'!D1982)</f>
        <v>64.597000000000008</v>
      </c>
      <c r="E2183" s="441" t="str">
        <f>IF(ISNUMBER('Tables 1-15'!E1982),'Tables 1-15'!J28,'Tables 1-15'!E1982)</f>
        <v>nav</v>
      </c>
      <c r="F2183" s="447" t="str">
        <f>IF(ISNUMBER('Tables 1-15'!F1982),'Tables 1-15'!K28,'Tables 1-15'!F1982)</f>
        <v>nav</v>
      </c>
      <c r="G2183" s="441">
        <f>IF(ISNUMBER('Tables 1-15'!G1982),'Tables 1-15'!G28,'Tables 1-15'!G1982)</f>
        <v>63.704999999999998</v>
      </c>
      <c r="H2183" s="441">
        <f>IF(ISNUMBER('Tables 1-15'!H1982),'Tables 1-15'!H28,'Tables 1-15'!H1982)</f>
        <v>64.105999999999995</v>
      </c>
      <c r="I2183" s="441">
        <f>IF(ISNUMBER('Tables 1-15'!I1982),'Tables 1-15'!I28,'Tables 1-15'!I1982)</f>
        <v>64.597000000000008</v>
      </c>
      <c r="J2183" s="441">
        <f>IF(ISNUMBER('Tables 1-15'!J1982),'Tables 1-15'!J28,'Tables 1-15'!J1982)</f>
        <v>65.11</v>
      </c>
      <c r="K2183" s="441">
        <f>IF(ISNUMBER('Tables 1-15'!K1982),'Tables 1-15'!K28,'Tables 1-15'!K1982)</f>
        <v>65.647999999999996</v>
      </c>
      <c r="O2183" s="30"/>
    </row>
    <row r="2184" spans="1:15">
      <c r="A2184" s="369" t="s">
        <v>158</v>
      </c>
      <c r="B2184" s="441" t="str">
        <f>IF(ISNUMBER('Tables 1-15'!B1983),'Tables 1-15'!G29,'Tables 1-15'!B1983)</f>
        <v>nav</v>
      </c>
      <c r="C2184" s="441" t="str">
        <f>IF(ISNUMBER('Tables 1-15'!C1983),'Tables 1-15'!H29,'Tables 1-15'!C1983)</f>
        <v>nav</v>
      </c>
      <c r="D2184" s="441" t="str">
        <f>IF(ISNUMBER('Tables 1-15'!D1983),'Tables 1-15'!I29,'Tables 1-15'!D1983)</f>
        <v>nav</v>
      </c>
      <c r="E2184" s="441" t="str">
        <f>IF(ISNUMBER('Tables 1-15'!E1983),'Tables 1-15'!J29,'Tables 1-15'!E1983)</f>
        <v>nav</v>
      </c>
      <c r="F2184" s="447" t="str">
        <f>IF(ISNUMBER('Tables 1-15'!F1983),'Tables 1-15'!K29,'Tables 1-15'!F1983)</f>
        <v>nav</v>
      </c>
      <c r="G2184" s="441">
        <f>IF(ISNUMBER('Tables 1-15'!G1983),'Tables 1-15'!G29,'Tables 1-15'!G1983)</f>
        <v>313.9984</v>
      </c>
      <c r="H2184" s="441">
        <f>IF(ISNUMBER('Tables 1-15'!H1983),'Tables 1-15'!H29,'Tables 1-15'!H1983)</f>
        <v>316.20490000000001</v>
      </c>
      <c r="I2184" s="441">
        <f>IF(ISNUMBER('Tables 1-15'!I1983),'Tables 1-15'!I29,'Tables 1-15'!I1983)</f>
        <v>318.56350000000003</v>
      </c>
      <c r="J2184" s="441">
        <f>IF(ISNUMBER('Tables 1-15'!J1983),'Tables 1-15'!J29,'Tables 1-15'!J1983)</f>
        <v>320.89659999999998</v>
      </c>
      <c r="K2184" s="441">
        <f>IF(ISNUMBER('Tables 1-15'!K1983),'Tables 1-15'!K29,'Tables 1-15'!K1983)</f>
        <v>323.1275</v>
      </c>
      <c r="O2184" s="30"/>
    </row>
    <row r="2185" spans="1:15">
      <c r="A2185" s="372" t="s">
        <v>583</v>
      </c>
      <c r="B2185" s="448">
        <f>SUM(B2162:B2184)</f>
        <v>1446.9472409999998</v>
      </c>
      <c r="C2185" s="448">
        <f t="shared" ref="C2185:K2185" si="18">SUM(C2162:C2184)</f>
        <v>1464.024756</v>
      </c>
      <c r="D2185" s="448">
        <f t="shared" si="18"/>
        <v>1516.3800799999999</v>
      </c>
      <c r="E2185" s="448">
        <f t="shared" si="18"/>
        <v>1469.1208690000001</v>
      </c>
      <c r="F2185" s="449">
        <f t="shared" si="18"/>
        <v>1486.4665050000001</v>
      </c>
      <c r="G2185" s="444">
        <f t="shared" si="18"/>
        <v>3967.2585920000001</v>
      </c>
      <c r="H2185" s="444">
        <f t="shared" si="18"/>
        <v>4002.1852295833337</v>
      </c>
      <c r="I2185" s="444">
        <f t="shared" si="18"/>
        <v>4063.9319790000009</v>
      </c>
      <c r="J2185" s="444">
        <f t="shared" si="18"/>
        <v>4098.4946364999996</v>
      </c>
      <c r="K2185" s="444">
        <f t="shared" si="18"/>
        <v>4004.8491907500002</v>
      </c>
      <c r="O2185" s="537"/>
    </row>
    <row r="2186" spans="1:15" ht="14.25">
      <c r="A2186" s="471"/>
      <c r="B2186" s="472"/>
      <c r="C2186" s="472"/>
      <c r="D2186" s="472"/>
      <c r="E2186" s="472"/>
      <c r="F2186" s="472"/>
      <c r="G2186" s="472"/>
      <c r="H2186" s="472"/>
      <c r="I2186" s="472"/>
      <c r="J2186" s="472"/>
      <c r="K2186" s="472"/>
    </row>
    <row r="2187" spans="1:15" ht="14.25">
      <c r="A2187" s="482"/>
      <c r="B2187" s="483"/>
      <c r="C2187" s="483"/>
      <c r="D2187" s="483"/>
      <c r="E2187" s="483"/>
      <c r="F2187" s="483"/>
      <c r="G2187" s="483"/>
      <c r="H2187" s="483"/>
      <c r="I2187" s="483"/>
      <c r="J2187" s="483"/>
      <c r="K2187" s="483"/>
    </row>
    <row r="2188" spans="1:15">
      <c r="A2188" s="433"/>
      <c r="B2188" s="367"/>
      <c r="C2188" s="367"/>
      <c r="D2188" s="367"/>
      <c r="E2188" s="367"/>
      <c r="F2188" s="367"/>
      <c r="G2188" s="367"/>
      <c r="H2188" s="367"/>
      <c r="I2188" s="367"/>
      <c r="J2188" s="367"/>
      <c r="K2188" s="371"/>
    </row>
    <row r="2189" spans="1:15">
      <c r="A2189" s="433"/>
      <c r="B2189" s="367"/>
      <c r="C2189" s="367"/>
      <c r="D2189" s="367"/>
      <c r="E2189" s="367"/>
      <c r="F2189" s="367"/>
      <c r="G2189" s="367"/>
      <c r="H2189" s="367"/>
      <c r="I2189" s="367"/>
      <c r="J2189" s="367"/>
      <c r="K2189" s="371"/>
    </row>
    <row r="2190" spans="1:15">
      <c r="A2190" s="280"/>
      <c r="B2190" s="367"/>
      <c r="C2190" s="367"/>
      <c r="D2190" s="367"/>
      <c r="E2190" s="367"/>
      <c r="F2190" s="367"/>
      <c r="G2190" s="367"/>
      <c r="H2190" s="367"/>
      <c r="I2190" s="367"/>
      <c r="J2190" s="367"/>
      <c r="K2190" s="371"/>
    </row>
    <row r="2191" spans="1:15">
      <c r="A2191" s="280"/>
      <c r="B2191" s="367"/>
      <c r="C2191" s="367"/>
      <c r="D2191" s="367"/>
      <c r="E2191" s="367"/>
      <c r="F2191" s="367"/>
      <c r="G2191" s="367"/>
      <c r="H2191" s="367"/>
      <c r="I2191" s="367"/>
      <c r="J2191" s="367"/>
      <c r="K2191" s="371"/>
    </row>
    <row r="2192" spans="1:15">
      <c r="A2192" s="478"/>
      <c r="B2192" s="478"/>
      <c r="C2192" s="478"/>
      <c r="D2192" s="478"/>
      <c r="E2192" s="478"/>
      <c r="F2192" s="478"/>
      <c r="G2192" s="478"/>
      <c r="H2192" s="478"/>
      <c r="I2192" s="478"/>
      <c r="J2192" s="478"/>
      <c r="K2192" s="478"/>
    </row>
    <row r="2193" spans="1:11" ht="15">
      <c r="A2193" s="498"/>
      <c r="B2193" s="499"/>
      <c r="C2193" s="499"/>
      <c r="D2193" s="499"/>
      <c r="E2193" s="499"/>
      <c r="F2193" s="499"/>
      <c r="G2193" s="499"/>
      <c r="H2193" s="499"/>
      <c r="I2193" s="499"/>
      <c r="J2193" s="499"/>
      <c r="K2193" s="499"/>
    </row>
    <row r="2194" spans="1:11">
      <c r="A2194" s="400" t="s">
        <v>601</v>
      </c>
      <c r="B2194" s="367"/>
      <c r="C2194" s="367"/>
      <c r="D2194" s="367"/>
      <c r="E2194" s="367"/>
      <c r="F2194" s="367"/>
      <c r="G2194" s="367"/>
      <c r="H2194" s="367"/>
      <c r="I2194" s="367"/>
      <c r="J2194" s="367"/>
      <c r="K2194" s="371"/>
    </row>
    <row r="2195" spans="1:11">
      <c r="A2195" s="416"/>
      <c r="B2195" s="417"/>
      <c r="C2195" s="417"/>
      <c r="D2195" s="417"/>
      <c r="E2195" s="417"/>
      <c r="F2195" s="417"/>
      <c r="G2195" s="417"/>
      <c r="H2195" s="417"/>
      <c r="I2195" s="417"/>
      <c r="J2195" s="417"/>
      <c r="K2195" s="417"/>
    </row>
    <row r="2196" spans="1:11">
      <c r="A2196" s="401"/>
      <c r="B2196" s="459"/>
      <c r="C2196" s="459"/>
      <c r="D2196" s="459"/>
      <c r="E2196" s="459"/>
      <c r="F2196" s="460"/>
      <c r="G2196" s="459"/>
      <c r="H2196" s="459"/>
      <c r="I2196" s="459"/>
      <c r="J2196" s="459"/>
      <c r="K2196" s="459"/>
    </row>
    <row r="2197" spans="1:11">
      <c r="A2197" s="418"/>
      <c r="B2197" s="287"/>
      <c r="C2197" s="287"/>
      <c r="D2197" s="287"/>
      <c r="E2197" s="287"/>
      <c r="F2197" s="288"/>
      <c r="G2197" s="287"/>
      <c r="H2197" s="287"/>
      <c r="I2197" s="287"/>
      <c r="J2197" s="287"/>
      <c r="K2197" s="287"/>
    </row>
    <row r="2198" spans="1:11">
      <c r="A2198" s="369"/>
      <c r="B2198" s="628"/>
      <c r="C2198" s="629"/>
      <c r="D2198" s="629"/>
      <c r="E2198" s="629"/>
      <c r="F2198" s="630"/>
      <c r="G2198" s="629"/>
      <c r="H2198" s="629"/>
      <c r="I2198" s="629"/>
      <c r="J2198" s="629"/>
      <c r="K2198" s="629"/>
    </row>
    <row r="2199" spans="1:11">
      <c r="A2199" s="369" t="s">
        <v>456</v>
      </c>
      <c r="B2199" s="327"/>
      <c r="C2199" s="327"/>
      <c r="D2199" s="327"/>
      <c r="E2199" s="327"/>
      <c r="F2199" s="378"/>
      <c r="G2199" s="327"/>
      <c r="H2199" s="327"/>
      <c r="I2199" s="327"/>
      <c r="J2199" s="327"/>
      <c r="K2199" s="327"/>
    </row>
    <row r="2200" spans="1:11">
      <c r="A2200" s="369"/>
      <c r="B2200" s="327"/>
      <c r="C2200" s="327"/>
      <c r="D2200" s="327"/>
      <c r="E2200" s="327"/>
      <c r="F2200" s="378"/>
      <c r="G2200" s="327"/>
      <c r="H2200" s="327"/>
      <c r="I2200" s="327"/>
      <c r="J2200" s="327"/>
      <c r="K2200" s="327"/>
    </row>
    <row r="2201" spans="1:11">
      <c r="A2201" s="369" t="s">
        <v>457</v>
      </c>
      <c r="B2201" s="327"/>
      <c r="C2201" s="327"/>
      <c r="D2201" s="327"/>
      <c r="E2201" s="327"/>
      <c r="F2201" s="378"/>
      <c r="G2201" s="327"/>
      <c r="H2201" s="327"/>
      <c r="I2201" s="327"/>
      <c r="J2201" s="327"/>
      <c r="K2201" s="327"/>
    </row>
    <row r="2202" spans="1:11">
      <c r="A2202" s="369"/>
      <c r="B2202" s="327"/>
      <c r="C2202" s="327"/>
      <c r="D2202" s="327"/>
      <c r="E2202" s="327"/>
      <c r="F2202" s="378"/>
      <c r="G2202" s="327"/>
      <c r="H2202" s="327"/>
      <c r="I2202" s="327"/>
      <c r="J2202" s="327"/>
      <c r="K2202" s="327"/>
    </row>
    <row r="2203" spans="1:11">
      <c r="A2203" s="369" t="s">
        <v>140</v>
      </c>
      <c r="B2203" s="376"/>
      <c r="C2203" s="376"/>
      <c r="D2203" s="376"/>
      <c r="E2203" s="376"/>
      <c r="F2203" s="377"/>
      <c r="G2203" s="376"/>
      <c r="H2203" s="376"/>
      <c r="I2203" s="376"/>
      <c r="J2203" s="376"/>
      <c r="K2203" s="376"/>
    </row>
    <row r="2204" spans="1:11">
      <c r="A2204" s="369" t="s">
        <v>551</v>
      </c>
      <c r="B2204" s="376"/>
      <c r="C2204" s="376"/>
      <c r="D2204" s="376"/>
      <c r="E2204" s="376"/>
      <c r="F2204" s="377"/>
      <c r="G2204" s="376"/>
      <c r="H2204" s="376"/>
      <c r="I2204" s="376"/>
      <c r="J2204" s="376"/>
      <c r="K2204" s="376"/>
    </row>
    <row r="2205" spans="1:11">
      <c r="A2205" s="369" t="s">
        <v>641</v>
      </c>
      <c r="B2205" s="376"/>
      <c r="C2205" s="376"/>
      <c r="D2205" s="376"/>
      <c r="E2205" s="376"/>
      <c r="F2205" s="377"/>
      <c r="G2205" s="376"/>
      <c r="H2205" s="376"/>
      <c r="I2205" s="376"/>
      <c r="J2205" s="376"/>
      <c r="K2205" s="376"/>
    </row>
    <row r="2206" spans="1:11">
      <c r="A2206" s="369"/>
      <c r="B2206" s="376"/>
      <c r="C2206" s="376"/>
      <c r="D2206" s="376"/>
      <c r="E2206" s="376"/>
      <c r="F2206" s="377"/>
      <c r="G2206" s="376"/>
      <c r="H2206" s="376"/>
      <c r="I2206" s="376"/>
      <c r="J2206" s="376"/>
      <c r="K2206" s="376"/>
    </row>
    <row r="2207" spans="1:11">
      <c r="A2207" s="369" t="s">
        <v>106</v>
      </c>
      <c r="B2207" s="376"/>
      <c r="C2207" s="376"/>
      <c r="D2207" s="376"/>
      <c r="E2207" s="376"/>
      <c r="F2207" s="377"/>
      <c r="G2207" s="376"/>
      <c r="H2207" s="376"/>
      <c r="I2207" s="376"/>
      <c r="J2207" s="376"/>
      <c r="K2207" s="376"/>
    </row>
    <row r="2208" spans="1:11">
      <c r="A2208" s="369" t="s">
        <v>735</v>
      </c>
      <c r="B2208" s="376"/>
      <c r="C2208" s="376"/>
      <c r="D2208" s="376"/>
      <c r="E2208" s="376"/>
      <c r="F2208" s="377"/>
      <c r="G2208" s="376"/>
      <c r="H2208" s="376"/>
      <c r="I2208" s="376"/>
      <c r="J2208" s="376"/>
      <c r="K2208" s="376"/>
    </row>
    <row r="2209" spans="1:11">
      <c r="A2209" s="369"/>
      <c r="B2209" s="376"/>
      <c r="C2209" s="376"/>
      <c r="D2209" s="376"/>
      <c r="E2209" s="376"/>
      <c r="F2209" s="377"/>
      <c r="G2209" s="376"/>
      <c r="H2209" s="376"/>
      <c r="I2209" s="376"/>
      <c r="J2209" s="376"/>
      <c r="K2209" s="376"/>
    </row>
    <row r="2210" spans="1:11">
      <c r="A2210" s="369"/>
      <c r="B2210" s="376"/>
      <c r="C2210" s="376"/>
      <c r="D2210" s="376"/>
      <c r="E2210" s="376"/>
      <c r="F2210" s="377"/>
      <c r="G2210" s="376"/>
      <c r="H2210" s="376"/>
      <c r="I2210" s="376"/>
      <c r="J2210" s="376"/>
      <c r="K2210" s="376"/>
    </row>
    <row r="2211" spans="1:11">
      <c r="A2211" s="369" t="s">
        <v>5</v>
      </c>
      <c r="B2211" s="376"/>
      <c r="C2211" s="376"/>
      <c r="D2211" s="376"/>
      <c r="E2211" s="376"/>
      <c r="F2211" s="377"/>
      <c r="G2211" s="327"/>
      <c r="H2211" s="327"/>
      <c r="I2211" s="327"/>
      <c r="J2211" s="327"/>
      <c r="K2211" s="327"/>
    </row>
    <row r="2212" spans="1:11">
      <c r="A2212" s="369"/>
      <c r="B2212" s="376"/>
      <c r="C2212" s="376"/>
      <c r="D2212" s="376"/>
      <c r="E2212" s="376"/>
      <c r="F2212" s="377"/>
      <c r="G2212" s="327"/>
      <c r="H2212" s="327"/>
      <c r="I2212" s="327"/>
      <c r="J2212" s="327"/>
      <c r="K2212" s="327"/>
    </row>
    <row r="2213" spans="1:11">
      <c r="A2213" s="369"/>
      <c r="B2213" s="376"/>
      <c r="C2213" s="376"/>
      <c r="D2213" s="376"/>
      <c r="E2213" s="376"/>
      <c r="F2213" s="377"/>
      <c r="G2213" s="327"/>
      <c r="H2213" s="327"/>
      <c r="I2213" s="327"/>
      <c r="J2213" s="327"/>
      <c r="K2213" s="327"/>
    </row>
    <row r="2214" spans="1:11">
      <c r="A2214" s="369" t="s">
        <v>6</v>
      </c>
      <c r="B2214" s="327"/>
      <c r="C2214" s="327"/>
      <c r="D2214" s="327"/>
      <c r="E2214" s="327"/>
      <c r="F2214" s="378"/>
      <c r="G2214" s="327"/>
      <c r="H2214" s="327"/>
      <c r="I2214" s="327"/>
      <c r="J2214" s="327"/>
      <c r="K2214" s="327"/>
    </row>
    <row r="2215" spans="1:11">
      <c r="A2215" s="369"/>
      <c r="B2215" s="327"/>
      <c r="C2215" s="327"/>
      <c r="D2215" s="327"/>
      <c r="E2215" s="327"/>
      <c r="F2215" s="378"/>
      <c r="G2215" s="327"/>
      <c r="H2215" s="327"/>
      <c r="I2215" s="327"/>
      <c r="J2215" s="327"/>
      <c r="K2215" s="327"/>
    </row>
    <row r="2216" spans="1:11">
      <c r="A2216" s="369" t="s">
        <v>7</v>
      </c>
      <c r="B2216" s="327"/>
      <c r="C2216" s="327"/>
      <c r="D2216" s="327"/>
      <c r="E2216" s="327"/>
      <c r="F2216" s="378"/>
      <c r="G2216" s="327"/>
      <c r="H2216" s="327"/>
      <c r="I2216" s="327"/>
      <c r="J2216" s="327"/>
      <c r="K2216" s="327"/>
    </row>
    <row r="2217" spans="1:11">
      <c r="A2217" s="369" t="s">
        <v>8</v>
      </c>
      <c r="B2217" s="327"/>
      <c r="C2217" s="327"/>
      <c r="D2217" s="327"/>
      <c r="E2217" s="327"/>
      <c r="F2217" s="378"/>
      <c r="G2217" s="327"/>
      <c r="H2217" s="327"/>
      <c r="I2217" s="327"/>
      <c r="J2217" s="327"/>
      <c r="K2217" s="327"/>
    </row>
    <row r="2218" spans="1:11">
      <c r="A2218" s="369"/>
      <c r="B2218" s="327"/>
      <c r="C2218" s="327"/>
      <c r="D2218" s="327"/>
      <c r="E2218" s="327"/>
      <c r="F2218" s="378"/>
      <c r="G2218" s="327"/>
      <c r="H2218" s="327"/>
      <c r="I2218" s="327"/>
      <c r="J2218" s="327"/>
      <c r="K2218" s="327"/>
    </row>
    <row r="2219" spans="1:11">
      <c r="A2219" s="369" t="s">
        <v>9</v>
      </c>
      <c r="B2219" s="327"/>
      <c r="C2219" s="327"/>
      <c r="D2219" s="327"/>
      <c r="E2219" s="327"/>
      <c r="F2219" s="378"/>
      <c r="G2219" s="327"/>
      <c r="H2219" s="327"/>
      <c r="I2219" s="327"/>
      <c r="J2219" s="327"/>
      <c r="K2219" s="327"/>
    </row>
    <row r="2220" spans="1:11">
      <c r="A2220" s="369" t="s">
        <v>728</v>
      </c>
      <c r="B2220" s="327"/>
      <c r="C2220" s="327"/>
      <c r="D2220" s="327"/>
      <c r="E2220" s="327"/>
      <c r="F2220" s="378"/>
      <c r="G2220" s="327"/>
      <c r="H2220" s="327"/>
      <c r="I2220" s="327"/>
      <c r="J2220" s="327"/>
      <c r="K2220" s="327"/>
    </row>
    <row r="2221" spans="1:11">
      <c r="A2221" s="372" t="s">
        <v>273</v>
      </c>
      <c r="B2221" s="393"/>
      <c r="C2221" s="393"/>
      <c r="D2221" s="393"/>
      <c r="E2221" s="393"/>
      <c r="F2221" s="394"/>
      <c r="G2221" s="365"/>
      <c r="H2221" s="365"/>
      <c r="I2221" s="365"/>
      <c r="J2221" s="365"/>
      <c r="K2221" s="365"/>
    </row>
    <row r="2222" spans="1:11">
      <c r="A2222" s="438"/>
      <c r="B2222" s="327"/>
      <c r="C2222" s="327"/>
      <c r="D2222" s="327"/>
      <c r="E2222" s="327"/>
      <c r="F2222" s="357"/>
      <c r="G2222" s="327"/>
      <c r="H2222" s="327"/>
      <c r="I2222" s="327"/>
      <c r="J2222" s="327"/>
      <c r="K2222" s="357"/>
    </row>
    <row r="2223" spans="1:11">
      <c r="A2223" s="438"/>
      <c r="B2223" s="327"/>
      <c r="C2223" s="327"/>
      <c r="D2223" s="327"/>
      <c r="E2223" s="327"/>
      <c r="F2223" s="357"/>
      <c r="G2223" s="327"/>
      <c r="H2223" s="327"/>
      <c r="I2223" s="327"/>
      <c r="J2223" s="327"/>
      <c r="K2223" s="357"/>
    </row>
    <row r="2224" spans="1:11">
      <c r="A2224" s="280"/>
      <c r="B2224" s="367"/>
      <c r="C2224" s="367"/>
      <c r="D2224" s="367"/>
      <c r="E2224" s="367"/>
      <c r="F2224" s="367"/>
      <c r="G2224" s="367"/>
      <c r="H2224" s="367"/>
      <c r="I2224" s="367"/>
      <c r="J2224" s="367"/>
      <c r="K2224" s="371"/>
    </row>
    <row r="2225" spans="1:11">
      <c r="A2225" s="478"/>
      <c r="B2225" s="478"/>
      <c r="C2225" s="478"/>
      <c r="D2225" s="478"/>
      <c r="E2225" s="478"/>
      <c r="F2225" s="478"/>
      <c r="G2225" s="478"/>
      <c r="H2225" s="478"/>
      <c r="I2225" s="478"/>
      <c r="J2225" s="478"/>
      <c r="K2225" s="478"/>
    </row>
    <row r="2226" spans="1:11">
      <c r="A2226" s="280"/>
      <c r="B2226" s="367"/>
      <c r="C2226" s="367"/>
      <c r="D2226" s="367"/>
      <c r="E2226" s="367"/>
      <c r="F2226" s="367"/>
      <c r="G2226" s="367"/>
      <c r="H2226" s="367"/>
      <c r="I2226" s="367"/>
      <c r="J2226" s="367"/>
      <c r="K2226" s="371"/>
    </row>
    <row r="2227" spans="1:11">
      <c r="A2227" s="401"/>
      <c r="B2227" s="459"/>
      <c r="C2227" s="459"/>
      <c r="D2227" s="459"/>
      <c r="E2227" s="459"/>
      <c r="F2227" s="460"/>
      <c r="G2227" s="459"/>
      <c r="H2227" s="459"/>
      <c r="I2227" s="459"/>
      <c r="J2227" s="459"/>
      <c r="K2227" s="459"/>
    </row>
    <row r="2228" spans="1:11">
      <c r="A2228" s="418"/>
      <c r="B2228" s="287"/>
      <c r="C2228" s="287"/>
      <c r="D2228" s="287"/>
      <c r="E2228" s="287"/>
      <c r="F2228" s="288"/>
      <c r="G2228" s="287"/>
      <c r="H2228" s="287"/>
      <c r="I2228" s="287"/>
      <c r="J2228" s="287"/>
      <c r="K2228" s="287"/>
    </row>
    <row r="2229" spans="1:11">
      <c r="A2229" s="369"/>
      <c r="B2229" s="628"/>
      <c r="C2229" s="629"/>
      <c r="D2229" s="629"/>
      <c r="E2229" s="629"/>
      <c r="F2229" s="630"/>
      <c r="G2229" s="629"/>
      <c r="H2229" s="629"/>
      <c r="I2229" s="629"/>
      <c r="J2229" s="629"/>
      <c r="K2229" s="629"/>
    </row>
    <row r="2230" spans="1:11">
      <c r="A2230" s="369" t="s">
        <v>456</v>
      </c>
      <c r="B2230" s="327"/>
      <c r="C2230" s="327"/>
      <c r="D2230" s="327"/>
      <c r="E2230" s="327"/>
      <c r="F2230" s="378"/>
      <c r="G2230" s="327"/>
      <c r="H2230" s="327"/>
      <c r="I2230" s="327"/>
      <c r="J2230" s="327"/>
      <c r="K2230" s="327"/>
    </row>
    <row r="2231" spans="1:11">
      <c r="A2231" s="369"/>
      <c r="B2231" s="327"/>
      <c r="C2231" s="327"/>
      <c r="D2231" s="327"/>
      <c r="E2231" s="327"/>
      <c r="F2231" s="378"/>
      <c r="G2231" s="327"/>
      <c r="H2231" s="327"/>
      <c r="I2231" s="327"/>
      <c r="J2231" s="327"/>
      <c r="K2231" s="327"/>
    </row>
    <row r="2232" spans="1:11">
      <c r="A2232" s="369" t="s">
        <v>457</v>
      </c>
      <c r="B2232" s="327"/>
      <c r="C2232" s="327"/>
      <c r="D2232" s="327"/>
      <c r="E2232" s="327"/>
      <c r="F2232" s="378"/>
      <c r="G2232" s="327"/>
      <c r="H2232" s="327"/>
      <c r="I2232" s="327"/>
      <c r="J2232" s="327"/>
      <c r="K2232" s="327"/>
    </row>
    <row r="2233" spans="1:11">
      <c r="A2233" s="369"/>
      <c r="B2233" s="327"/>
      <c r="C2233" s="327"/>
      <c r="D2233" s="327"/>
      <c r="E2233" s="327"/>
      <c r="F2233" s="378"/>
      <c r="G2233" s="327"/>
      <c r="H2233" s="327"/>
      <c r="I2233" s="327"/>
      <c r="J2233" s="327"/>
      <c r="K2233" s="327"/>
    </row>
    <row r="2234" spans="1:11">
      <c r="A2234" s="369" t="s">
        <v>140</v>
      </c>
      <c r="B2234" s="376"/>
      <c r="C2234" s="376"/>
      <c r="D2234" s="376"/>
      <c r="E2234" s="376"/>
      <c r="F2234" s="377"/>
      <c r="G2234" s="376"/>
      <c r="H2234" s="376"/>
      <c r="I2234" s="376"/>
      <c r="J2234" s="376"/>
      <c r="K2234" s="376"/>
    </row>
    <row r="2235" spans="1:11">
      <c r="A2235" s="369" t="s">
        <v>551</v>
      </c>
      <c r="B2235" s="376"/>
      <c r="C2235" s="376"/>
      <c r="D2235" s="376"/>
      <c r="E2235" s="376"/>
      <c r="F2235" s="377"/>
      <c r="G2235" s="376"/>
      <c r="H2235" s="376"/>
      <c r="I2235" s="376"/>
      <c r="J2235" s="376"/>
      <c r="K2235" s="376"/>
    </row>
    <row r="2236" spans="1:11">
      <c r="A2236" s="369" t="s">
        <v>641</v>
      </c>
      <c r="B2236" s="376"/>
      <c r="C2236" s="376"/>
      <c r="D2236" s="376"/>
      <c r="E2236" s="376"/>
      <c r="F2236" s="377"/>
      <c r="G2236" s="376"/>
      <c r="H2236" s="376"/>
      <c r="I2236" s="376"/>
      <c r="J2236" s="376"/>
      <c r="K2236" s="376"/>
    </row>
    <row r="2237" spans="1:11">
      <c r="A2237" s="369"/>
      <c r="B2237" s="376"/>
      <c r="C2237" s="376"/>
      <c r="D2237" s="376"/>
      <c r="E2237" s="376"/>
      <c r="F2237" s="377"/>
      <c r="G2237" s="376"/>
      <c r="H2237" s="376"/>
      <c r="I2237" s="376"/>
      <c r="J2237" s="376"/>
      <c r="K2237" s="376"/>
    </row>
    <row r="2238" spans="1:11">
      <c r="A2238" s="369" t="s">
        <v>106</v>
      </c>
      <c r="B2238" s="376"/>
      <c r="C2238" s="376"/>
      <c r="D2238" s="376"/>
      <c r="E2238" s="376"/>
      <c r="F2238" s="377"/>
      <c r="G2238" s="376"/>
      <c r="H2238" s="376"/>
      <c r="I2238" s="376"/>
      <c r="J2238" s="376"/>
      <c r="K2238" s="376"/>
    </row>
    <row r="2239" spans="1:11">
      <c r="A2239" s="369" t="s">
        <v>4</v>
      </c>
      <c r="B2239" s="376"/>
      <c r="C2239" s="376"/>
      <c r="D2239" s="376"/>
      <c r="E2239" s="376"/>
      <c r="F2239" s="377"/>
      <c r="G2239" s="376"/>
      <c r="H2239" s="376"/>
      <c r="I2239" s="376"/>
      <c r="J2239" s="376"/>
      <c r="K2239" s="376"/>
    </row>
    <row r="2240" spans="1:11">
      <c r="A2240" s="369"/>
      <c r="B2240" s="376"/>
      <c r="C2240" s="376"/>
      <c r="D2240" s="376"/>
      <c r="E2240" s="376"/>
      <c r="F2240" s="377"/>
      <c r="G2240" s="376"/>
      <c r="H2240" s="376"/>
      <c r="I2240" s="376"/>
      <c r="J2240" s="376"/>
      <c r="K2240" s="376"/>
    </row>
    <row r="2241" spans="1:11">
      <c r="A2241" s="369"/>
      <c r="B2241" s="376"/>
      <c r="C2241" s="376"/>
      <c r="D2241" s="376"/>
      <c r="E2241" s="376"/>
      <c r="F2241" s="377"/>
      <c r="G2241" s="376"/>
      <c r="H2241" s="376"/>
      <c r="I2241" s="376"/>
      <c r="J2241" s="376"/>
      <c r="K2241" s="376"/>
    </row>
    <row r="2242" spans="1:11">
      <c r="A2242" s="369" t="s">
        <v>5</v>
      </c>
      <c r="B2242" s="376"/>
      <c r="C2242" s="376"/>
      <c r="D2242" s="376"/>
      <c r="E2242" s="376"/>
      <c r="F2242" s="377"/>
      <c r="G2242" s="327"/>
      <c r="H2242" s="327"/>
      <c r="I2242" s="327"/>
      <c r="J2242" s="327"/>
      <c r="K2242" s="327"/>
    </row>
    <row r="2243" spans="1:11">
      <c r="A2243" s="369"/>
      <c r="B2243" s="376"/>
      <c r="C2243" s="376"/>
      <c r="D2243" s="376"/>
      <c r="E2243" s="376"/>
      <c r="F2243" s="377"/>
      <c r="G2243" s="327"/>
      <c r="H2243" s="327"/>
      <c r="I2243" s="327"/>
      <c r="J2243" s="327"/>
      <c r="K2243" s="327"/>
    </row>
    <row r="2244" spans="1:11">
      <c r="A2244" s="369"/>
      <c r="B2244" s="376"/>
      <c r="C2244" s="376"/>
      <c r="D2244" s="376"/>
      <c r="E2244" s="376"/>
      <c r="F2244" s="377"/>
      <c r="G2244" s="327"/>
      <c r="H2244" s="327"/>
      <c r="I2244" s="327"/>
      <c r="J2244" s="327"/>
      <c r="K2244" s="327"/>
    </row>
    <row r="2245" spans="1:11">
      <c r="A2245" s="369" t="s">
        <v>6</v>
      </c>
      <c r="B2245" s="327"/>
      <c r="C2245" s="327"/>
      <c r="D2245" s="327"/>
      <c r="E2245" s="327"/>
      <c r="F2245" s="378"/>
      <c r="G2245" s="327"/>
      <c r="H2245" s="327"/>
      <c r="I2245" s="327"/>
      <c r="J2245" s="327"/>
      <c r="K2245" s="327"/>
    </row>
    <row r="2246" spans="1:11">
      <c r="A2246" s="369"/>
      <c r="B2246" s="327"/>
      <c r="C2246" s="327"/>
      <c r="D2246" s="327"/>
      <c r="E2246" s="327"/>
      <c r="F2246" s="378"/>
      <c r="G2246" s="327"/>
      <c r="H2246" s="327"/>
      <c r="I2246" s="327"/>
      <c r="J2246" s="327"/>
      <c r="K2246" s="327"/>
    </row>
    <row r="2247" spans="1:11">
      <c r="A2247" s="369" t="s">
        <v>7</v>
      </c>
      <c r="B2247" s="327"/>
      <c r="C2247" s="327"/>
      <c r="D2247" s="327"/>
      <c r="E2247" s="327"/>
      <c r="F2247" s="378"/>
      <c r="G2247" s="327"/>
      <c r="H2247" s="327"/>
      <c r="I2247" s="327"/>
      <c r="J2247" s="327"/>
      <c r="K2247" s="327"/>
    </row>
    <row r="2248" spans="1:11">
      <c r="A2248" s="369" t="s">
        <v>8</v>
      </c>
      <c r="B2248" s="327"/>
      <c r="C2248" s="327"/>
      <c r="D2248" s="327"/>
      <c r="E2248" s="327"/>
      <c r="F2248" s="378"/>
      <c r="G2248" s="327"/>
      <c r="H2248" s="327"/>
      <c r="I2248" s="327"/>
      <c r="J2248" s="327"/>
      <c r="K2248" s="327"/>
    </row>
    <row r="2249" spans="1:11">
      <c r="A2249" s="369"/>
      <c r="B2249" s="327"/>
      <c r="C2249" s="327"/>
      <c r="D2249" s="327"/>
      <c r="E2249" s="327"/>
      <c r="F2249" s="378"/>
      <c r="G2249" s="327"/>
      <c r="H2249" s="327"/>
      <c r="I2249" s="327"/>
      <c r="J2249" s="327"/>
      <c r="K2249" s="327"/>
    </row>
    <row r="2250" spans="1:11">
      <c r="A2250" s="369" t="s">
        <v>9</v>
      </c>
      <c r="B2250" s="327"/>
      <c r="C2250" s="327"/>
      <c r="D2250" s="327"/>
      <c r="E2250" s="327"/>
      <c r="F2250" s="378"/>
      <c r="G2250" s="327"/>
      <c r="H2250" s="327"/>
      <c r="I2250" s="327"/>
      <c r="J2250" s="327"/>
      <c r="K2250" s="327"/>
    </row>
    <row r="2251" spans="1:11">
      <c r="A2251" s="369" t="s">
        <v>158</v>
      </c>
      <c r="B2251" s="327"/>
      <c r="C2251" s="327"/>
      <c r="D2251" s="327"/>
      <c r="E2251" s="327"/>
      <c r="F2251" s="378"/>
      <c r="G2251" s="327"/>
      <c r="H2251" s="327"/>
      <c r="I2251" s="327"/>
      <c r="J2251" s="327"/>
      <c r="K2251" s="327"/>
    </row>
    <row r="2252" spans="1:11">
      <c r="A2252" s="372" t="s">
        <v>273</v>
      </c>
      <c r="B2252" s="393"/>
      <c r="C2252" s="393"/>
      <c r="D2252" s="393"/>
      <c r="E2252" s="393"/>
      <c r="F2252" s="394"/>
      <c r="G2252" s="365"/>
      <c r="H2252" s="365"/>
      <c r="I2252" s="365"/>
      <c r="J2252" s="365"/>
      <c r="K2252" s="365"/>
    </row>
    <row r="2253" spans="1:11" ht="14.25">
      <c r="A2253" s="480"/>
      <c r="B2253" s="481"/>
      <c r="C2253" s="481"/>
      <c r="D2253" s="481"/>
      <c r="E2253" s="481"/>
      <c r="F2253" s="481"/>
      <c r="G2253" s="481"/>
      <c r="H2253" s="481"/>
      <c r="I2253" s="481"/>
      <c r="J2253" s="481"/>
      <c r="K2253" s="481"/>
    </row>
    <row r="2254" spans="1:11" ht="14.25">
      <c r="A2254" s="482"/>
      <c r="B2254" s="483"/>
      <c r="C2254" s="483"/>
      <c r="D2254" s="483"/>
      <c r="E2254" s="483"/>
      <c r="F2254" s="483"/>
      <c r="G2254" s="483"/>
      <c r="H2254" s="483"/>
      <c r="I2254" s="483"/>
      <c r="J2254" s="483"/>
      <c r="K2254" s="483"/>
    </row>
    <row r="2255" spans="1:11">
      <c r="A2255" s="280"/>
      <c r="B2255" s="367"/>
      <c r="C2255" s="367"/>
      <c r="D2255" s="367"/>
      <c r="E2255" s="367"/>
      <c r="F2255" s="367"/>
      <c r="G2255" s="367"/>
      <c r="H2255" s="367"/>
      <c r="I2255" s="367"/>
      <c r="J2255" s="367"/>
      <c r="K2255" s="371"/>
    </row>
    <row r="2256" spans="1:11">
      <c r="A2256" s="433"/>
      <c r="B2256" s="367"/>
      <c r="C2256" s="367"/>
      <c r="D2256" s="367"/>
      <c r="E2256" s="367"/>
      <c r="F2256" s="367"/>
      <c r="G2256" s="367"/>
      <c r="H2256" s="367"/>
      <c r="I2256" s="367"/>
      <c r="J2256" s="367"/>
      <c r="K2256" s="371"/>
    </row>
    <row r="2257" spans="1:15">
      <c r="A2257" s="280"/>
      <c r="B2257" s="367"/>
      <c r="C2257" s="367"/>
      <c r="D2257" s="367"/>
      <c r="E2257" s="367"/>
      <c r="F2257" s="367"/>
      <c r="G2257" s="367"/>
      <c r="H2257" s="367"/>
      <c r="I2257" s="367"/>
      <c r="J2257" s="367"/>
      <c r="K2257" s="371"/>
    </row>
    <row r="2258" spans="1:15">
      <c r="A2258" s="280"/>
      <c r="B2258" s="367"/>
      <c r="C2258" s="367"/>
      <c r="D2258" s="367"/>
      <c r="E2258" s="367"/>
      <c r="F2258" s="367"/>
      <c r="G2258" s="367"/>
      <c r="H2258" s="367"/>
      <c r="I2258" s="367"/>
      <c r="J2258" s="367"/>
      <c r="K2258" s="371"/>
    </row>
    <row r="2259" spans="1:15">
      <c r="A2259" s="478"/>
      <c r="B2259" s="478"/>
      <c r="C2259" s="478"/>
      <c r="D2259" s="478"/>
      <c r="E2259" s="478"/>
      <c r="F2259" s="478"/>
      <c r="G2259" s="478"/>
      <c r="H2259" s="478"/>
      <c r="I2259" s="478"/>
      <c r="J2259" s="478"/>
      <c r="K2259" s="478"/>
    </row>
    <row r="2260" spans="1:15" ht="15">
      <c r="A2260" s="498"/>
      <c r="B2260" s="499"/>
      <c r="C2260" s="499"/>
      <c r="D2260" s="499"/>
      <c r="E2260" s="499"/>
      <c r="F2260" s="499"/>
      <c r="G2260" s="499"/>
      <c r="H2260" s="499"/>
      <c r="I2260" s="499"/>
      <c r="J2260" s="499"/>
      <c r="K2260" s="499"/>
    </row>
    <row r="2261" spans="1:15">
      <c r="A2261" s="400" t="s">
        <v>416</v>
      </c>
      <c r="B2261" s="367"/>
      <c r="C2261" s="367"/>
      <c r="D2261" s="367"/>
      <c r="E2261" s="367"/>
      <c r="F2261" s="367"/>
      <c r="G2261" s="367"/>
      <c r="H2261" s="367"/>
      <c r="I2261" s="367"/>
      <c r="J2261" s="367"/>
      <c r="K2261" s="371"/>
    </row>
    <row r="2262" spans="1:15">
      <c r="A2262" s="416"/>
      <c r="B2262" s="417"/>
      <c r="C2262" s="417"/>
      <c r="D2262" s="417"/>
      <c r="E2262" s="417"/>
      <c r="F2262" s="417"/>
      <c r="G2262" s="417"/>
      <c r="H2262" s="417"/>
      <c r="I2262" s="417"/>
      <c r="J2262" s="417"/>
      <c r="K2262" s="417"/>
    </row>
    <row r="2263" spans="1:15">
      <c r="A2263" s="401"/>
      <c r="B2263" s="459"/>
      <c r="C2263" s="459"/>
      <c r="D2263" s="459"/>
      <c r="E2263" s="459"/>
      <c r="F2263" s="460"/>
      <c r="G2263" s="459"/>
      <c r="H2263" s="459"/>
      <c r="I2263" s="459"/>
      <c r="J2263" s="459"/>
      <c r="K2263" s="459"/>
    </row>
    <row r="2264" spans="1:15">
      <c r="A2264" s="418"/>
      <c r="B2264" s="287"/>
      <c r="C2264" s="287"/>
      <c r="D2264" s="287"/>
      <c r="E2264" s="287"/>
      <c r="F2264" s="288"/>
      <c r="G2264" s="287"/>
      <c r="H2264" s="287"/>
      <c r="I2264" s="287"/>
      <c r="J2264" s="287"/>
      <c r="K2264" s="287"/>
      <c r="L2264" s="277">
        <v>2004</v>
      </c>
      <c r="M2264" s="277">
        <v>2004</v>
      </c>
    </row>
    <row r="2265" spans="1:15">
      <c r="A2265" s="31" t="s">
        <v>31</v>
      </c>
      <c r="B2265" s="454">
        <f>IF('Tables 1-15'!B2194="nap","nav",'Tables 1-15'!B2194)</f>
        <v>30.333000000000002</v>
      </c>
      <c r="C2265" s="328">
        <f>IF('Tables 1-15'!C2194="nap","nav",'Tables 1-15'!C2194)</f>
        <v>30.222000000000001</v>
      </c>
      <c r="D2265" s="328">
        <f>IF('Tables 1-15'!D2194="nap","nav",'Tables 1-15'!D2194)</f>
        <v>31.464000000000002</v>
      </c>
      <c r="E2265" s="328">
        <f>IF('Tables 1-15'!E2194="nap","nav",'Tables 1-15'!E2194)</f>
        <v>31.661000000000001</v>
      </c>
      <c r="F2265" s="397">
        <f>IF('Tables 1-15'!F2194="nap","nav",'Tables 1-15'!F2194)</f>
        <v>32.878999999999998</v>
      </c>
      <c r="G2265" s="328">
        <f>IF('Tables 1-15'!G2194="nap","nav",'Tables 1-15'!G2194)</f>
        <v>755.524</v>
      </c>
      <c r="H2265" s="328">
        <f>IF('Tables 1-15'!H2194="nap","nav",'Tables 1-15'!H2194)</f>
        <v>804.48599999999999</v>
      </c>
      <c r="I2265" s="328">
        <f>IF('Tables 1-15'!I2194="nap","nav",'Tables 1-15'!I2194)</f>
        <v>843.60500000000002</v>
      </c>
      <c r="J2265" s="328">
        <f>IF('Tables 1-15'!J2194="nap","nav",'Tables 1-15'!J2194)</f>
        <v>956.16700000000003</v>
      </c>
      <c r="K2265" s="328">
        <f>IF('Tables 1-15'!K2194="nap","nav",'Tables 1-15'!K2194)</f>
        <v>954.17399999999998</v>
      </c>
      <c r="L2265" s="281" t="e">
        <f>IF('Tables 1-15'!#REF!="nap","nav",'Tables 1-15'!#REF!)</f>
        <v>#REF!</v>
      </c>
      <c r="M2265" s="281" t="e">
        <f>IF('Tables 1-15'!#REF!="nap","nav",'Tables 1-15'!#REF!)</f>
        <v>#REF!</v>
      </c>
    </row>
    <row r="2266" spans="1:15">
      <c r="A2266" s="369" t="s">
        <v>456</v>
      </c>
      <c r="B2266" s="327">
        <f>IF('Tables 1-15'!B2195="nap","nav",'Tables 1-15'!B2195)</f>
        <v>15.657999999999999</v>
      </c>
      <c r="C2266" s="327">
        <f>IF('Tables 1-15'!C2195="nap","nav",'Tables 1-15'!C2195)</f>
        <v>14.861000000000001</v>
      </c>
      <c r="D2266" s="327">
        <f>IF('Tables 1-15'!D2195="nap","nav",'Tables 1-15'!D2195)</f>
        <v>12.68</v>
      </c>
      <c r="E2266" s="327">
        <f>IF('Tables 1-15'!E2195="nap","nav",'Tables 1-15'!E2195)</f>
        <v>15.634</v>
      </c>
      <c r="F2266" s="378">
        <f>IF('Tables 1-15'!F2195="nap","nav",'Tables 1-15'!F2195)</f>
        <v>17.417999999999999</v>
      </c>
      <c r="G2266" s="327">
        <f>IF('Tables 1-15'!G2195="nap","nav",'Tables 1-15'!G2195)</f>
        <v>136.25300000000001</v>
      </c>
      <c r="H2266" s="327">
        <f>IF('Tables 1-15'!H2195="nap","nav",'Tables 1-15'!H2195)</f>
        <v>140.114</v>
      </c>
      <c r="I2266" s="327">
        <f>IF('Tables 1-15'!I2195="nap","nav",'Tables 1-15'!I2195)</f>
        <v>183.208</v>
      </c>
      <c r="J2266" s="327">
        <f>IF('Tables 1-15'!J2195="nap","nav",'Tables 1-15'!J2195)</f>
        <v>185.28100000000001</v>
      </c>
      <c r="K2266" s="327">
        <f>IF('Tables 1-15'!K2195="nap","nav",'Tables 1-15'!K2195)</f>
        <v>187.018</v>
      </c>
      <c r="L2266" s="281" t="e">
        <f>IF('Tables 1-15'!#REF!="nap","nav",'Tables 1-15'!#REF!)</f>
        <v>#REF!</v>
      </c>
      <c r="M2266" s="281" t="e">
        <f>IF('Tables 1-15'!#REF!="nap","nav",'Tables 1-15'!#REF!)</f>
        <v>#REF!</v>
      </c>
      <c r="O2266" s="30"/>
    </row>
    <row r="2267" spans="1:15">
      <c r="A2267" s="33" t="s">
        <v>458</v>
      </c>
      <c r="B2267" s="327">
        <f>IF('Tables 1-15'!B2196="nap","nav",'Tables 1-15'!B2196)</f>
        <v>175.13900000000001</v>
      </c>
      <c r="C2267" s="327">
        <f>IF('Tables 1-15'!C2196="nap","nav",'Tables 1-15'!C2196)</f>
        <v>182.53800000000001</v>
      </c>
      <c r="D2267" s="327">
        <f>IF('Tables 1-15'!D2196="nap","nav",'Tables 1-15'!D2196)</f>
        <v>184.446</v>
      </c>
      <c r="E2267" s="327">
        <f>IF('Tables 1-15'!E2196="nap","nav",'Tables 1-15'!E2196)</f>
        <v>182.37800000000001</v>
      </c>
      <c r="F2267" s="378">
        <f>IF('Tables 1-15'!F2196="nap","nav",'Tables 1-15'!F2196)</f>
        <v>175.947</v>
      </c>
      <c r="G2267" s="327">
        <f>IF('Tables 1-15'!G2196="nap","nav",'Tables 1-15'!G2196)</f>
        <v>4096.4279999999999</v>
      </c>
      <c r="H2267" s="327">
        <f>IF('Tables 1-15'!H2196="nap","nav",'Tables 1-15'!H2196)</f>
        <v>4451.8240000000005</v>
      </c>
      <c r="I2267" s="327">
        <f>IF('Tables 1-15'!I2196="nap","nav",'Tables 1-15'!I2196)</f>
        <v>5035.24</v>
      </c>
      <c r="J2267" s="327">
        <f>IF('Tables 1-15'!J2196="nap","nav",'Tables 1-15'!J2196)</f>
        <v>5187.277</v>
      </c>
      <c r="K2267" s="327">
        <f>IF('Tables 1-15'!K2196="nap","nav",'Tables 1-15'!K2196)</f>
        <v>5081.393</v>
      </c>
      <c r="L2267" s="281" t="e">
        <f>IF('Tables 1-15'!#REF!="nap","nav",'Tables 1-15'!#REF!)</f>
        <v>#REF!</v>
      </c>
      <c r="M2267" s="281" t="e">
        <f>IF('Tables 1-15'!#REF!="nap","nav",'Tables 1-15'!#REF!)</f>
        <v>#REF!</v>
      </c>
      <c r="O2267" s="537"/>
    </row>
    <row r="2268" spans="1:15">
      <c r="A2268" s="369" t="s">
        <v>457</v>
      </c>
      <c r="B2268" s="327">
        <f>IF('Tables 1-15'!B2197="nap","nav",'Tables 1-15'!B2197)</f>
        <v>59.1</v>
      </c>
      <c r="C2268" s="327">
        <f>IF('Tables 1-15'!C2197="nap","nav",'Tables 1-15'!C2197)</f>
        <v>65</v>
      </c>
      <c r="D2268" s="327">
        <f>IF('Tables 1-15'!D2197="nap","nav",'Tables 1-15'!D2197)</f>
        <v>65.992000000000004</v>
      </c>
      <c r="E2268" s="327">
        <f>IF('Tables 1-15'!E2197="nap","nav",'Tables 1-15'!E2197)</f>
        <v>66.433000000000007</v>
      </c>
      <c r="F2268" s="378">
        <f>IF('Tables 1-15'!F2197="nap","nav",'Tables 1-15'!F2197)</f>
        <v>67.992000000000004</v>
      </c>
      <c r="G2268" s="327">
        <f>IF('Tables 1-15'!G2197="nap","nav",'Tables 1-15'!G2197)</f>
        <v>794</v>
      </c>
      <c r="H2268" s="327">
        <f>IF('Tables 1-15'!H2197="nap","nav",'Tables 1-15'!H2197)</f>
        <v>829</v>
      </c>
      <c r="I2268" s="327">
        <f>IF('Tables 1-15'!I2197="nap","nav",'Tables 1-15'!I2197)</f>
        <v>879</v>
      </c>
      <c r="J2268" s="327">
        <f>IF('Tables 1-15'!J2197="nap","nav",'Tables 1-15'!J2197)</f>
        <v>1301.4000000000001</v>
      </c>
      <c r="K2268" s="327">
        <f>IF('Tables 1-15'!K2197="nap","nav",'Tables 1-15'!K2197)</f>
        <v>1400.8</v>
      </c>
      <c r="L2268" s="281" t="e">
        <f>IF('Tables 1-15'!#REF!="nap","nav",'Tables 1-15'!#REF!)</f>
        <v>#REF!</v>
      </c>
      <c r="M2268" s="281" t="e">
        <f>IF('Tables 1-15'!#REF!="nap","nav",'Tables 1-15'!#REF!)</f>
        <v>#REF!</v>
      </c>
      <c r="O2268" s="30"/>
    </row>
    <row r="2269" spans="1:15">
      <c r="A2269" s="33" t="s">
        <v>459</v>
      </c>
      <c r="B2269" s="327">
        <f>IF('Tables 1-15'!B2198="nap","nav",'Tables 1-15'!B2198)</f>
        <v>415.56100000000004</v>
      </c>
      <c r="C2269" s="327">
        <f>IF('Tables 1-15'!C2198="nap","nav",'Tables 1-15'!C2198)</f>
        <v>519.99599999999998</v>
      </c>
      <c r="D2269" s="327">
        <f>IF('Tables 1-15'!D2198="nap","nav",'Tables 1-15'!D2198)</f>
        <v>614.87700000000007</v>
      </c>
      <c r="E2269" s="327">
        <f>IF('Tables 1-15'!E2198="nap","nav",'Tables 1-15'!E2198)</f>
        <v>866.71100000000001</v>
      </c>
      <c r="F2269" s="378">
        <f>IF('Tables 1-15'!F2198="nap","nav",'Tables 1-15'!F2198)</f>
        <v>924.17600000000004</v>
      </c>
      <c r="G2269" s="327">
        <f>IF('Tables 1-15'!G2198="nap","nav",'Tables 1-15'!G2198)</f>
        <v>7117.8</v>
      </c>
      <c r="H2269" s="327">
        <f>IF('Tables 1-15'!H2198="nap","nav",'Tables 1-15'!H2198)</f>
        <v>10632.084000000001</v>
      </c>
      <c r="I2269" s="327">
        <f>IF('Tables 1-15'!I2198="nap","nav",'Tables 1-15'!I2198)</f>
        <v>15935.196</v>
      </c>
      <c r="J2269" s="327">
        <f>IF('Tables 1-15'!J2198="nap","nav",'Tables 1-15'!J2198)</f>
        <v>22821</v>
      </c>
      <c r="K2269" s="327">
        <f>IF('Tables 1-15'!K2198="nap","nav",'Tables 1-15'!K2198)</f>
        <v>24535</v>
      </c>
      <c r="L2269" s="281" t="e">
        <f>IF('Tables 1-15'!#REF!="nap","nav",'Tables 1-15'!#REF!)</f>
        <v>#REF!</v>
      </c>
      <c r="M2269" s="281" t="e">
        <f>IF('Tables 1-15'!#REF!="nap","nav",'Tables 1-15'!#REF!)</f>
        <v>#REF!</v>
      </c>
      <c r="O2269" s="537"/>
    </row>
    <row r="2270" spans="1:15">
      <c r="A2270" s="369" t="s">
        <v>140</v>
      </c>
      <c r="B2270" s="376">
        <f>IF('Tables 1-15'!B2199="nap","nav",'Tables 1-15'!B2199)</f>
        <v>58.536000000000001</v>
      </c>
      <c r="C2270" s="376">
        <f>IF('Tables 1-15'!C2199="nap","nav",'Tables 1-15'!C2199)</f>
        <v>58.637999999999998</v>
      </c>
      <c r="D2270" s="376">
        <f>IF('Tables 1-15'!D2199="nap","nav",'Tables 1-15'!D2199)</f>
        <v>114.86800000000001</v>
      </c>
      <c r="E2270" s="376">
        <f>IF('Tables 1-15'!E2199="nap","nav",'Tables 1-15'!E2199)</f>
        <v>60.741</v>
      </c>
      <c r="F2270" s="377">
        <f>IF('Tables 1-15'!F2199="nap","nav",'Tables 1-15'!F2199)</f>
        <v>58.480000000000004</v>
      </c>
      <c r="G2270" s="376">
        <f>IF('Tables 1-15'!G2199="nap","nav",'Tables 1-15'!G2199)</f>
        <v>1400</v>
      </c>
      <c r="H2270" s="376">
        <f>IF('Tables 1-15'!H2199="nap","nav",'Tables 1-15'!H2199)</f>
        <v>1344.402</v>
      </c>
      <c r="I2270" s="376">
        <f>IF('Tables 1-15'!I2199="nap","nav",'Tables 1-15'!I2199)</f>
        <v>1604.4950000000001</v>
      </c>
      <c r="J2270" s="376">
        <f>IF('Tables 1-15'!J2199="nap","nav",'Tables 1-15'!J2199)</f>
        <v>1495.855</v>
      </c>
      <c r="K2270" s="376">
        <f>IF('Tables 1-15'!K2199="nap","nav",'Tables 1-15'!K2199)</f>
        <v>1487.2719999999999</v>
      </c>
      <c r="L2270" s="281" t="e">
        <f>IF('Tables 1-15'!#REF!="nap","nav",'Tables 1-15'!#REF!)</f>
        <v>#REF!</v>
      </c>
      <c r="M2270" s="281" t="e">
        <f>IF('Tables 1-15'!#REF!="nap","nav",'Tables 1-15'!#REF!)</f>
        <v>#REF!</v>
      </c>
      <c r="O2270" s="30"/>
    </row>
    <row r="2271" spans="1:15">
      <c r="A2271" s="369" t="s">
        <v>50</v>
      </c>
      <c r="B2271" s="376">
        <f>IF('Tables 1-15'!B2200="nap","nav",'Tables 1-15'!B2200)</f>
        <v>82.61</v>
      </c>
      <c r="C2271" s="376">
        <f>IF('Tables 1-15'!C2200="nap","nav",'Tables 1-15'!C2200)</f>
        <v>82.760999999999996</v>
      </c>
      <c r="D2271" s="376">
        <f>IF('Tables 1-15'!D2200="nap","nav",'Tables 1-15'!D2200)</f>
        <v>86.766999999999996</v>
      </c>
      <c r="E2271" s="376">
        <f>IF('Tables 1-15'!E2200="nap","nav",'Tables 1-15'!E2200)</f>
        <v>86.701999999999998</v>
      </c>
      <c r="F2271" s="377">
        <f>IF('Tables 1-15'!F2200="nap","nav",'Tables 1-15'!F2200)</f>
        <v>85.352000000000004</v>
      </c>
      <c r="G2271" s="376">
        <f>IF('Tables 1-15'!G2200="nap","nav",'Tables 1-15'!G2200)</f>
        <v>720</v>
      </c>
      <c r="H2271" s="376">
        <f>IF('Tables 1-15'!H2200="nap","nav",'Tables 1-15'!H2200)</f>
        <v>743.62400000000002</v>
      </c>
      <c r="I2271" s="376">
        <f>IF('Tables 1-15'!I2200="nap","nav",'Tables 1-15'!I2200)</f>
        <v>1034.55</v>
      </c>
      <c r="J2271" s="376">
        <f>IF('Tables 1-15'!J2200="nap","nav",'Tables 1-15'!J2200)</f>
        <v>998.846</v>
      </c>
      <c r="K2271" s="376">
        <f>IF('Tables 1-15'!K2200="nap","nav",'Tables 1-15'!K2200)</f>
        <v>1002.34</v>
      </c>
      <c r="L2271" s="281" t="e">
        <f>IF('Tables 1-15'!#REF!="nap","nav",'Tables 1-15'!#REF!)</f>
        <v>#REF!</v>
      </c>
      <c r="M2271" s="281" t="e">
        <f>IF('Tables 1-15'!#REF!="nap","nav",'Tables 1-15'!#REF!)</f>
        <v>#REF!</v>
      </c>
      <c r="O2271" s="30"/>
    </row>
    <row r="2272" spans="1:15">
      <c r="A2272" s="369" t="s">
        <v>641</v>
      </c>
      <c r="B2272" s="376" t="str">
        <f>IF('Tables 1-15'!B2201="nap","nav",'Tables 1-15'!B2201)</f>
        <v>nav</v>
      </c>
      <c r="C2272" s="376" t="str">
        <f>IF('Tables 1-15'!C2201="nap","nav",'Tables 1-15'!C2201)</f>
        <v>nav</v>
      </c>
      <c r="D2272" s="376" t="str">
        <f>IF('Tables 1-15'!D2201="nap","nav",'Tables 1-15'!D2201)</f>
        <v>nav</v>
      </c>
      <c r="E2272" s="376" t="str">
        <f>IF('Tables 1-15'!E2201="nap","nav",'Tables 1-15'!E2201)</f>
        <v>nav</v>
      </c>
      <c r="F2272" s="377" t="str">
        <f>IF('Tables 1-15'!F2201="nap","nav",'Tables 1-15'!F2201)</f>
        <v>nav</v>
      </c>
      <c r="G2272" s="376" t="str">
        <f>IF('Tables 1-15'!G2201="nap","nav",'Tables 1-15'!G2201)</f>
        <v>nav</v>
      </c>
      <c r="H2272" s="376" t="str">
        <f>IF('Tables 1-15'!H2201="nap","nav",'Tables 1-15'!H2201)</f>
        <v>nav</v>
      </c>
      <c r="I2272" s="376" t="str">
        <f>IF('Tables 1-15'!I2201="nap","nav",'Tables 1-15'!I2201)</f>
        <v>nav</v>
      </c>
      <c r="J2272" s="376" t="str">
        <f>IF('Tables 1-15'!J2201="nap","nav",'Tables 1-15'!J2201)</f>
        <v>nav</v>
      </c>
      <c r="K2272" s="376" t="str">
        <f>IF('Tables 1-15'!K2201="nap","nav",'Tables 1-15'!K2201)</f>
        <v>nav</v>
      </c>
      <c r="L2272" s="281" t="e">
        <f>IF('Tables 1-15'!#REF!="nap","nav",'Tables 1-15'!#REF!)</f>
        <v>#REF!</v>
      </c>
      <c r="M2272" s="281" t="e">
        <f>IF('Tables 1-15'!#REF!="nap","nav",'Tables 1-15'!#REF!)</f>
        <v>#REF!</v>
      </c>
      <c r="O2272" s="30"/>
    </row>
    <row r="2273" spans="1:15">
      <c r="A2273" s="33" t="s">
        <v>860</v>
      </c>
      <c r="B2273" s="376">
        <f>IF('Tables 1-15'!B2202="nap","nav",'Tables 1-15'!B2202)</f>
        <v>114.014</v>
      </c>
      <c r="C2273" s="376">
        <f>IF('Tables 1-15'!C2202="nap","nav",'Tables 1-15'!C2202)</f>
        <v>161.75</v>
      </c>
      <c r="D2273" s="376">
        <f>IF('Tables 1-15'!D2202="nap","nav",'Tables 1-15'!D2202)</f>
        <v>189.13300000000001</v>
      </c>
      <c r="E2273" s="376">
        <f>IF('Tables 1-15'!E2202="nap","nav",'Tables 1-15'!E2202)</f>
        <v>211.91400000000002</v>
      </c>
      <c r="F2273" s="377">
        <f>IF('Tables 1-15'!F2202="nap","nav",'Tables 1-15'!F2202)</f>
        <v>222.31800000000001</v>
      </c>
      <c r="G2273" s="376">
        <f>IF('Tables 1-15'!G2202="nap","nav",'Tables 1-15'!G2202)</f>
        <v>845.65300000000002</v>
      </c>
      <c r="H2273" s="376">
        <f>IF('Tables 1-15'!H2202="nap","nav",'Tables 1-15'!H2202)</f>
        <v>1065.9839999999999</v>
      </c>
      <c r="I2273" s="376">
        <f>IF('Tables 1-15'!I2202="nap","nav",'Tables 1-15'!I2202)</f>
        <v>1126.7350000000001</v>
      </c>
      <c r="J2273" s="376">
        <f>IF('Tables 1-15'!J2202="nap","nav",'Tables 1-15'!J2202)</f>
        <v>1385.6680000000001</v>
      </c>
      <c r="K2273" s="376">
        <f>IF('Tables 1-15'!K2202="nap","nav",'Tables 1-15'!K2202)</f>
        <v>2529.1410000000001</v>
      </c>
      <c r="L2273" s="281" t="e">
        <f>IF('Tables 1-15'!#REF!="nap","nav",'Tables 1-15'!#REF!)</f>
        <v>#REF!</v>
      </c>
      <c r="M2273" s="281" t="e">
        <f>IF('Tables 1-15'!#REF!="nap","nav",'Tables 1-15'!#REF!)</f>
        <v>#REF!</v>
      </c>
      <c r="O2273" s="537"/>
    </row>
    <row r="2274" spans="1:15">
      <c r="A2274" s="369" t="s">
        <v>106</v>
      </c>
      <c r="B2274" s="376">
        <f>IF('Tables 1-15'!B2203="nap","nav",'Tables 1-15'!B2203)</f>
        <v>50.746000000000002</v>
      </c>
      <c r="C2274" s="376">
        <f>IF('Tables 1-15'!C2203="nap","nav",'Tables 1-15'!C2203)</f>
        <v>50.042000000000002</v>
      </c>
      <c r="D2274" s="376">
        <f>IF('Tables 1-15'!D2203="nap","nav",'Tables 1-15'!D2203)</f>
        <v>49.652999999999999</v>
      </c>
      <c r="E2274" s="376">
        <f>IF('Tables 1-15'!E2203="nap","nav",'Tables 1-15'!E2203)</f>
        <v>50.532000000000004</v>
      </c>
      <c r="F2274" s="377">
        <f>IF('Tables 1-15'!F2203="nap","nav",'Tables 1-15'!F2203)</f>
        <v>49.286000000000001</v>
      </c>
      <c r="G2274" s="376">
        <f>IF('Tables 1-15'!G2203="nap","nav",'Tables 1-15'!G2203)</f>
        <v>1510.6089999999999</v>
      </c>
      <c r="H2274" s="376">
        <f>IF('Tables 1-15'!H2203="nap","nav",'Tables 1-15'!H2203)</f>
        <v>1584.1890000000001</v>
      </c>
      <c r="I2274" s="376">
        <f>IF('Tables 1-15'!I2203="nap","nav",'Tables 1-15'!I2203)</f>
        <v>1847.461</v>
      </c>
      <c r="J2274" s="376">
        <f>IF('Tables 1-15'!J2203="nap","nav",'Tables 1-15'!J2203)</f>
        <v>1979.424</v>
      </c>
      <c r="K2274" s="376">
        <f>IF('Tables 1-15'!K2203="nap","nav",'Tables 1-15'!K2203)</f>
        <v>2226.1309999999999</v>
      </c>
      <c r="L2274" s="281" t="e">
        <f>IF('Tables 1-15'!#REF!="nap","nav",'Tables 1-15'!#REF!)</f>
        <v>#REF!</v>
      </c>
      <c r="M2274" s="281" t="e">
        <f>IF('Tables 1-15'!#REF!="nap","nav",'Tables 1-15'!#REF!)</f>
        <v>#REF!</v>
      </c>
      <c r="O2274" s="30"/>
    </row>
    <row r="2275" spans="1:15">
      <c r="A2275" s="369" t="s">
        <v>4</v>
      </c>
      <c r="B2275" s="376">
        <f>IF('Tables 1-15'!B2204="nap","nav",'Tables 1-15'!B2204)</f>
        <v>137.28700000000001</v>
      </c>
      <c r="C2275" s="376">
        <f>IF('Tables 1-15'!C2204="nap","nav",'Tables 1-15'!C2204)</f>
        <v>137.887</v>
      </c>
      <c r="D2275" s="376">
        <f>IF('Tables 1-15'!D2204="nap","nav",'Tables 1-15'!D2204)</f>
        <v>136.75200000000001</v>
      </c>
      <c r="E2275" s="376">
        <f>IF('Tables 1-15'!E2204="nap","nav",'Tables 1-15'!E2204)</f>
        <v>136.749</v>
      </c>
      <c r="F2275" s="377">
        <f>IF('Tables 1-15'!F2204="nap","nav",'Tables 1-15'!F2204)</f>
        <v>136.81100000000001</v>
      </c>
      <c r="G2275" s="376">
        <f>IF('Tables 1-15'!G2204="nap","nav",'Tables 1-15'!G2204)</f>
        <v>1877.703</v>
      </c>
      <c r="H2275" s="376">
        <f>IF('Tables 1-15'!H2204="nap","nav",'Tables 1-15'!H2204)</f>
        <v>1951.162</v>
      </c>
      <c r="I2275" s="376" t="str">
        <f>IF('Tables 1-15'!I2204="nap","nav",'Tables 1-15'!I2204)</f>
        <v>nav</v>
      </c>
      <c r="J2275" s="376" t="str">
        <f>IF('Tables 1-15'!J2204="nap","nav",'Tables 1-15'!J2204)</f>
        <v>nav</v>
      </c>
      <c r="K2275" s="376" t="str">
        <f>IF('Tables 1-15'!K2204="nap","nav",'Tables 1-15'!K2204)</f>
        <v>nav</v>
      </c>
      <c r="L2275" s="281" t="e">
        <f>IF('Tables 1-15'!#REF!="nap","nav",'Tables 1-15'!#REF!)</f>
        <v>#REF!</v>
      </c>
      <c r="M2275" s="281" t="e">
        <f>IF('Tables 1-15'!#REF!="nap","nav",'Tables 1-15'!#REF!)</f>
        <v>#REF!</v>
      </c>
      <c r="O2275" s="30"/>
    </row>
    <row r="2276" spans="1:15">
      <c r="A2276" s="33" t="s">
        <v>811</v>
      </c>
      <c r="B2276" s="376">
        <f>IF('Tables 1-15'!B2205="nap","nav",'Tables 1-15'!B2205)</f>
        <v>122.908</v>
      </c>
      <c r="C2276" s="376">
        <f>IF('Tables 1-15'!C2205="nap","nav",'Tables 1-15'!C2205)</f>
        <v>124.236</v>
      </c>
      <c r="D2276" s="376">
        <f>IF('Tables 1-15'!D2205="nap","nav",'Tables 1-15'!D2205)</f>
        <v>122.289</v>
      </c>
      <c r="E2276" s="376">
        <f>IF('Tables 1-15'!E2205="nap","nav",'Tables 1-15'!E2205)</f>
        <v>121.34400000000001</v>
      </c>
      <c r="F2276" s="377">
        <f>IF('Tables 1-15'!F2205="nap","nav",'Tables 1-15'!F2205)</f>
        <v>120.306</v>
      </c>
      <c r="G2276" s="376" t="str">
        <f>IF('Tables 1-15'!G2205="nap","nav",'Tables 1-15'!G2205)</f>
        <v>nav</v>
      </c>
      <c r="H2276" s="376" t="str">
        <f>IF('Tables 1-15'!H2205="nap","nav",'Tables 1-15'!H2205)</f>
        <v>nav</v>
      </c>
      <c r="I2276" s="376" t="str">
        <f>IF('Tables 1-15'!I2205="nap","nav",'Tables 1-15'!I2205)</f>
        <v>nav</v>
      </c>
      <c r="J2276" s="376" t="str">
        <f>IF('Tables 1-15'!J2205="nap","nav",'Tables 1-15'!J2205)</f>
        <v>nav</v>
      </c>
      <c r="K2276" s="376" t="str">
        <f>IF('Tables 1-15'!K2205="nap","nav",'Tables 1-15'!K2205)</f>
        <v>nav</v>
      </c>
      <c r="L2276" s="281" t="e">
        <f>IF('Tables 1-15'!#REF!="nap","nav",'Tables 1-15'!#REF!)</f>
        <v>#REF!</v>
      </c>
      <c r="M2276" s="281" t="e">
        <f>IF('Tables 1-15'!#REF!="nap","nav",'Tables 1-15'!#REF!)</f>
        <v>#REF!</v>
      </c>
      <c r="O2276" s="537"/>
    </row>
    <row r="2277" spans="1:15">
      <c r="A2277" s="33" t="s">
        <v>812</v>
      </c>
      <c r="B2277" s="376">
        <f>IF('Tables 1-15'!B2206="nap","nav",'Tables 1-15'!B2206)</f>
        <v>40.54</v>
      </c>
      <c r="C2277" s="376">
        <f>IF('Tables 1-15'!C2206="nap","nav",'Tables 1-15'!C2206)</f>
        <v>40.192</v>
      </c>
      <c r="D2277" s="376">
        <f>IF('Tables 1-15'!D2206="nap","nav",'Tables 1-15'!D2206)</f>
        <v>43.012</v>
      </c>
      <c r="E2277" s="376">
        <f>IF('Tables 1-15'!E2206="nap","nav",'Tables 1-15'!E2206)</f>
        <v>45.895000000000003</v>
      </c>
      <c r="F2277" s="377">
        <f>IF('Tables 1-15'!F2206="nap","nav",'Tables 1-15'!F2206)</f>
        <v>48.118000000000002</v>
      </c>
      <c r="G2277" s="376">
        <f>IF('Tables 1-15'!G2206="nap","nav",'Tables 1-15'!G2206)</f>
        <v>621.62800000000004</v>
      </c>
      <c r="H2277" s="376">
        <f>IF('Tables 1-15'!H2206="nap","nav",'Tables 1-15'!H2206)</f>
        <v>682.07799999999997</v>
      </c>
      <c r="I2277" s="376">
        <f>IF('Tables 1-15'!I2206="nap","nav",'Tables 1-15'!I2206)</f>
        <v>765.2</v>
      </c>
      <c r="J2277" s="376">
        <f>IF('Tables 1-15'!J2206="nap","nav",'Tables 1-15'!J2206)</f>
        <v>864.74400000000003</v>
      </c>
      <c r="K2277" s="376">
        <f>IF('Tables 1-15'!K2206="nap","nav",'Tables 1-15'!K2206)</f>
        <v>895.4</v>
      </c>
      <c r="L2277" s="281" t="e">
        <f>IF('Tables 1-15'!#REF!="nap","nav",'Tables 1-15'!#REF!)</f>
        <v>#REF!</v>
      </c>
      <c r="M2277" s="281" t="e">
        <f>IF('Tables 1-15'!#REF!="nap","nav",'Tables 1-15'!#REF!)</f>
        <v>#REF!</v>
      </c>
      <c r="O2277" s="537"/>
    </row>
    <row r="2278" spans="1:15">
      <c r="A2278" s="369" t="s">
        <v>5</v>
      </c>
      <c r="B2278" s="327">
        <f>IF('Tables 1-15'!B2207="nap","nav",'Tables 1-15'!B2207)</f>
        <v>7.569</v>
      </c>
      <c r="C2278" s="327">
        <f>IF('Tables 1-15'!C2207="nap","nav",'Tables 1-15'!C2207)</f>
        <v>7.383</v>
      </c>
      <c r="D2278" s="327">
        <f>IF('Tables 1-15'!D2207="nap","nav",'Tables 1-15'!D2207)</f>
        <v>7.165</v>
      </c>
      <c r="E2278" s="327">
        <f>IF('Tables 1-15'!E2207="nap","nav",'Tables 1-15'!E2207)</f>
        <v>7.0040000000000004</v>
      </c>
      <c r="F2278" s="378">
        <f>IF('Tables 1-15'!F2207="nap","nav",'Tables 1-15'!F2207)</f>
        <v>6.75</v>
      </c>
      <c r="G2278" s="327">
        <f>IF('Tables 1-15'!G2207="nap","nav",'Tables 1-15'!G2207)</f>
        <v>267.56900000000002</v>
      </c>
      <c r="H2278" s="327">
        <f>IF('Tables 1-15'!H2207="nap","nav",'Tables 1-15'!H2207)</f>
        <v>249.19400000000002</v>
      </c>
      <c r="I2278" s="327">
        <f>IF('Tables 1-15'!I2207="nap","nav",'Tables 1-15'!I2207)</f>
        <v>398.53000000000003</v>
      </c>
      <c r="J2278" s="327">
        <f>IF('Tables 1-15'!J2207="nap","nav",'Tables 1-15'!J2207)</f>
        <v>500.452</v>
      </c>
      <c r="K2278" s="327">
        <f>IF('Tables 1-15'!K2207="nap","nav",'Tables 1-15'!K2207)</f>
        <v>521.46400000000006</v>
      </c>
      <c r="L2278" s="281" t="e">
        <f>IF('Tables 1-15'!#REF!="nap","nav",'Tables 1-15'!#REF!)</f>
        <v>#REF!</v>
      </c>
      <c r="M2278" s="281" t="e">
        <f>IF('Tables 1-15'!#REF!="nap","nav",'Tables 1-15'!#REF!)</f>
        <v>#REF!</v>
      </c>
      <c r="O2278" s="30"/>
    </row>
    <row r="2279" spans="1:15">
      <c r="A2279" s="33" t="s">
        <v>813</v>
      </c>
      <c r="B2279" s="327">
        <f>IF('Tables 1-15'!B2208="nap","nav",'Tables 1-15'!B2208)</f>
        <v>171.90899999999999</v>
      </c>
      <c r="C2279" s="327">
        <f>IF('Tables 1-15'!C2208="nap","nav",'Tables 1-15'!C2208)</f>
        <v>188.78900000000002</v>
      </c>
      <c r="D2279" s="327">
        <f>IF('Tables 1-15'!D2208="nap","nav",'Tables 1-15'!D2208)</f>
        <v>222.761</v>
      </c>
      <c r="E2279" s="327">
        <f>IF('Tables 1-15'!E2208="nap","nav",'Tables 1-15'!E2208)</f>
        <v>206.852</v>
      </c>
      <c r="F2279" s="378">
        <f>IF('Tables 1-15'!F2208="nap","nav",'Tables 1-15'!F2208)</f>
        <v>201.39600000000002</v>
      </c>
      <c r="G2279" s="327">
        <f>IF('Tables 1-15'!G2208="nap","nav",'Tables 1-15'!G2208)</f>
        <v>718.01099999999997</v>
      </c>
      <c r="H2279" s="327">
        <f>IF('Tables 1-15'!H2208="nap","nav",'Tables 1-15'!H2208)</f>
        <v>965.53899999999999</v>
      </c>
      <c r="I2279" s="327">
        <f>IF('Tables 1-15'!I2208="nap","nav",'Tables 1-15'!I2208)</f>
        <v>1288.6580000000001</v>
      </c>
      <c r="J2279" s="327">
        <f>IF('Tables 1-15'!J2208="nap","nav",'Tables 1-15'!J2208)</f>
        <v>1489.8330000000001</v>
      </c>
      <c r="K2279" s="327">
        <f>IF('Tables 1-15'!K2208="nap","nav",'Tables 1-15'!K2208)</f>
        <v>1777.9960000000001</v>
      </c>
      <c r="L2279" s="281" t="e">
        <f>IF('Tables 1-15'!#REF!="nap","nav",'Tables 1-15'!#REF!)</f>
        <v>#REF!</v>
      </c>
      <c r="M2279" s="281" t="e">
        <f>IF('Tables 1-15'!#REF!="nap","nav",'Tables 1-15'!#REF!)</f>
        <v>#REF!</v>
      </c>
      <c r="O2279" s="537"/>
    </row>
    <row r="2280" spans="1:15">
      <c r="A2280" s="33" t="s">
        <v>814</v>
      </c>
      <c r="B2280" s="327">
        <f>IF('Tables 1-15'!B2209="nap","nav",'Tables 1-15'!B2209)</f>
        <v>12.712</v>
      </c>
      <c r="C2280" s="327">
        <f>IF('Tables 1-15'!C2209="nap","nav",'Tables 1-15'!C2209)</f>
        <v>13.883000000000001</v>
      </c>
      <c r="D2280" s="327">
        <f>IF('Tables 1-15'!D2209="nap","nav",'Tables 1-15'!D2209)</f>
        <v>15.516</v>
      </c>
      <c r="E2280" s="327">
        <f>IF('Tables 1-15'!E2209="nap","nav",'Tables 1-15'!E2209)</f>
        <v>17.222999999999999</v>
      </c>
      <c r="F2280" s="378">
        <f>IF('Tables 1-15'!F2209="nap","nav",'Tables 1-15'!F2209)</f>
        <v>17.887</v>
      </c>
      <c r="G2280" s="327">
        <f>IF('Tables 1-15'!G2209="nap","nav",'Tables 1-15'!G2209)</f>
        <v>92.537999999999997</v>
      </c>
      <c r="H2280" s="327">
        <f>IF('Tables 1-15'!H2209="nap","nav",'Tables 1-15'!H2209)</f>
        <v>107.76300000000001</v>
      </c>
      <c r="I2280" s="327">
        <f>IF('Tables 1-15'!I2209="nap","nav",'Tables 1-15'!I2209)</f>
        <v>138.779</v>
      </c>
      <c r="J2280" s="327">
        <f>IF('Tables 1-15'!J2209="nap","nav",'Tables 1-15'!J2209)</f>
        <v>225.37200000000001</v>
      </c>
      <c r="K2280" s="327">
        <f>IF('Tables 1-15'!K2209="nap","nav",'Tables 1-15'!K2209)</f>
        <v>276.16700000000003</v>
      </c>
      <c r="L2280" s="281" t="e">
        <f>IF('Tables 1-15'!#REF!="nap","nav",'Tables 1-15'!#REF!)</f>
        <v>#REF!</v>
      </c>
      <c r="M2280" s="281" t="e">
        <f>IF('Tables 1-15'!#REF!="nap","nav",'Tables 1-15'!#REF!)</f>
        <v>#REF!</v>
      </c>
      <c r="O2280" s="537"/>
    </row>
    <row r="2281" spans="1:15">
      <c r="A2281" s="369" t="s">
        <v>6</v>
      </c>
      <c r="B2281" s="327">
        <f>IF('Tables 1-15'!B2210="nap","nav",'Tables 1-15'!B2210)</f>
        <v>2.7210000000000001</v>
      </c>
      <c r="C2281" s="327">
        <f>IF('Tables 1-15'!C2210="nap","nav",'Tables 1-15'!C2210)</f>
        <v>2.7269999999999999</v>
      </c>
      <c r="D2281" s="327">
        <f>IF('Tables 1-15'!D2210="nap","nav",'Tables 1-15'!D2210)</f>
        <v>2.7389999999999999</v>
      </c>
      <c r="E2281" s="327">
        <f>IF('Tables 1-15'!E2210="nap","nav",'Tables 1-15'!E2210)</f>
        <v>2.81</v>
      </c>
      <c r="F2281" s="378">
        <f>IF('Tables 1-15'!F2210="nap","nav",'Tables 1-15'!F2210)</f>
        <v>2.742</v>
      </c>
      <c r="G2281" s="327">
        <f>IF('Tables 1-15'!G2210="nap","nav",'Tables 1-15'!G2210)</f>
        <v>135.577</v>
      </c>
      <c r="H2281" s="327">
        <f>IF('Tables 1-15'!H2210="nap","nav",'Tables 1-15'!H2210)</f>
        <v>146.36500000000001</v>
      </c>
      <c r="I2281" s="327">
        <f>IF('Tables 1-15'!I2210="nap","nav",'Tables 1-15'!I2210)</f>
        <v>143.744</v>
      </c>
      <c r="J2281" s="327">
        <f>IF('Tables 1-15'!J2210="nap","nav",'Tables 1-15'!J2210)</f>
        <v>172.119</v>
      </c>
      <c r="K2281" s="327">
        <f>IF('Tables 1-15'!K2210="nap","nav",'Tables 1-15'!K2210)</f>
        <v>186.25900000000001</v>
      </c>
      <c r="L2281" s="281" t="e">
        <f>IF('Tables 1-15'!#REF!="nap","nav",'Tables 1-15'!#REF!)</f>
        <v>#REF!</v>
      </c>
      <c r="M2281" s="281" t="e">
        <f>IF('Tables 1-15'!#REF!="nap","nav",'Tables 1-15'!#REF!)</f>
        <v>#REF!</v>
      </c>
      <c r="O2281" s="30"/>
    </row>
    <row r="2282" spans="1:15">
      <c r="A2282" s="33" t="s">
        <v>815</v>
      </c>
      <c r="B2282" s="327">
        <f>IF('Tables 1-15'!B2211="nap","nav",'Tables 1-15'!B2211)</f>
        <v>22.901</v>
      </c>
      <c r="C2282" s="327">
        <f>IF('Tables 1-15'!C2211="nap","nav",'Tables 1-15'!C2211)</f>
        <v>26.132999999999999</v>
      </c>
      <c r="D2282" s="327">
        <f>IF('Tables 1-15'!D2211="nap","nav",'Tables 1-15'!D2211)</f>
        <v>27.774000000000001</v>
      </c>
      <c r="E2282" s="327">
        <f>IF('Tables 1-15'!E2211="nap","nav",'Tables 1-15'!E2211)</f>
        <v>28.906000000000002</v>
      </c>
      <c r="F2282" s="378">
        <f>IF('Tables 1-15'!F2211="nap","nav",'Tables 1-15'!F2211)</f>
        <v>29.643000000000001</v>
      </c>
      <c r="G2282" s="327">
        <f>IF('Tables 1-15'!G2211="nap","nav",'Tables 1-15'!G2211)</f>
        <v>254.36799999999999</v>
      </c>
      <c r="H2282" s="327">
        <f>IF('Tables 1-15'!H2211="nap","nav",'Tables 1-15'!H2211)</f>
        <v>308.82400000000001</v>
      </c>
      <c r="I2282" s="327">
        <f>IF('Tables 1-15'!I2211="nap","nav",'Tables 1-15'!I2211)</f>
        <v>393.88299999999998</v>
      </c>
      <c r="J2282" s="327">
        <f>IF('Tables 1-15'!J2211="nap","nav",'Tables 1-15'!J2211)</f>
        <v>394.30900000000003</v>
      </c>
      <c r="K2282" s="327">
        <f>IF('Tables 1-15'!K2211="nap","nav",'Tables 1-15'!K2211)</f>
        <v>402.67</v>
      </c>
      <c r="L2282" s="281" t="e">
        <f>IF('Tables 1-15'!#REF!="nap","nav",'Tables 1-15'!#REF!)</f>
        <v>#REF!</v>
      </c>
      <c r="M2282" s="281" t="e">
        <f>IF('Tables 1-15'!#REF!="nap","nav",'Tables 1-15'!#REF!)</f>
        <v>#REF!</v>
      </c>
      <c r="O2282" s="537"/>
    </row>
    <row r="2283" spans="1:15">
      <c r="A2283" s="369" t="s">
        <v>7</v>
      </c>
      <c r="B2283" s="327">
        <f>IF('Tables 1-15'!B2212="nap","nav",'Tables 1-15'!B2212)</f>
        <v>3.4159999999999999</v>
      </c>
      <c r="C2283" s="327">
        <f>IF('Tables 1-15'!C2212="nap","nav",'Tables 1-15'!C2212)</f>
        <v>3.2370000000000001</v>
      </c>
      <c r="D2283" s="327">
        <f>IF('Tables 1-15'!D2212="nap","nav",'Tables 1-15'!D2212)</f>
        <v>3.2309999999999999</v>
      </c>
      <c r="E2283" s="327">
        <f>IF('Tables 1-15'!E2212="nap","nav",'Tables 1-15'!E2212)</f>
        <v>3.2850000000000001</v>
      </c>
      <c r="F2283" s="378">
        <f>IF('Tables 1-15'!F2212="nap","nav",'Tables 1-15'!F2212)</f>
        <v>2.85</v>
      </c>
      <c r="G2283" s="327">
        <f>IF('Tables 1-15'!G2212="nap","nav",'Tables 1-15'!G2212)</f>
        <v>198.38800000000001</v>
      </c>
      <c r="H2283" s="327">
        <f>IF('Tables 1-15'!H2212="nap","nav",'Tables 1-15'!H2212)</f>
        <v>195.709</v>
      </c>
      <c r="I2283" s="327">
        <f>IF('Tables 1-15'!I2212="nap","nav",'Tables 1-15'!I2212)</f>
        <v>196.98500000000001</v>
      </c>
      <c r="J2283" s="327">
        <f>IF('Tables 1-15'!J2212="nap","nav",'Tables 1-15'!J2212)</f>
        <v>183.81800000000001</v>
      </c>
      <c r="K2283" s="327">
        <f>IF('Tables 1-15'!K2212="nap","nav",'Tables 1-15'!K2212)</f>
        <v>257.87400000000002</v>
      </c>
      <c r="L2283" s="281" t="e">
        <f>IF('Tables 1-15'!#REF!="nap","nav",'Tables 1-15'!#REF!)</f>
        <v>#REF!</v>
      </c>
      <c r="M2283" s="281" t="e">
        <f>IF('Tables 1-15'!#REF!="nap","nav",'Tables 1-15'!#REF!)</f>
        <v>#REF!</v>
      </c>
      <c r="O2283" s="30"/>
    </row>
    <row r="2284" spans="1:15">
      <c r="A2284" s="369" t="s">
        <v>8</v>
      </c>
      <c r="B2284" s="327">
        <f>IF('Tables 1-15'!B2213="nap","nav",'Tables 1-15'!B2213)</f>
        <v>6.7590000000000003</v>
      </c>
      <c r="C2284" s="327">
        <f>IF('Tables 1-15'!C2213="nap","nav",'Tables 1-15'!C2213)</f>
        <v>6.82</v>
      </c>
      <c r="D2284" s="327">
        <f>IF('Tables 1-15'!D2213="nap","nav",'Tables 1-15'!D2213)</f>
        <v>6.8129999999999997</v>
      </c>
      <c r="E2284" s="327">
        <f>IF('Tables 1-15'!E2213="nap","nav",'Tables 1-15'!E2213)</f>
        <v>6.9660000000000002</v>
      </c>
      <c r="F2284" s="378">
        <f>IF('Tables 1-15'!F2213="nap","nav",'Tables 1-15'!F2213)</f>
        <v>7.0190000000000001</v>
      </c>
      <c r="G2284" s="327">
        <f>IF('Tables 1-15'!G2213="nap","nav",'Tables 1-15'!G2213)</f>
        <v>170.07400000000001</v>
      </c>
      <c r="H2284" s="327">
        <f>IF('Tables 1-15'!H2213="nap","nav",'Tables 1-15'!H2213)</f>
        <v>166.589</v>
      </c>
      <c r="I2284" s="327">
        <f>IF('Tables 1-15'!I2213="nap","nav",'Tables 1-15'!I2213)</f>
        <v>243.21899999999999</v>
      </c>
      <c r="J2284" s="327">
        <f>IF('Tables 1-15'!J2213="nap","nav",'Tables 1-15'!J2213)</f>
        <v>250.578</v>
      </c>
      <c r="K2284" s="327">
        <f>IF('Tables 1-15'!K2213="nap","nav",'Tables 1-15'!K2213)</f>
        <v>272.09100000000001</v>
      </c>
      <c r="L2284" s="281" t="e">
        <f>IF('Tables 1-15'!#REF!="nap","nav",'Tables 1-15'!#REF!)</f>
        <v>#REF!</v>
      </c>
      <c r="M2284" s="281" t="e">
        <f>IF('Tables 1-15'!#REF!="nap","nav",'Tables 1-15'!#REF!)</f>
        <v>#REF!</v>
      </c>
      <c r="O2284" s="30"/>
    </row>
    <row r="2285" spans="1:15">
      <c r="A2285" s="33" t="s">
        <v>816</v>
      </c>
      <c r="B2285" s="327">
        <f>IF('Tables 1-15'!B2214="nap","nav",'Tables 1-15'!B2214)</f>
        <v>36.334000000000003</v>
      </c>
      <c r="C2285" s="327">
        <f>IF('Tables 1-15'!C2214="nap","nav",'Tables 1-15'!C2214)</f>
        <v>42.011000000000003</v>
      </c>
      <c r="D2285" s="327">
        <f>IF('Tables 1-15'!D2214="nap","nav",'Tables 1-15'!D2214)</f>
        <v>45.576000000000001</v>
      </c>
      <c r="E2285" s="327">
        <f>IF('Tables 1-15'!E2214="nap","nav",'Tables 1-15'!E2214)</f>
        <v>48.277000000000001</v>
      </c>
      <c r="F2285" s="378">
        <f>IF('Tables 1-15'!F2214="nap","nav",'Tables 1-15'!F2214)</f>
        <v>48.420999999999999</v>
      </c>
      <c r="G2285" s="327">
        <f>IF('Tables 1-15'!G2214="nap","nav",'Tables 1-15'!G2214)</f>
        <v>2134.444</v>
      </c>
      <c r="H2285" s="327">
        <f>IF('Tables 1-15'!H2214="nap","nav",'Tables 1-15'!H2214)</f>
        <v>2293.6950000000002</v>
      </c>
      <c r="I2285" s="327">
        <f>IF('Tables 1-15'!I2214="nap","nav",'Tables 1-15'!I2214)</f>
        <v>2365.047</v>
      </c>
      <c r="J2285" s="327">
        <f>IF('Tables 1-15'!J2214="nap","nav",'Tables 1-15'!J2214)</f>
        <v>2493.1170000000002</v>
      </c>
      <c r="K2285" s="327">
        <f>IF('Tables 1-15'!K2214="nap","nav",'Tables 1-15'!K2214)</f>
        <v>2349.5410000000002</v>
      </c>
      <c r="L2285" s="281" t="e">
        <f>IF('Tables 1-15'!#REF!="nap","nav",'Tables 1-15'!#REF!)</f>
        <v>#REF!</v>
      </c>
      <c r="M2285" s="281" t="e">
        <f>IF('Tables 1-15'!#REF!="nap","nav",'Tables 1-15'!#REF!)</f>
        <v>#REF!</v>
      </c>
      <c r="O2285" s="537"/>
    </row>
    <row r="2286" spans="1:15">
      <c r="A2286" s="369" t="s">
        <v>9</v>
      </c>
      <c r="B2286" s="327">
        <f>IF('Tables 1-15'!B2215="nap","nav",'Tables 1-15'!B2215)</f>
        <v>66.134</v>
      </c>
      <c r="C2286" s="327">
        <f>IF('Tables 1-15'!C2215="nap","nav",'Tables 1-15'!C2215)</f>
        <v>67.963000000000008</v>
      </c>
      <c r="D2286" s="327">
        <f>IF('Tables 1-15'!D2215="nap","nav",'Tables 1-15'!D2215)</f>
        <v>69.382000000000005</v>
      </c>
      <c r="E2286" s="327">
        <f>IF('Tables 1-15'!E2215="nap","nav",'Tables 1-15'!E2215)</f>
        <v>70.27</v>
      </c>
      <c r="F2286" s="378">
        <f>IF('Tables 1-15'!F2215="nap","nav",'Tables 1-15'!F2215)</f>
        <v>70.02</v>
      </c>
      <c r="G2286" s="327">
        <f>IF('Tables 1-15'!G2215="nap","nav",'Tables 1-15'!G2215)</f>
        <v>1639.2670000000001</v>
      </c>
      <c r="H2286" s="327">
        <f>IF('Tables 1-15'!H2215="nap","nav",'Tables 1-15'!H2215)</f>
        <v>1653.9080000000001</v>
      </c>
      <c r="I2286" s="327">
        <f>IF('Tables 1-15'!I2215="nap","nav",'Tables 1-15'!I2215)</f>
        <v>1701.867</v>
      </c>
      <c r="J2286" s="327">
        <f>IF('Tables 1-15'!J2215="nap","nav",'Tables 1-15'!J2215)</f>
        <v>1958.3520000000001</v>
      </c>
      <c r="K2286" s="327">
        <f>IF('Tables 1-15'!K2215="nap","nav",'Tables 1-15'!K2215)</f>
        <v>2157.0529999999999</v>
      </c>
      <c r="L2286" s="281" t="e">
        <f>IF('Tables 1-15'!#REF!="nap","nav",'Tables 1-15'!#REF!)</f>
        <v>#REF!</v>
      </c>
      <c r="M2286" s="281" t="e">
        <f>IF('Tables 1-15'!#REF!="nap","nav",'Tables 1-15'!#REF!)</f>
        <v>#REF!</v>
      </c>
      <c r="O2286" s="30"/>
    </row>
    <row r="2287" spans="1:15">
      <c r="A2287" s="369" t="s">
        <v>158</v>
      </c>
      <c r="B2287" s="327" t="str">
        <f>IF('Tables 1-15'!B2216="nap","nav",'Tables 1-15'!B2216)</f>
        <v>nav</v>
      </c>
      <c r="C2287" s="327" t="str">
        <f>IF('Tables 1-15'!C2216="nap","nav",'Tables 1-15'!C2216)</f>
        <v>nav</v>
      </c>
      <c r="D2287" s="327" t="str">
        <f>IF('Tables 1-15'!D2216="nap","nav",'Tables 1-15'!D2216)</f>
        <v>nav</v>
      </c>
      <c r="E2287" s="327" t="str">
        <f>IF('Tables 1-15'!E2216="nap","nav",'Tables 1-15'!E2216)</f>
        <v>nav</v>
      </c>
      <c r="F2287" s="378" t="str">
        <f>IF('Tables 1-15'!F2216="nap","nav",'Tables 1-15'!F2216)</f>
        <v>nav</v>
      </c>
      <c r="G2287" s="327" t="str">
        <f>IF('Tables 1-15'!G2216="nap","nav",'Tables 1-15'!G2216)</f>
        <v>nav</v>
      </c>
      <c r="H2287" s="327" t="str">
        <f>IF('Tables 1-15'!H2216="nap","nav",'Tables 1-15'!H2216)</f>
        <v>nav</v>
      </c>
      <c r="I2287" s="327" t="str">
        <f>IF('Tables 1-15'!I2216="nap","nav",'Tables 1-15'!I2216)</f>
        <v>nav</v>
      </c>
      <c r="J2287" s="327" t="str">
        <f>IF('Tables 1-15'!J2216="nap","nav",'Tables 1-15'!J2216)</f>
        <v>nav</v>
      </c>
      <c r="K2287" s="327" t="str">
        <f>IF('Tables 1-15'!K2216="nap","nav",'Tables 1-15'!K2216)</f>
        <v>nav</v>
      </c>
      <c r="L2287" s="281" t="e">
        <f>IF('Tables 1-15'!#REF!="nap","nav",'Tables 1-15'!#REF!)</f>
        <v>#REF!</v>
      </c>
      <c r="M2287" s="281" t="e">
        <f>IF('Tables 1-15'!#REF!="nap","nav",'Tables 1-15'!#REF!)</f>
        <v>#REF!</v>
      </c>
      <c r="O2287" s="30"/>
    </row>
    <row r="2288" spans="1:15">
      <c r="A2288" s="372" t="s">
        <v>240</v>
      </c>
      <c r="B2288" s="393" t="e">
        <f>SUMIF(B2265:B2287,"&lt;&gt;nav",L2265:L2287)</f>
        <v>#REF!</v>
      </c>
      <c r="C2288" s="393">
        <f>SUMIF(C2265:C2287,"&lt;&gt;nav",B2265:B2287)</f>
        <v>1632.8869999999999</v>
      </c>
      <c r="D2288" s="393">
        <f>SUMIF(D2265:D2287,"&lt;&gt;nav",C2265:C2287)</f>
        <v>1827.0690000000002</v>
      </c>
      <c r="E2288" s="393">
        <f>SUMIF(E2265:E2287,"&lt;&gt;nav",D2265:D2287)</f>
        <v>2052.89</v>
      </c>
      <c r="F2288" s="394">
        <f>SUMIF(F2265:F2287,"&lt;&gt;nav",E2265:E2287)</f>
        <v>2268.2869999999994</v>
      </c>
      <c r="G2288" s="365" t="e">
        <f>SUMIF(G2265:G2287,"&lt;&gt;nav",M2265:M2287)</f>
        <v>#REF!</v>
      </c>
      <c r="H2288" s="365">
        <f>SUMIF(H2265:H2287,"&lt;&gt;nav",G2265:G2287)</f>
        <v>25485.833999999999</v>
      </c>
      <c r="I2288" s="365">
        <f>SUMIF(I2265:I2287,"&lt;&gt;nav",H2265:H2287)</f>
        <v>28365.371000000003</v>
      </c>
      <c r="J2288" s="365">
        <f>SUMIF(J2265:J2287,"&lt;&gt;nav",I2265:I2287)</f>
        <v>36125.401999999995</v>
      </c>
      <c r="K2288" s="365">
        <f>SUMIF(K2265:K2287,"&lt;&gt;nav",J2265:J2287)</f>
        <v>44843.611999999994</v>
      </c>
      <c r="O2288" s="537"/>
    </row>
    <row r="2289" spans="1:13">
      <c r="A2289" s="438" t="s">
        <v>241</v>
      </c>
      <c r="B2289" s="327">
        <f>SUMIF(L2265:L2287,"&lt;&gt;nav",B2265:B2287)</f>
        <v>1632.8869999999999</v>
      </c>
      <c r="C2289" s="327">
        <f>SUMIF(B2265:B2287,"&lt;&gt;nav",C2265:C2287)</f>
        <v>1827.0690000000002</v>
      </c>
      <c r="D2289" s="327">
        <f>SUMIF(C2265:C2287,"&lt;&gt;nav",D2265:D2287)</f>
        <v>2052.89</v>
      </c>
      <c r="E2289" s="327">
        <f>SUMIF(D2265:D2287,"&lt;&gt;nav",E2265:E2287)</f>
        <v>2268.2869999999994</v>
      </c>
      <c r="F2289" s="357">
        <f>SUMIF(E2265:E2287,"&lt;&gt;nav",F2265:F2287)</f>
        <v>2325.8110000000001</v>
      </c>
      <c r="G2289" s="327">
        <f>SUMIF(M2265:M2287,"&lt;&gt;nav",G2265:G2287)</f>
        <v>25485.833999999999</v>
      </c>
      <c r="H2289" s="327">
        <f>SUMIF(G2265:G2287,"&lt;&gt;nav",H2265:H2287)</f>
        <v>30316.533000000003</v>
      </c>
      <c r="I2289" s="327">
        <f>SUMIF(H2265:H2287,"&lt;&gt;nav",I2265:I2287)</f>
        <v>36125.401999999995</v>
      </c>
      <c r="J2289" s="327">
        <f>SUMIF(I2265:I2287,"&lt;&gt;nav",J2265:J2287)</f>
        <v>44843.611999999994</v>
      </c>
      <c r="K2289" s="357">
        <f>SUMIF(J2265:J2287,"&lt;&gt;nav",K2265:K2287)</f>
        <v>48499.784</v>
      </c>
    </row>
    <row r="2290" spans="1:13">
      <c r="A2290" s="438"/>
      <c r="B2290" s="327"/>
      <c r="C2290" s="327"/>
      <c r="D2290" s="327"/>
      <c r="E2290" s="327"/>
      <c r="F2290" s="357"/>
      <c r="G2290" s="327"/>
      <c r="H2290" s="327"/>
      <c r="I2290" s="327"/>
      <c r="J2290" s="327"/>
      <c r="K2290" s="357"/>
    </row>
    <row r="2291" spans="1:13">
      <c r="A2291" s="280"/>
      <c r="B2291" s="367"/>
      <c r="C2291" s="367"/>
      <c r="D2291" s="367"/>
      <c r="E2291" s="367"/>
      <c r="F2291" s="367"/>
      <c r="G2291" s="367"/>
      <c r="H2291" s="367"/>
      <c r="I2291" s="367"/>
      <c r="J2291" s="367"/>
      <c r="K2291" s="371"/>
    </row>
    <row r="2292" spans="1:13">
      <c r="A2292" s="478"/>
      <c r="B2292" s="478"/>
      <c r="C2292" s="478"/>
      <c r="D2292" s="478"/>
      <c r="E2292" s="478"/>
      <c r="F2292" s="478"/>
      <c r="G2292" s="478"/>
      <c r="H2292" s="478"/>
      <c r="I2292" s="478"/>
      <c r="J2292" s="478"/>
      <c r="K2292" s="478"/>
    </row>
    <row r="2293" spans="1:13">
      <c r="A2293" s="280"/>
      <c r="B2293" s="367"/>
      <c r="C2293" s="367"/>
      <c r="D2293" s="367"/>
      <c r="E2293" s="367"/>
      <c r="F2293" s="367"/>
      <c r="G2293" s="367"/>
      <c r="H2293" s="367"/>
      <c r="I2293" s="367"/>
      <c r="J2293" s="367"/>
      <c r="K2293" s="371"/>
    </row>
    <row r="2294" spans="1:13">
      <c r="A2294" s="401"/>
      <c r="B2294" s="459"/>
      <c r="C2294" s="459"/>
      <c r="D2294" s="459"/>
      <c r="E2294" s="459"/>
      <c r="F2294" s="460"/>
      <c r="G2294" s="459"/>
      <c r="H2294" s="459"/>
      <c r="I2294" s="459"/>
      <c r="J2294" s="459"/>
      <c r="K2294" s="459"/>
    </row>
    <row r="2295" spans="1:13">
      <c r="A2295" s="418"/>
      <c r="B2295" s="287"/>
      <c r="C2295" s="287"/>
      <c r="D2295" s="287"/>
      <c r="E2295" s="287"/>
      <c r="F2295" s="288"/>
      <c r="G2295" s="287"/>
      <c r="H2295" s="287"/>
      <c r="I2295" s="287"/>
      <c r="J2295" s="287"/>
      <c r="K2295" s="287"/>
    </row>
    <row r="2296" spans="1:13">
      <c r="A2296" s="31" t="s">
        <v>31</v>
      </c>
      <c r="B2296" s="454" t="str">
        <f>IF('Tables 1-15'!B2225="nap","nav",'Tables 1-15'!B2225)</f>
        <v>nav</v>
      </c>
      <c r="C2296" s="328" t="str">
        <f>IF('Tables 1-15'!C2225="nap","nav",'Tables 1-15'!C2225)</f>
        <v>nav</v>
      </c>
      <c r="D2296" s="328" t="str">
        <f>IF('Tables 1-15'!D2225="nap","nav",'Tables 1-15'!D2225)</f>
        <v>nav</v>
      </c>
      <c r="E2296" s="328" t="str">
        <f>IF('Tables 1-15'!E2225="nap","nav",'Tables 1-15'!E2225)</f>
        <v>nav</v>
      </c>
      <c r="F2296" s="397" t="str">
        <f>IF('Tables 1-15'!F2225="nap","nav",'Tables 1-15'!F2225)</f>
        <v>nav</v>
      </c>
      <c r="G2296" s="328" t="str">
        <f>IF('Tables 1-15'!G2225="nap","nav",'Tables 1-15'!G2225)</f>
        <v>nav</v>
      </c>
      <c r="H2296" s="328" t="str">
        <f>IF('Tables 1-15'!H2225="nap","nav",'Tables 1-15'!H2225)</f>
        <v>nav</v>
      </c>
      <c r="I2296" s="328" t="str">
        <f>IF('Tables 1-15'!I2225="nap","nav",'Tables 1-15'!I2225)</f>
        <v>nav</v>
      </c>
      <c r="J2296" s="328" t="str">
        <f>IF('Tables 1-15'!J2225="nap","nav",'Tables 1-15'!J2225)</f>
        <v>nav</v>
      </c>
      <c r="K2296" s="328" t="str">
        <f>IF('Tables 1-15'!K2225="nap","nav",'Tables 1-15'!K2225)</f>
        <v>nav</v>
      </c>
      <c r="L2296" s="525" t="e">
        <f>IF('Tables 1-15'!#REF!="nap","nav",'Tables 1-15'!#REF!)</f>
        <v>#REF!</v>
      </c>
      <c r="M2296" s="525" t="e">
        <f>IF('Tables 1-15'!#REF!="nap","nav",'Tables 1-15'!#REF!)</f>
        <v>#REF!</v>
      </c>
    </row>
    <row r="2297" spans="1:13">
      <c r="A2297" s="369" t="s">
        <v>456</v>
      </c>
      <c r="B2297" s="327" t="str">
        <f>IF('Tables 1-15'!B2226="nap","nav",'Tables 1-15'!B2226)</f>
        <v>nav</v>
      </c>
      <c r="C2297" s="327" t="str">
        <f>IF('Tables 1-15'!C2226="nap","nav",'Tables 1-15'!C2226)</f>
        <v>nav</v>
      </c>
      <c r="D2297" s="327">
        <f>IF('Tables 1-15'!D2226="nap","nav",'Tables 1-15'!D2226)</f>
        <v>12.713000000000001</v>
      </c>
      <c r="E2297" s="327">
        <f>IF('Tables 1-15'!E2226="nap","nav",'Tables 1-15'!E2226)</f>
        <v>3.9239999999999999</v>
      </c>
      <c r="F2297" s="378">
        <f>IF('Tables 1-15'!F2226="nap","nav",'Tables 1-15'!F2226)</f>
        <v>2.452</v>
      </c>
      <c r="G2297" s="327">
        <f>IF('Tables 1-15'!G2226="nap","nav",'Tables 1-15'!G2226)</f>
        <v>55.014000000000003</v>
      </c>
      <c r="H2297" s="327">
        <f>IF('Tables 1-15'!H2226="nap","nav",'Tables 1-15'!H2226)</f>
        <v>44.667000000000002</v>
      </c>
      <c r="I2297" s="327">
        <f>IF('Tables 1-15'!I2226="nap","nav",'Tables 1-15'!I2226)</f>
        <v>48.331000000000003</v>
      </c>
      <c r="J2297" s="327">
        <f>IF('Tables 1-15'!J2226="nap","nav",'Tables 1-15'!J2226)</f>
        <v>0.38200000000000001</v>
      </c>
      <c r="K2297" s="327">
        <f>IF('Tables 1-15'!K2226="nap","nav",'Tables 1-15'!K2226)</f>
        <v>0</v>
      </c>
      <c r="L2297" s="525" t="e">
        <f>IF('Tables 1-15'!#REF!="nap","nav",'Tables 1-15'!#REF!)</f>
        <v>#REF!</v>
      </c>
      <c r="M2297" s="525" t="e">
        <f>IF('Tables 1-15'!#REF!="nap","nav",'Tables 1-15'!#REF!)</f>
        <v>#REF!</v>
      </c>
    </row>
    <row r="2298" spans="1:13">
      <c r="A2298" s="33" t="s">
        <v>458</v>
      </c>
      <c r="B2298" s="327" t="str">
        <f>IF('Tables 1-15'!B2227="nap","nav",'Tables 1-15'!B2227)</f>
        <v>nav</v>
      </c>
      <c r="C2298" s="327" t="str">
        <f>IF('Tables 1-15'!C2227="nap","nav",'Tables 1-15'!C2227)</f>
        <v>nav</v>
      </c>
      <c r="D2298" s="327" t="str">
        <f>IF('Tables 1-15'!D2227="nap","nav",'Tables 1-15'!D2227)</f>
        <v>nav</v>
      </c>
      <c r="E2298" s="327" t="str">
        <f>IF('Tables 1-15'!E2227="nap","nav",'Tables 1-15'!E2227)</f>
        <v>nav</v>
      </c>
      <c r="F2298" s="378" t="str">
        <f>IF('Tables 1-15'!F2227="nap","nav",'Tables 1-15'!F2227)</f>
        <v>nav</v>
      </c>
      <c r="G2298" s="327" t="str">
        <f>IF('Tables 1-15'!G2227="nap","nav",'Tables 1-15'!G2227)</f>
        <v>nav</v>
      </c>
      <c r="H2298" s="327" t="str">
        <f>IF('Tables 1-15'!H2227="nap","nav",'Tables 1-15'!H2227)</f>
        <v>nav</v>
      </c>
      <c r="I2298" s="327" t="str">
        <f>IF('Tables 1-15'!I2227="nap","nav",'Tables 1-15'!I2227)</f>
        <v>nav</v>
      </c>
      <c r="J2298" s="327" t="str">
        <f>IF('Tables 1-15'!J2227="nap","nav",'Tables 1-15'!J2227)</f>
        <v>nav</v>
      </c>
      <c r="K2298" s="327" t="str">
        <f>IF('Tables 1-15'!K2227="nap","nav",'Tables 1-15'!K2227)</f>
        <v>nav</v>
      </c>
      <c r="L2298" s="525" t="e">
        <f>IF('Tables 1-15'!#REF!="nap","nav",'Tables 1-15'!#REF!)</f>
        <v>#REF!</v>
      </c>
      <c r="M2298" s="525" t="e">
        <f>IF('Tables 1-15'!#REF!="nap","nav",'Tables 1-15'!#REF!)</f>
        <v>#REF!</v>
      </c>
    </row>
    <row r="2299" spans="1:13">
      <c r="A2299" s="369" t="s">
        <v>457</v>
      </c>
      <c r="B2299" s="327" t="str">
        <f>IF('Tables 1-15'!B2228="nap","nav",'Tables 1-15'!B2228)</f>
        <v>nav</v>
      </c>
      <c r="C2299" s="376" t="str">
        <f>IF('Tables 1-15'!C2228="nap","nav",'Tables 1-15'!C2228)</f>
        <v>nav</v>
      </c>
      <c r="D2299" s="327" t="str">
        <f>IF('Tables 1-15'!D2228="nap","nav",'Tables 1-15'!D2228)</f>
        <v>nav</v>
      </c>
      <c r="E2299" s="327" t="str">
        <f>IF('Tables 1-15'!E2228="nap","nav",'Tables 1-15'!E2228)</f>
        <v>nav</v>
      </c>
      <c r="F2299" s="378" t="str">
        <f>IF('Tables 1-15'!F2228="nap","nav",'Tables 1-15'!F2228)</f>
        <v>nav</v>
      </c>
      <c r="G2299" s="376" t="str">
        <f>IF('Tables 1-15'!G2228="nap","nav",'Tables 1-15'!G2228)</f>
        <v>nav</v>
      </c>
      <c r="H2299" s="376" t="str">
        <f>IF('Tables 1-15'!H2228="nap","nav",'Tables 1-15'!H2228)</f>
        <v>nav</v>
      </c>
      <c r="I2299" s="376" t="str">
        <f>IF('Tables 1-15'!I2228="nap","nav",'Tables 1-15'!I2228)</f>
        <v>nav</v>
      </c>
      <c r="J2299" s="376" t="str">
        <f>IF('Tables 1-15'!J2228="nap","nav",'Tables 1-15'!J2228)</f>
        <v>nav</v>
      </c>
      <c r="K2299" s="376" t="str">
        <f>IF('Tables 1-15'!K2228="nap","nav",'Tables 1-15'!K2228)</f>
        <v>nav</v>
      </c>
      <c r="L2299" s="525" t="e">
        <f>IF('Tables 1-15'!#REF!="nap","nav",'Tables 1-15'!#REF!)</f>
        <v>#REF!</v>
      </c>
      <c r="M2299" s="525" t="e">
        <f>IF('Tables 1-15'!#REF!="nap","nav",'Tables 1-15'!#REF!)</f>
        <v>#REF!</v>
      </c>
    </row>
    <row r="2300" spans="1:13">
      <c r="A2300" s="33" t="s">
        <v>459</v>
      </c>
      <c r="B2300" s="327" t="str">
        <f>IF('Tables 1-15'!B2229="nap","nav",'Tables 1-15'!B2229)</f>
        <v>nav</v>
      </c>
      <c r="C2300" s="376" t="str">
        <f>IF('Tables 1-15'!C2229="nap","nav",'Tables 1-15'!C2229)</f>
        <v>nav</v>
      </c>
      <c r="D2300" s="327" t="str">
        <f>IF('Tables 1-15'!D2229="nap","nav",'Tables 1-15'!D2229)</f>
        <v>nav</v>
      </c>
      <c r="E2300" s="327" t="str">
        <f>IF('Tables 1-15'!E2229="nap","nav",'Tables 1-15'!E2229)</f>
        <v>nav</v>
      </c>
      <c r="F2300" s="378" t="str">
        <f>IF('Tables 1-15'!F2229="nap","nav",'Tables 1-15'!F2229)</f>
        <v>nav</v>
      </c>
      <c r="G2300" s="376" t="str">
        <f>IF('Tables 1-15'!G2229="nap","nav",'Tables 1-15'!G2229)</f>
        <v>nav</v>
      </c>
      <c r="H2300" s="376" t="str">
        <f>IF('Tables 1-15'!H2229="nap","nav",'Tables 1-15'!H2229)</f>
        <v>nav</v>
      </c>
      <c r="I2300" s="376" t="str">
        <f>IF('Tables 1-15'!I2229="nap","nav",'Tables 1-15'!I2229)</f>
        <v>nav</v>
      </c>
      <c r="J2300" s="376" t="str">
        <f>IF('Tables 1-15'!J2229="nap","nav",'Tables 1-15'!J2229)</f>
        <v>nav</v>
      </c>
      <c r="K2300" s="376" t="str">
        <f>IF('Tables 1-15'!K2229="nap","nav",'Tables 1-15'!K2229)</f>
        <v>nav</v>
      </c>
      <c r="L2300" s="525" t="e">
        <f>IF('Tables 1-15'!#REF!="nap","nav",'Tables 1-15'!#REF!)</f>
        <v>#REF!</v>
      </c>
      <c r="M2300" s="525" t="e">
        <f>IF('Tables 1-15'!#REF!="nap","nav",'Tables 1-15'!#REF!)</f>
        <v>#REF!</v>
      </c>
    </row>
    <row r="2301" spans="1:13">
      <c r="A2301" s="369" t="s">
        <v>140</v>
      </c>
      <c r="B2301" s="376">
        <f>IF('Tables 1-15'!B2230="nap","nav",'Tables 1-15'!B2230)</f>
        <v>39.180999999999997</v>
      </c>
      <c r="C2301" s="376">
        <f>IF('Tables 1-15'!C2230="nap","nav",'Tables 1-15'!C2230)</f>
        <v>29.539000000000001</v>
      </c>
      <c r="D2301" s="376">
        <f>IF('Tables 1-15'!D2230="nap","nav",'Tables 1-15'!D2230)</f>
        <v>21.236000000000001</v>
      </c>
      <c r="E2301" s="376">
        <f>IF('Tables 1-15'!E2230="nap","nav",'Tables 1-15'!E2230)</f>
        <v>1.1579999999999999</v>
      </c>
      <c r="F2301" s="377">
        <f>IF('Tables 1-15'!F2230="nap","nav",'Tables 1-15'!F2230)</f>
        <v>127.84</v>
      </c>
      <c r="G2301" s="376">
        <f>IF('Tables 1-15'!G2230="nap","nav",'Tables 1-15'!G2230)</f>
        <v>70.975000000000009</v>
      </c>
      <c r="H2301" s="376">
        <f>IF('Tables 1-15'!H2230="nap","nav",'Tables 1-15'!H2230)</f>
        <v>46.951999999999998</v>
      </c>
      <c r="I2301" s="376">
        <f>IF('Tables 1-15'!I2230="nap","nav",'Tables 1-15'!I2230)</f>
        <v>45.4</v>
      </c>
      <c r="J2301" s="376">
        <f>IF('Tables 1-15'!J2230="nap","nav",'Tables 1-15'!J2230)</f>
        <v>0.54700000000000004</v>
      </c>
      <c r="K2301" s="376">
        <f>IF('Tables 1-15'!K2230="nap","nav",'Tables 1-15'!K2230)</f>
        <v>311.21100000000001</v>
      </c>
      <c r="L2301" s="525" t="e">
        <f>IF('Tables 1-15'!#REF!="nap","nav",'Tables 1-15'!#REF!)</f>
        <v>#REF!</v>
      </c>
      <c r="M2301" s="525" t="e">
        <f>IF('Tables 1-15'!#REF!="nap","nav",'Tables 1-15'!#REF!)</f>
        <v>#REF!</v>
      </c>
    </row>
    <row r="2302" spans="1:13">
      <c r="A2302" s="369" t="s">
        <v>50</v>
      </c>
      <c r="B2302" s="376">
        <f>IF('Tables 1-15'!B2231="nap","nav",'Tables 1-15'!B2231)</f>
        <v>53.834000000000003</v>
      </c>
      <c r="C2302" s="376">
        <f>IF('Tables 1-15'!C2231="nap","nav",'Tables 1-15'!C2231)</f>
        <v>53.902999999999999</v>
      </c>
      <c r="D2302" s="376">
        <f>IF('Tables 1-15'!D2231="nap","nav",'Tables 1-15'!D2231)</f>
        <v>60.514000000000003</v>
      </c>
      <c r="E2302" s="376">
        <f>IF('Tables 1-15'!E2231="nap","nav",'Tables 1-15'!E2231)</f>
        <v>61.118000000000002</v>
      </c>
      <c r="F2302" s="377">
        <f>IF('Tables 1-15'!F2231="nap","nav",'Tables 1-15'!F2231)</f>
        <v>60.038000000000004</v>
      </c>
      <c r="G2302" s="376">
        <f>IF('Tables 1-15'!G2231="nap","nav",'Tables 1-15'!G2231)</f>
        <v>218.60300000000001</v>
      </c>
      <c r="H2302" s="376">
        <f>IF('Tables 1-15'!H2231="nap","nav",'Tables 1-15'!H2231)</f>
        <v>217.41900000000001</v>
      </c>
      <c r="I2302" s="376">
        <f>IF('Tables 1-15'!I2231="nap","nav",'Tables 1-15'!I2231)</f>
        <v>419.65500000000003</v>
      </c>
      <c r="J2302" s="376">
        <f>IF('Tables 1-15'!J2231="nap","nav",'Tables 1-15'!J2231)</f>
        <v>387.71500000000003</v>
      </c>
      <c r="K2302" s="376">
        <f>IF('Tables 1-15'!K2231="nap","nav",'Tables 1-15'!K2231)</f>
        <v>377.36700000000002</v>
      </c>
      <c r="L2302" s="525" t="e">
        <f>IF('Tables 1-15'!#REF!="nap","nav",'Tables 1-15'!#REF!)</f>
        <v>#REF!</v>
      </c>
      <c r="M2302" s="525" t="e">
        <f>IF('Tables 1-15'!#REF!="nap","nav",'Tables 1-15'!#REF!)</f>
        <v>#REF!</v>
      </c>
    </row>
    <row r="2303" spans="1:13">
      <c r="A2303" s="369" t="s">
        <v>641</v>
      </c>
      <c r="B2303" s="376" t="str">
        <f>IF('Tables 1-15'!B2232="nap","nav",'Tables 1-15'!B2232)</f>
        <v>nav</v>
      </c>
      <c r="C2303" s="376" t="str">
        <f>IF('Tables 1-15'!C2232="nap","nav",'Tables 1-15'!C2232)</f>
        <v>nav</v>
      </c>
      <c r="D2303" s="376" t="str">
        <f>IF('Tables 1-15'!D2232="nap","nav",'Tables 1-15'!D2232)</f>
        <v>nav</v>
      </c>
      <c r="E2303" s="376" t="str">
        <f>IF('Tables 1-15'!E2232="nap","nav",'Tables 1-15'!E2232)</f>
        <v>nav</v>
      </c>
      <c r="F2303" s="377" t="str">
        <f>IF('Tables 1-15'!F2232="nap","nav",'Tables 1-15'!F2232)</f>
        <v>nav</v>
      </c>
      <c r="G2303" s="376" t="str">
        <f>IF('Tables 1-15'!G2232="nap","nav",'Tables 1-15'!G2232)</f>
        <v>nav</v>
      </c>
      <c r="H2303" s="376" t="str">
        <f>IF('Tables 1-15'!H2232="nap","nav",'Tables 1-15'!H2232)</f>
        <v>nav</v>
      </c>
      <c r="I2303" s="376" t="str">
        <f>IF('Tables 1-15'!I2232="nap","nav",'Tables 1-15'!I2232)</f>
        <v>nav</v>
      </c>
      <c r="J2303" s="376" t="str">
        <f>IF('Tables 1-15'!J2232="nap","nav",'Tables 1-15'!J2232)</f>
        <v>nav</v>
      </c>
      <c r="K2303" s="376" t="str">
        <f>IF('Tables 1-15'!K2232="nap","nav",'Tables 1-15'!K2232)</f>
        <v>nav</v>
      </c>
      <c r="L2303" s="525" t="e">
        <f>IF('Tables 1-15'!#REF!="nap","nav",'Tables 1-15'!#REF!)</f>
        <v>#REF!</v>
      </c>
      <c r="M2303" s="525" t="e">
        <f>IF('Tables 1-15'!#REF!="nap","nav",'Tables 1-15'!#REF!)</f>
        <v>#REF!</v>
      </c>
    </row>
    <row r="2304" spans="1:13">
      <c r="A2304" s="33" t="s">
        <v>860</v>
      </c>
      <c r="B2304" s="376" t="str">
        <f>IF('Tables 1-15'!B2233="nap","nav",'Tables 1-15'!B2233)</f>
        <v>nav</v>
      </c>
      <c r="C2304" s="376" t="str">
        <f>IF('Tables 1-15'!C2233="nap","nav",'Tables 1-15'!C2233)</f>
        <v>nav</v>
      </c>
      <c r="D2304" s="376" t="str">
        <f>IF('Tables 1-15'!D2233="nap","nav",'Tables 1-15'!D2233)</f>
        <v>nav</v>
      </c>
      <c r="E2304" s="376" t="str">
        <f>IF('Tables 1-15'!E2233="nap","nav",'Tables 1-15'!E2233)</f>
        <v>nav</v>
      </c>
      <c r="F2304" s="377" t="str">
        <f>IF('Tables 1-15'!F2233="nap","nav",'Tables 1-15'!F2233)</f>
        <v>nav</v>
      </c>
      <c r="G2304" s="376" t="str">
        <f>IF('Tables 1-15'!G2233="nap","nav",'Tables 1-15'!G2233)</f>
        <v>nav</v>
      </c>
      <c r="H2304" s="376" t="str">
        <f>IF('Tables 1-15'!H2233="nap","nav",'Tables 1-15'!H2233)</f>
        <v>nav</v>
      </c>
      <c r="I2304" s="376" t="str">
        <f>IF('Tables 1-15'!I2233="nap","nav",'Tables 1-15'!I2233)</f>
        <v>nav</v>
      </c>
      <c r="J2304" s="376" t="str">
        <f>IF('Tables 1-15'!J2233="nap","nav",'Tables 1-15'!J2233)</f>
        <v>nav</v>
      </c>
      <c r="K2304" s="376" t="str">
        <f>IF('Tables 1-15'!K2233="nap","nav",'Tables 1-15'!K2233)</f>
        <v>nav</v>
      </c>
      <c r="L2304" s="525" t="e">
        <f>IF('Tables 1-15'!#REF!="nap","nav",'Tables 1-15'!#REF!)</f>
        <v>#REF!</v>
      </c>
      <c r="M2304" s="525" t="e">
        <f>IF('Tables 1-15'!#REF!="nap","nav",'Tables 1-15'!#REF!)</f>
        <v>#REF!</v>
      </c>
    </row>
    <row r="2305" spans="1:13">
      <c r="A2305" s="369" t="s">
        <v>106</v>
      </c>
      <c r="B2305" s="376" t="str">
        <f>IF('Tables 1-15'!B2234="nap","nav",'Tables 1-15'!B2234)</f>
        <v>nav</v>
      </c>
      <c r="C2305" s="376" t="str">
        <f>IF('Tables 1-15'!C2234="nap","nav",'Tables 1-15'!C2234)</f>
        <v>nav</v>
      </c>
      <c r="D2305" s="376">
        <f>IF('Tables 1-15'!D2234="nap","nav",'Tables 1-15'!D2234)</f>
        <v>45.695999999999998</v>
      </c>
      <c r="E2305" s="376">
        <f>IF('Tables 1-15'!E2234="nap","nav",'Tables 1-15'!E2234)</f>
        <v>48.244</v>
      </c>
      <c r="F2305" s="377">
        <f>IF('Tables 1-15'!F2234="nap","nav",'Tables 1-15'!F2234)</f>
        <v>45.564999999999998</v>
      </c>
      <c r="G2305" s="376" t="str">
        <f>IF('Tables 1-15'!G2234="nap","nav",'Tables 1-15'!G2234)</f>
        <v>nav</v>
      </c>
      <c r="H2305" s="376" t="str">
        <f>IF('Tables 1-15'!H2234="nap","nav",'Tables 1-15'!H2234)</f>
        <v>nav</v>
      </c>
      <c r="I2305" s="376">
        <f>IF('Tables 1-15'!I2234="nap","nav",'Tables 1-15'!I2234)</f>
        <v>612.42399999999998</v>
      </c>
      <c r="J2305" s="376">
        <f>IF('Tables 1-15'!J2234="nap","nav",'Tables 1-15'!J2234)</f>
        <v>732.67200000000003</v>
      </c>
      <c r="K2305" s="376">
        <f>IF('Tables 1-15'!K2234="nap","nav",'Tables 1-15'!K2234)</f>
        <v>939.29500000000007</v>
      </c>
      <c r="L2305" s="525" t="e">
        <f>IF('Tables 1-15'!#REF!="nap","nav",'Tables 1-15'!#REF!)</f>
        <v>#REF!</v>
      </c>
      <c r="M2305" s="525" t="e">
        <f>IF('Tables 1-15'!#REF!="nap","nav",'Tables 1-15'!#REF!)</f>
        <v>#REF!</v>
      </c>
    </row>
    <row r="2306" spans="1:13">
      <c r="A2306" s="369" t="s">
        <v>4</v>
      </c>
      <c r="B2306" s="376" t="str">
        <f>IF('Tables 1-15'!B2235="nap","nav",'Tables 1-15'!B2235)</f>
        <v>nav</v>
      </c>
      <c r="C2306" s="376" t="str">
        <f>IF('Tables 1-15'!C2235="nap","nav",'Tables 1-15'!C2235)</f>
        <v>nav</v>
      </c>
      <c r="D2306" s="376" t="str">
        <f>IF('Tables 1-15'!D2235="nap","nav",'Tables 1-15'!D2235)</f>
        <v>nav</v>
      </c>
      <c r="E2306" s="376" t="str">
        <f>IF('Tables 1-15'!E2235="nap","nav",'Tables 1-15'!E2235)</f>
        <v>nav</v>
      </c>
      <c r="F2306" s="377" t="str">
        <f>IF('Tables 1-15'!F2235="nap","nav",'Tables 1-15'!F2235)</f>
        <v>nav</v>
      </c>
      <c r="G2306" s="376">
        <f>IF('Tables 1-15'!G2235="nap","nav",'Tables 1-15'!G2235)</f>
        <v>1214</v>
      </c>
      <c r="H2306" s="376">
        <f>IF('Tables 1-15'!H2235="nap","nav",'Tables 1-15'!H2235)</f>
        <v>1396</v>
      </c>
      <c r="I2306" s="376">
        <f>IF('Tables 1-15'!I2235="nap","nav",'Tables 1-15'!I2235)</f>
        <v>1569</v>
      </c>
      <c r="J2306" s="376">
        <f>IF('Tables 1-15'!J2235="nap","nav",'Tables 1-15'!J2235)</f>
        <v>1853</v>
      </c>
      <c r="K2306" s="376">
        <f>IF('Tables 1-15'!K2235="nap","nav",'Tables 1-15'!K2235)</f>
        <v>2032</v>
      </c>
      <c r="L2306" s="525" t="e">
        <f>IF('Tables 1-15'!#REF!="nap","nav",'Tables 1-15'!#REF!)</f>
        <v>#REF!</v>
      </c>
      <c r="M2306" s="525" t="e">
        <f>IF('Tables 1-15'!#REF!="nap","nav",'Tables 1-15'!#REF!)</f>
        <v>#REF!</v>
      </c>
    </row>
    <row r="2307" spans="1:13">
      <c r="A2307" s="33" t="s">
        <v>811</v>
      </c>
      <c r="B2307" s="376" t="str">
        <f>IF('Tables 1-15'!B2236="nap","nav",'Tables 1-15'!B2236)</f>
        <v>nav</v>
      </c>
      <c r="C2307" s="376" t="str">
        <f>IF('Tables 1-15'!C2236="nap","nav",'Tables 1-15'!C2236)</f>
        <v>nav</v>
      </c>
      <c r="D2307" s="376" t="str">
        <f>IF('Tables 1-15'!D2236="nap","nav",'Tables 1-15'!D2236)</f>
        <v>nav</v>
      </c>
      <c r="E2307" s="376" t="str">
        <f>IF('Tables 1-15'!E2236="nap","nav",'Tables 1-15'!E2236)</f>
        <v>nav</v>
      </c>
      <c r="F2307" s="377" t="str">
        <f>IF('Tables 1-15'!F2236="nap","nav",'Tables 1-15'!F2236)</f>
        <v>nav</v>
      </c>
      <c r="G2307" s="376" t="str">
        <f>IF('Tables 1-15'!G2236="nap","nav",'Tables 1-15'!G2236)</f>
        <v>nav</v>
      </c>
      <c r="H2307" s="376" t="str">
        <f>IF('Tables 1-15'!H2236="nap","nav",'Tables 1-15'!H2236)</f>
        <v>nav</v>
      </c>
      <c r="I2307" s="376" t="str">
        <f>IF('Tables 1-15'!I2236="nap","nav",'Tables 1-15'!I2236)</f>
        <v>nav</v>
      </c>
      <c r="J2307" s="376" t="str">
        <f>IF('Tables 1-15'!J2236="nap","nav",'Tables 1-15'!J2236)</f>
        <v>nav</v>
      </c>
      <c r="K2307" s="376" t="str">
        <f>IF('Tables 1-15'!K2236="nap","nav",'Tables 1-15'!K2236)</f>
        <v>nav</v>
      </c>
      <c r="L2307" s="525" t="e">
        <f>IF('Tables 1-15'!#REF!="nap","nav",'Tables 1-15'!#REF!)</f>
        <v>#REF!</v>
      </c>
      <c r="M2307" s="525" t="e">
        <f>IF('Tables 1-15'!#REF!="nap","nav",'Tables 1-15'!#REF!)</f>
        <v>#REF!</v>
      </c>
    </row>
    <row r="2308" spans="1:13">
      <c r="A2308" s="33" t="s">
        <v>812</v>
      </c>
      <c r="B2308" s="376" t="str">
        <f>IF('Tables 1-15'!B2237="nap","nav",'Tables 1-15'!B2237)</f>
        <v>nav</v>
      </c>
      <c r="C2308" s="376" t="str">
        <f>IF('Tables 1-15'!C2237="nap","nav",'Tables 1-15'!C2237)</f>
        <v>nav</v>
      </c>
      <c r="D2308" s="376" t="str">
        <f>IF('Tables 1-15'!D2237="nap","nav",'Tables 1-15'!D2237)</f>
        <v>nav</v>
      </c>
      <c r="E2308" s="376" t="str">
        <f>IF('Tables 1-15'!E2237="nap","nav",'Tables 1-15'!E2237)</f>
        <v>nav</v>
      </c>
      <c r="F2308" s="377" t="str">
        <f>IF('Tables 1-15'!F2237="nap","nav",'Tables 1-15'!F2237)</f>
        <v>nav</v>
      </c>
      <c r="G2308" s="376" t="str">
        <f>IF('Tables 1-15'!G2237="nap","nav",'Tables 1-15'!G2237)</f>
        <v>nav</v>
      </c>
      <c r="H2308" s="376" t="str">
        <f>IF('Tables 1-15'!H2237="nap","nav",'Tables 1-15'!H2237)</f>
        <v>nav</v>
      </c>
      <c r="I2308" s="376" t="str">
        <f>IF('Tables 1-15'!I2237="nap","nav",'Tables 1-15'!I2237)</f>
        <v>nav</v>
      </c>
      <c r="J2308" s="376" t="str">
        <f>IF('Tables 1-15'!J2237="nap","nav",'Tables 1-15'!J2237)</f>
        <v>nav</v>
      </c>
      <c r="K2308" s="376" t="str">
        <f>IF('Tables 1-15'!K2237="nap","nav",'Tables 1-15'!K2237)</f>
        <v>nav</v>
      </c>
      <c r="L2308" s="525" t="e">
        <f>IF('Tables 1-15'!#REF!="nap","nav",'Tables 1-15'!#REF!)</f>
        <v>#REF!</v>
      </c>
      <c r="M2308" s="525" t="e">
        <f>IF('Tables 1-15'!#REF!="nap","nav",'Tables 1-15'!#REF!)</f>
        <v>#REF!</v>
      </c>
    </row>
    <row r="2309" spans="1:13">
      <c r="A2309" s="369" t="s">
        <v>5</v>
      </c>
      <c r="B2309" s="327">
        <f>IF('Tables 1-15'!B2238="nap","nav",'Tables 1-15'!B2238)</f>
        <v>2.6830000000000003</v>
      </c>
      <c r="C2309" s="327">
        <f>IF('Tables 1-15'!C2238="nap","nav",'Tables 1-15'!C2238)</f>
        <v>2.44</v>
      </c>
      <c r="D2309" s="327">
        <f>IF('Tables 1-15'!D2238="nap","nav",'Tables 1-15'!D2238)</f>
        <v>1.3380000000000001</v>
      </c>
      <c r="E2309" s="327">
        <f>IF('Tables 1-15'!E2238="nap","nav",'Tables 1-15'!E2238)</f>
        <v>0</v>
      </c>
      <c r="F2309" s="378">
        <f>IF('Tables 1-15'!F2238="nap","nav",'Tables 1-15'!F2238)</f>
        <v>0</v>
      </c>
      <c r="G2309" s="327">
        <f>IF('Tables 1-15'!G2238="nap","nav",'Tables 1-15'!G2238)</f>
        <v>36.756</v>
      </c>
      <c r="H2309" s="327">
        <f>IF('Tables 1-15'!H2238="nap","nav",'Tables 1-15'!H2238)</f>
        <v>30.962</v>
      </c>
      <c r="I2309" s="327">
        <f>IF('Tables 1-15'!I2238="nap","nav",'Tables 1-15'!I2238)</f>
        <v>29.382999999999999</v>
      </c>
      <c r="J2309" s="327">
        <f>IF('Tables 1-15'!J2238="nap","nav",'Tables 1-15'!J2238)</f>
        <v>0</v>
      </c>
      <c r="K2309" s="327">
        <f>IF('Tables 1-15'!K2238="nap","nav",'Tables 1-15'!K2238)</f>
        <v>0</v>
      </c>
      <c r="L2309" s="525" t="e">
        <f>IF('Tables 1-15'!#REF!="nap","nav",'Tables 1-15'!#REF!)</f>
        <v>#REF!</v>
      </c>
      <c r="M2309" s="525" t="e">
        <f>IF('Tables 1-15'!#REF!="nap","nav",'Tables 1-15'!#REF!)</f>
        <v>#REF!</v>
      </c>
    </row>
    <row r="2310" spans="1:13">
      <c r="A2310" s="33" t="s">
        <v>813</v>
      </c>
      <c r="B2310" s="327" t="str">
        <f>IF('Tables 1-15'!B2239="nap","nav",'Tables 1-15'!B2239)</f>
        <v>nav</v>
      </c>
      <c r="C2310" s="327" t="str">
        <f>IF('Tables 1-15'!C2239="nap","nav",'Tables 1-15'!C2239)</f>
        <v>nav</v>
      </c>
      <c r="D2310" s="327" t="str">
        <f>IF('Tables 1-15'!D2239="nap","nav",'Tables 1-15'!D2239)</f>
        <v>nav</v>
      </c>
      <c r="E2310" s="327" t="str">
        <f>IF('Tables 1-15'!E2239="nap","nav",'Tables 1-15'!E2239)</f>
        <v>nav</v>
      </c>
      <c r="F2310" s="378" t="str">
        <f>IF('Tables 1-15'!F2239="nap","nav",'Tables 1-15'!F2239)</f>
        <v>nav</v>
      </c>
      <c r="G2310" s="327" t="str">
        <f>IF('Tables 1-15'!G2239="nap","nav",'Tables 1-15'!G2239)</f>
        <v>nav</v>
      </c>
      <c r="H2310" s="327" t="str">
        <f>IF('Tables 1-15'!H2239="nap","nav",'Tables 1-15'!H2239)</f>
        <v>nav</v>
      </c>
      <c r="I2310" s="327" t="str">
        <f>IF('Tables 1-15'!I2239="nap","nav",'Tables 1-15'!I2239)</f>
        <v>nav</v>
      </c>
      <c r="J2310" s="327" t="str">
        <f>IF('Tables 1-15'!J2239="nap","nav",'Tables 1-15'!J2239)</f>
        <v>nav</v>
      </c>
      <c r="K2310" s="327" t="str">
        <f>IF('Tables 1-15'!K2239="nap","nav",'Tables 1-15'!K2239)</f>
        <v>nav</v>
      </c>
      <c r="L2310" s="525" t="e">
        <f>IF('Tables 1-15'!#REF!="nap","nav",'Tables 1-15'!#REF!)</f>
        <v>#REF!</v>
      </c>
      <c r="M2310" s="525" t="e">
        <f>IF('Tables 1-15'!#REF!="nap","nav",'Tables 1-15'!#REF!)</f>
        <v>#REF!</v>
      </c>
    </row>
    <row r="2311" spans="1:13">
      <c r="A2311" s="33" t="s">
        <v>814</v>
      </c>
      <c r="B2311" s="327" t="str">
        <f>IF('Tables 1-15'!B2240="nap","nav",'Tables 1-15'!B2240)</f>
        <v>nav</v>
      </c>
      <c r="C2311" s="327" t="str">
        <f>IF('Tables 1-15'!C2240="nap","nav",'Tables 1-15'!C2240)</f>
        <v>nav</v>
      </c>
      <c r="D2311" s="327" t="str">
        <f>IF('Tables 1-15'!D2240="nap","nav",'Tables 1-15'!D2240)</f>
        <v>nav</v>
      </c>
      <c r="E2311" s="327" t="str">
        <f>IF('Tables 1-15'!E2240="nap","nav",'Tables 1-15'!E2240)</f>
        <v>nav</v>
      </c>
      <c r="F2311" s="378" t="str">
        <f>IF('Tables 1-15'!F2240="nap","nav",'Tables 1-15'!F2240)</f>
        <v>nav</v>
      </c>
      <c r="G2311" s="327" t="str">
        <f>IF('Tables 1-15'!G2240="nap","nav",'Tables 1-15'!G2240)</f>
        <v>nav</v>
      </c>
      <c r="H2311" s="327" t="str">
        <f>IF('Tables 1-15'!H2240="nap","nav",'Tables 1-15'!H2240)</f>
        <v>nav</v>
      </c>
      <c r="I2311" s="327" t="str">
        <f>IF('Tables 1-15'!I2240="nap","nav",'Tables 1-15'!I2240)</f>
        <v>nav</v>
      </c>
      <c r="J2311" s="327" t="str">
        <f>IF('Tables 1-15'!J2240="nap","nav",'Tables 1-15'!J2240)</f>
        <v>nav</v>
      </c>
      <c r="K2311" s="327" t="str">
        <f>IF('Tables 1-15'!K2240="nap","nav",'Tables 1-15'!K2240)</f>
        <v>nav</v>
      </c>
      <c r="L2311" s="525" t="e">
        <f>IF('Tables 1-15'!#REF!="nap","nav",'Tables 1-15'!#REF!)</f>
        <v>#REF!</v>
      </c>
      <c r="M2311" s="525" t="e">
        <f>IF('Tables 1-15'!#REF!="nap","nav",'Tables 1-15'!#REF!)</f>
        <v>#REF!</v>
      </c>
    </row>
    <row r="2312" spans="1:13">
      <c r="A2312" s="369" t="s">
        <v>6</v>
      </c>
      <c r="B2312" s="327" t="str">
        <f>IF('Tables 1-15'!B2241="nap","nav",'Tables 1-15'!B2241)</f>
        <v>nav</v>
      </c>
      <c r="C2312" s="327" t="str">
        <f>IF('Tables 1-15'!C2241="nap","nav",'Tables 1-15'!C2241)</f>
        <v>nav</v>
      </c>
      <c r="D2312" s="327" t="str">
        <f>IF('Tables 1-15'!D2241="nap","nav",'Tables 1-15'!D2241)</f>
        <v>nav</v>
      </c>
      <c r="E2312" s="327" t="str">
        <f>IF('Tables 1-15'!E2241="nap","nav",'Tables 1-15'!E2241)</f>
        <v>nav</v>
      </c>
      <c r="F2312" s="378" t="str">
        <f>IF('Tables 1-15'!F2241="nap","nav",'Tables 1-15'!F2241)</f>
        <v>nav</v>
      </c>
      <c r="G2312" s="327">
        <f>IF('Tables 1-15'!G2241="nap","nav",'Tables 1-15'!G2241)</f>
        <v>124.52</v>
      </c>
      <c r="H2312" s="327">
        <f>IF('Tables 1-15'!H2241="nap","nav",'Tables 1-15'!H2241)</f>
        <v>131.77799999999999</v>
      </c>
      <c r="I2312" s="327">
        <f>IF('Tables 1-15'!I2241="nap","nav",'Tables 1-15'!I2241)</f>
        <v>160.55199999999999</v>
      </c>
      <c r="J2312" s="327">
        <f>IF('Tables 1-15'!J2241="nap","nav",'Tables 1-15'!J2241)</f>
        <v>167.03200000000001</v>
      </c>
      <c r="K2312" s="327">
        <f>IF('Tables 1-15'!K2241="nap","nav",'Tables 1-15'!K2241)</f>
        <v>181.75</v>
      </c>
      <c r="L2312" s="525" t="e">
        <f>IF('Tables 1-15'!#REF!="nap","nav",'Tables 1-15'!#REF!)</f>
        <v>#REF!</v>
      </c>
      <c r="M2312" s="525" t="e">
        <f>IF('Tables 1-15'!#REF!="nap","nav",'Tables 1-15'!#REF!)</f>
        <v>#REF!</v>
      </c>
    </row>
    <row r="2313" spans="1:13">
      <c r="A2313" s="33" t="s">
        <v>815</v>
      </c>
      <c r="B2313" s="327" t="str">
        <f>IF('Tables 1-15'!B2242="nap","nav",'Tables 1-15'!B2242)</f>
        <v>nav</v>
      </c>
      <c r="C2313" s="327" t="str">
        <f>IF('Tables 1-15'!C2242="nap","nav",'Tables 1-15'!C2242)</f>
        <v>nav</v>
      </c>
      <c r="D2313" s="327" t="str">
        <f>IF('Tables 1-15'!D2242="nap","nav",'Tables 1-15'!D2242)</f>
        <v>nav</v>
      </c>
      <c r="E2313" s="327" t="str">
        <f>IF('Tables 1-15'!E2242="nap","nav",'Tables 1-15'!E2242)</f>
        <v>nav</v>
      </c>
      <c r="F2313" s="378" t="str">
        <f>IF('Tables 1-15'!F2242="nap","nav",'Tables 1-15'!F2242)</f>
        <v>nav</v>
      </c>
      <c r="G2313" s="327" t="str">
        <f>IF('Tables 1-15'!G2242="nap","nav",'Tables 1-15'!G2242)</f>
        <v>nav</v>
      </c>
      <c r="H2313" s="327" t="str">
        <f>IF('Tables 1-15'!H2242="nap","nav",'Tables 1-15'!H2242)</f>
        <v>nav</v>
      </c>
      <c r="I2313" s="327" t="str">
        <f>IF('Tables 1-15'!I2242="nap","nav",'Tables 1-15'!I2242)</f>
        <v>nav</v>
      </c>
      <c r="J2313" s="327" t="str">
        <f>IF('Tables 1-15'!J2242="nap","nav",'Tables 1-15'!J2242)</f>
        <v>nav</v>
      </c>
      <c r="K2313" s="327" t="str">
        <f>IF('Tables 1-15'!K2242="nap","nav",'Tables 1-15'!K2242)</f>
        <v>nav</v>
      </c>
      <c r="L2313" s="525" t="e">
        <f>IF('Tables 1-15'!#REF!="nap","nav",'Tables 1-15'!#REF!)</f>
        <v>#REF!</v>
      </c>
      <c r="M2313" s="525" t="e">
        <f>IF('Tables 1-15'!#REF!="nap","nav",'Tables 1-15'!#REF!)</f>
        <v>#REF!</v>
      </c>
    </row>
    <row r="2314" spans="1:13">
      <c r="A2314" s="369" t="s">
        <v>7</v>
      </c>
      <c r="B2314" s="327" t="str">
        <f>IF('Tables 1-15'!B2243="nap","nav",'Tables 1-15'!B2243)</f>
        <v>nav</v>
      </c>
      <c r="C2314" s="327" t="str">
        <f>IF('Tables 1-15'!C2243="nap","nav",'Tables 1-15'!C2243)</f>
        <v>nav</v>
      </c>
      <c r="D2314" s="327" t="str">
        <f>IF('Tables 1-15'!D2243="nap","nav",'Tables 1-15'!D2243)</f>
        <v>nav</v>
      </c>
      <c r="E2314" s="327" t="str">
        <f>IF('Tables 1-15'!E2243="nap","nav",'Tables 1-15'!E2243)</f>
        <v>nav</v>
      </c>
      <c r="F2314" s="378" t="str">
        <f>IF('Tables 1-15'!F2243="nap","nav",'Tables 1-15'!F2243)</f>
        <v>nav</v>
      </c>
      <c r="G2314" s="327" t="str">
        <f>IF('Tables 1-15'!G2243="nap","nav",'Tables 1-15'!G2243)</f>
        <v>nav</v>
      </c>
      <c r="H2314" s="327" t="str">
        <f>IF('Tables 1-15'!H2243="nap","nav",'Tables 1-15'!H2243)</f>
        <v>nav</v>
      </c>
      <c r="I2314" s="327" t="str">
        <f>IF('Tables 1-15'!I2243="nap","nav",'Tables 1-15'!I2243)</f>
        <v>nav</v>
      </c>
      <c r="J2314" s="327" t="str">
        <f>IF('Tables 1-15'!J2243="nap","nav",'Tables 1-15'!J2243)</f>
        <v>nav</v>
      </c>
      <c r="K2314" s="327" t="str">
        <f>IF('Tables 1-15'!K2243="nap","nav",'Tables 1-15'!K2243)</f>
        <v>nav</v>
      </c>
      <c r="L2314" s="525" t="e">
        <f>IF('Tables 1-15'!#REF!="nap","nav",'Tables 1-15'!#REF!)</f>
        <v>#REF!</v>
      </c>
      <c r="M2314" s="525" t="e">
        <f>IF('Tables 1-15'!#REF!="nap","nav",'Tables 1-15'!#REF!)</f>
        <v>#REF!</v>
      </c>
    </row>
    <row r="2315" spans="1:13">
      <c r="A2315" s="369" t="s">
        <v>8</v>
      </c>
      <c r="B2315" s="327">
        <f>IF('Tables 1-15'!B2244="nap","nav",'Tables 1-15'!B2244)</f>
        <v>6.7590000000000003</v>
      </c>
      <c r="C2315" s="327">
        <f>IF('Tables 1-15'!C2244="nap","nav",'Tables 1-15'!C2244)</f>
        <v>6.82</v>
      </c>
      <c r="D2315" s="327" t="str">
        <f>IF('Tables 1-15'!D2244="nap","nav",'Tables 1-15'!D2244)</f>
        <v>nav</v>
      </c>
      <c r="E2315" s="327" t="str">
        <f>IF('Tables 1-15'!E2244="nap","nav",'Tables 1-15'!E2244)</f>
        <v>nav</v>
      </c>
      <c r="F2315" s="378" t="str">
        <f>IF('Tables 1-15'!F2244="nap","nav",'Tables 1-15'!F2244)</f>
        <v>nav</v>
      </c>
      <c r="G2315" s="327">
        <f>IF('Tables 1-15'!G2244="nap","nav",'Tables 1-15'!G2244)</f>
        <v>13.801</v>
      </c>
      <c r="H2315" s="327">
        <f>IF('Tables 1-15'!H2244="nap","nav",'Tables 1-15'!H2244)</f>
        <v>13.695</v>
      </c>
      <c r="I2315" s="327" t="str">
        <f>IF('Tables 1-15'!I2244="nap","nav",'Tables 1-15'!I2244)</f>
        <v>nav</v>
      </c>
      <c r="J2315" s="327" t="str">
        <f>IF('Tables 1-15'!J2244="nap","nav",'Tables 1-15'!J2244)</f>
        <v>nav</v>
      </c>
      <c r="K2315" s="327" t="str">
        <f>IF('Tables 1-15'!K2244="nap","nav",'Tables 1-15'!K2244)</f>
        <v>nav</v>
      </c>
      <c r="L2315" s="525" t="e">
        <f>IF('Tables 1-15'!#REF!="nap","nav",'Tables 1-15'!#REF!)</f>
        <v>#REF!</v>
      </c>
      <c r="M2315" s="525" t="e">
        <f>IF('Tables 1-15'!#REF!="nap","nav",'Tables 1-15'!#REF!)</f>
        <v>#REF!</v>
      </c>
    </row>
    <row r="2316" spans="1:13">
      <c r="A2316" s="33" t="s">
        <v>816</v>
      </c>
      <c r="B2316" s="327" t="str">
        <f>IF('Tables 1-15'!B2245="nap","nav",'Tables 1-15'!B2245)</f>
        <v>nav</v>
      </c>
      <c r="C2316" s="327" t="str">
        <f>IF('Tables 1-15'!C2245="nap","nav",'Tables 1-15'!C2245)</f>
        <v>nav</v>
      </c>
      <c r="D2316" s="327" t="str">
        <f>IF('Tables 1-15'!D2245="nap","nav",'Tables 1-15'!D2245)</f>
        <v>nav</v>
      </c>
      <c r="E2316" s="327" t="str">
        <f>IF('Tables 1-15'!E2245="nap","nav",'Tables 1-15'!E2245)</f>
        <v>nav</v>
      </c>
      <c r="F2316" s="378" t="str">
        <f>IF('Tables 1-15'!F2245="nap","nav",'Tables 1-15'!F2245)</f>
        <v>nav</v>
      </c>
      <c r="G2316" s="327" t="str">
        <f>IF('Tables 1-15'!G2245="nap","nav",'Tables 1-15'!G2245)</f>
        <v>nav</v>
      </c>
      <c r="H2316" s="327" t="str">
        <f>IF('Tables 1-15'!H2245="nap","nav",'Tables 1-15'!H2245)</f>
        <v>nav</v>
      </c>
      <c r="I2316" s="327" t="str">
        <f>IF('Tables 1-15'!I2245="nap","nav",'Tables 1-15'!I2245)</f>
        <v>nav</v>
      </c>
      <c r="J2316" s="327" t="str">
        <f>IF('Tables 1-15'!J2245="nap","nav",'Tables 1-15'!J2245)</f>
        <v>nav</v>
      </c>
      <c r="K2316" s="327" t="str">
        <f>IF('Tables 1-15'!K2245="nap","nav",'Tables 1-15'!K2245)</f>
        <v>nav</v>
      </c>
      <c r="L2316" s="525" t="e">
        <f>IF('Tables 1-15'!#REF!="nap","nav",'Tables 1-15'!#REF!)</f>
        <v>#REF!</v>
      </c>
      <c r="M2316" s="525" t="e">
        <f>IF('Tables 1-15'!#REF!="nap","nav",'Tables 1-15'!#REF!)</f>
        <v>#REF!</v>
      </c>
    </row>
    <row r="2317" spans="1:13">
      <c r="A2317" s="369" t="s">
        <v>9</v>
      </c>
      <c r="B2317" s="327" t="str">
        <f>IF('Tables 1-15'!B2246="nap","nav",'Tables 1-15'!B2246)</f>
        <v>nav</v>
      </c>
      <c r="C2317" s="327" t="str">
        <f>IF('Tables 1-15'!C2246="nap","nav",'Tables 1-15'!C2246)</f>
        <v>nav</v>
      </c>
      <c r="D2317" s="327" t="str">
        <f>IF('Tables 1-15'!D2246="nap","nav",'Tables 1-15'!D2246)</f>
        <v>nav</v>
      </c>
      <c r="E2317" s="327" t="str">
        <f>IF('Tables 1-15'!E2246="nap","nav",'Tables 1-15'!E2246)</f>
        <v>nav</v>
      </c>
      <c r="F2317" s="378" t="str">
        <f>IF('Tables 1-15'!F2246="nap","nav",'Tables 1-15'!F2246)</f>
        <v>nav</v>
      </c>
      <c r="G2317" s="327" t="str">
        <f>IF('Tables 1-15'!G2246="nap","nav",'Tables 1-15'!G2246)</f>
        <v>nav</v>
      </c>
      <c r="H2317" s="327" t="str">
        <f>IF('Tables 1-15'!H2246="nap","nav",'Tables 1-15'!H2246)</f>
        <v>nav</v>
      </c>
      <c r="I2317" s="327" t="str">
        <f>IF('Tables 1-15'!I2246="nap","nav",'Tables 1-15'!I2246)</f>
        <v>nav</v>
      </c>
      <c r="J2317" s="327" t="str">
        <f>IF('Tables 1-15'!J2246="nap","nav",'Tables 1-15'!J2246)</f>
        <v>nav</v>
      </c>
      <c r="K2317" s="327" t="str">
        <f>IF('Tables 1-15'!K2246="nap","nav",'Tables 1-15'!K2246)</f>
        <v>nav</v>
      </c>
      <c r="L2317" s="525" t="e">
        <f>IF('Tables 1-15'!#REF!="nap","nav",'Tables 1-15'!#REF!)</f>
        <v>#REF!</v>
      </c>
      <c r="M2317" s="525" t="e">
        <f>IF('Tables 1-15'!#REF!="nap","nav",'Tables 1-15'!#REF!)</f>
        <v>#REF!</v>
      </c>
    </row>
    <row r="2318" spans="1:13">
      <c r="A2318" s="369" t="s">
        <v>158</v>
      </c>
      <c r="B2318" s="327" t="str">
        <f>IF('Tables 1-15'!B2247="nap","nav",'Tables 1-15'!B2247)</f>
        <v>nav</v>
      </c>
      <c r="C2318" s="327" t="str">
        <f>IF('Tables 1-15'!C2247="nap","nav",'Tables 1-15'!C2247)</f>
        <v>nav</v>
      </c>
      <c r="D2318" s="327" t="str">
        <f>IF('Tables 1-15'!D2247="nap","nav",'Tables 1-15'!D2247)</f>
        <v>nav</v>
      </c>
      <c r="E2318" s="327" t="str">
        <f>IF('Tables 1-15'!E2247="nap","nav",'Tables 1-15'!E2247)</f>
        <v>nav</v>
      </c>
      <c r="F2318" s="378" t="str">
        <f>IF('Tables 1-15'!F2247="nap","nav",'Tables 1-15'!F2247)</f>
        <v>nav</v>
      </c>
      <c r="G2318" s="327" t="str">
        <f>IF('Tables 1-15'!G2247="nap","nav",'Tables 1-15'!G2247)</f>
        <v>nav</v>
      </c>
      <c r="H2318" s="327" t="str">
        <f>IF('Tables 1-15'!H2247="nap","nav",'Tables 1-15'!H2247)</f>
        <v>nav</v>
      </c>
      <c r="I2318" s="327" t="str">
        <f>IF('Tables 1-15'!I2247="nap","nav",'Tables 1-15'!I2247)</f>
        <v>nav</v>
      </c>
      <c r="J2318" s="327" t="str">
        <f>IF('Tables 1-15'!J2247="nap","nav",'Tables 1-15'!J2247)</f>
        <v>nav</v>
      </c>
      <c r="K2318" s="327" t="str">
        <f>IF('Tables 1-15'!K2247="nap","nav",'Tables 1-15'!K2247)</f>
        <v>nav</v>
      </c>
      <c r="L2318" s="525" t="e">
        <f>IF('Tables 1-15'!#REF!="nap","nav",'Tables 1-15'!#REF!)</f>
        <v>#REF!</v>
      </c>
      <c r="M2318" s="525" t="e">
        <f>IF('Tables 1-15'!#REF!="nap","nav",'Tables 1-15'!#REF!)</f>
        <v>#REF!</v>
      </c>
    </row>
    <row r="2319" spans="1:13">
      <c r="A2319" s="372" t="s">
        <v>240</v>
      </c>
      <c r="B2319" s="393" t="e">
        <f>SUMIF(B2296:B2318,"&lt;&gt;nav",L2296:L2318)</f>
        <v>#REF!</v>
      </c>
      <c r="C2319" s="393">
        <f>SUMIF(C2296:C2318,"&lt;&gt;nav",B2296:B2318)</f>
        <v>102.45700000000001</v>
      </c>
      <c r="D2319" s="393">
        <f>SUMIF(D2296:D2318,"&lt;&gt;nav",C2296:C2318)</f>
        <v>85.882000000000005</v>
      </c>
      <c r="E2319" s="393">
        <f>SUMIF(E2296:E2318,"&lt;&gt;nav",D2296:D2318)</f>
        <v>141.49699999999999</v>
      </c>
      <c r="F2319" s="394">
        <f>SUMIF(F2296:F2318,"&lt;&gt;nav",E2296:E2318)</f>
        <v>114.444</v>
      </c>
      <c r="G2319" s="393" t="e">
        <f>SUMIF(G2296:G2318,"&lt;&gt;nav",M2296:M2318)</f>
        <v>#REF!</v>
      </c>
      <c r="H2319" s="393">
        <f>SUMIF(H2296:H2318,"&lt;&gt;nav",G2296:G2318)</f>
        <v>1733.6690000000001</v>
      </c>
      <c r="I2319" s="365">
        <f>SUMIF(I2296:I2318,"&lt;&gt;nav",H2296:H2318)</f>
        <v>1867.778</v>
      </c>
      <c r="J2319" s="365">
        <f>SUMIF(J2296:J2318,"&lt;&gt;nav",I2296:I2318)</f>
        <v>2884.7449999999999</v>
      </c>
      <c r="K2319" s="365">
        <f>SUMIF(K2296:K2318,"&lt;&gt;nav",J2296:J2318)</f>
        <v>3141.348</v>
      </c>
    </row>
    <row r="2320" spans="1:13">
      <c r="A2320" s="500" t="s">
        <v>241</v>
      </c>
      <c r="B2320" s="327">
        <f>SUMIF(L2296:L2318,"&lt;&gt;nav",B2296:B2318)</f>
        <v>102.45700000000001</v>
      </c>
      <c r="C2320" s="327">
        <f>SUMIF(B2296:B2318,"&lt;&gt;nav",C2296:C2318)</f>
        <v>92.701999999999998</v>
      </c>
      <c r="D2320" s="327">
        <f>SUMIF(C2296:C2318,"&lt;&gt;nav",D2296:D2318)</f>
        <v>83.087999999999994</v>
      </c>
      <c r="E2320" s="327">
        <f>SUMIF(D2296:D2318,"&lt;&gt;nav",E2296:E2318)</f>
        <v>114.444</v>
      </c>
      <c r="F2320" s="357">
        <f>SUMIF(E2296:E2318,"&lt;&gt;nav",F2296:F2318)</f>
        <v>235.89500000000001</v>
      </c>
      <c r="G2320" s="327">
        <f>SUMIF(M2296:M2318,"&lt;&gt;nav",G2296:G2318)</f>
        <v>1733.6690000000001</v>
      </c>
      <c r="H2320" s="327">
        <f>SUMIF(G2296:G2318,"&lt;&gt;nav",H2296:H2318)</f>
        <v>1881.473</v>
      </c>
      <c r="I2320" s="327">
        <f>SUMIF(H2296:H2318,"&lt;&gt;nav",I2296:I2318)</f>
        <v>2272.3209999999999</v>
      </c>
      <c r="J2320" s="327">
        <f>SUMIF(I2296:I2318,"&lt;&gt;nav",J2296:J2318)</f>
        <v>3141.348</v>
      </c>
      <c r="K2320" s="357">
        <f>SUMIF(J2296:J2318,"&lt;&gt;nav",K2296:K2318)</f>
        <v>3841.623</v>
      </c>
    </row>
    <row r="2321" spans="1:11" ht="14.25">
      <c r="A2321" s="496"/>
      <c r="B2321" s="497"/>
      <c r="C2321" s="497"/>
      <c r="D2321" s="497"/>
      <c r="E2321" s="497"/>
      <c r="F2321" s="497"/>
      <c r="G2321" s="497"/>
      <c r="H2321" s="497"/>
      <c r="I2321" s="497"/>
      <c r="J2321" s="497"/>
      <c r="K2321" s="497"/>
    </row>
    <row r="2322" spans="1:11">
      <c r="A2322" s="280"/>
      <c r="B2322" s="367"/>
      <c r="C2322" s="367"/>
      <c r="D2322" s="367"/>
      <c r="E2322" s="367"/>
      <c r="F2322" s="367"/>
      <c r="G2322" s="367"/>
      <c r="H2322" s="367"/>
      <c r="I2322" s="367"/>
      <c r="J2322" s="367"/>
      <c r="K2322" s="371"/>
    </row>
    <row r="2323" spans="1:11">
      <c r="A2323" s="280"/>
      <c r="B2323" s="367"/>
      <c r="C2323" s="367"/>
      <c r="D2323" s="367"/>
      <c r="E2323" s="367"/>
      <c r="F2323" s="367"/>
      <c r="G2323" s="367"/>
      <c r="H2323" s="367"/>
      <c r="I2323" s="367"/>
      <c r="J2323" s="367"/>
      <c r="K2323" s="371"/>
    </row>
    <row r="2324" spans="1:11">
      <c r="A2324" s="280"/>
      <c r="B2324" s="367"/>
      <c r="C2324" s="367"/>
      <c r="D2324" s="367"/>
      <c r="E2324" s="367"/>
      <c r="F2324" s="367"/>
      <c r="G2324" s="367"/>
      <c r="H2324" s="367"/>
      <c r="I2324" s="367"/>
      <c r="J2324" s="367"/>
      <c r="K2324" s="371"/>
    </row>
    <row r="2325" spans="1:11">
      <c r="A2325" s="280"/>
      <c r="B2325" s="367"/>
      <c r="C2325" s="367"/>
      <c r="D2325" s="367"/>
      <c r="E2325" s="367"/>
      <c r="F2325" s="367"/>
      <c r="G2325" s="367"/>
      <c r="H2325" s="367"/>
      <c r="I2325" s="367"/>
      <c r="J2325" s="367"/>
      <c r="K2325" s="371"/>
    </row>
    <row r="2326" spans="1:11">
      <c r="A2326" s="478"/>
      <c r="B2326" s="478"/>
      <c r="C2326" s="478"/>
      <c r="D2326" s="478"/>
      <c r="E2326" s="478"/>
      <c r="F2326" s="478"/>
      <c r="G2326" s="478"/>
      <c r="H2326" s="478"/>
      <c r="I2326" s="478"/>
      <c r="J2326" s="478"/>
      <c r="K2326" s="478"/>
    </row>
    <row r="2327" spans="1:11" ht="15">
      <c r="A2327" s="498"/>
      <c r="B2327" s="499"/>
      <c r="C2327" s="499"/>
      <c r="D2327" s="499"/>
      <c r="E2327" s="499"/>
      <c r="F2327" s="499"/>
      <c r="G2327" s="499"/>
      <c r="H2327" s="499"/>
      <c r="I2327" s="499"/>
      <c r="J2327" s="499"/>
      <c r="K2327" s="499"/>
    </row>
    <row r="2328" spans="1:11">
      <c r="A2328" s="400" t="s">
        <v>543</v>
      </c>
      <c r="B2328" s="367"/>
      <c r="C2328" s="367"/>
      <c r="D2328" s="367"/>
      <c r="E2328" s="367"/>
      <c r="F2328" s="367"/>
      <c r="G2328" s="367"/>
      <c r="H2328" s="367"/>
      <c r="I2328" s="367"/>
      <c r="J2328" s="367"/>
      <c r="K2328" s="371"/>
    </row>
    <row r="2329" spans="1:11">
      <c r="A2329" s="416"/>
      <c r="B2329" s="417"/>
      <c r="C2329" s="417"/>
      <c r="D2329" s="417"/>
      <c r="E2329" s="417"/>
      <c r="F2329" s="417"/>
      <c r="G2329" s="417"/>
      <c r="H2329" s="417"/>
      <c r="I2329" s="417"/>
      <c r="J2329" s="417"/>
      <c r="K2329" s="417"/>
    </row>
    <row r="2330" spans="1:11">
      <c r="A2330" s="401"/>
      <c r="B2330" s="459"/>
      <c r="C2330" s="459"/>
      <c r="D2330" s="459"/>
      <c r="E2330" s="459"/>
      <c r="F2330" s="460"/>
      <c r="G2330" s="459"/>
      <c r="H2330" s="459"/>
      <c r="I2330" s="459"/>
      <c r="J2330" s="459"/>
      <c r="K2330" s="459"/>
    </row>
    <row r="2331" spans="1:11">
      <c r="A2331" s="418"/>
      <c r="B2331" s="287"/>
      <c r="C2331" s="287"/>
      <c r="D2331" s="287"/>
      <c r="E2331" s="287"/>
      <c r="F2331" s="288"/>
      <c r="G2331" s="287"/>
      <c r="H2331" s="287"/>
      <c r="I2331" s="287"/>
      <c r="J2331" s="287"/>
      <c r="K2331" s="287"/>
    </row>
    <row r="2332" spans="1:11">
      <c r="A2332" s="31" t="s">
        <v>31</v>
      </c>
      <c r="B2332" s="640">
        <f>IF(ISNUMBER('Tables 1-15'!B2194),'Tables 1-15'!G7,'Tables 1-15'!B2194)</f>
        <v>22.794507000000003</v>
      </c>
      <c r="C2332" s="290">
        <f>IF(ISNUMBER('Tables 1-15'!C2194),'Tables 1-15'!H7,'Tables 1-15'!C2194)</f>
        <v>23.191916250000002</v>
      </c>
      <c r="D2332" s="290">
        <f>IF(ISNUMBER('Tables 1-15'!D2194),'Tables 1-15'!I7,'Tables 1-15'!D2194)</f>
        <v>23.550599999999999</v>
      </c>
      <c r="E2332" s="290">
        <f>IF(ISNUMBER('Tables 1-15'!E2194),'Tables 1-15'!J7,'Tables 1-15'!E2194)</f>
        <v>23.894861500000005</v>
      </c>
      <c r="F2332" s="291">
        <f>IF(ISNUMBER('Tables 1-15'!F2194),'Tables 1-15'!K7,'Tables 1-15'!F2194)</f>
        <v>24.256595750000002</v>
      </c>
      <c r="G2332" s="290">
        <f>IF(ISNUMBER('Tables 1-15'!G2194),'Tables 1-15'!G7,'Tables 1-15'!G2194)</f>
        <v>22.794507000000003</v>
      </c>
      <c r="H2332" s="290">
        <f>IF(ISNUMBER('Tables 1-15'!H2194),'Tables 1-15'!H7,'Tables 1-15'!H2194)</f>
        <v>23.191916250000002</v>
      </c>
      <c r="I2332" s="290">
        <f>IF(ISNUMBER('Tables 1-15'!I2194),'Tables 1-15'!I7,'Tables 1-15'!I2194)</f>
        <v>23.550599999999999</v>
      </c>
      <c r="J2332" s="290">
        <f>IF(ISNUMBER('Tables 1-15'!J2194),'Tables 1-15'!J7,'Tables 1-15'!J2194)</f>
        <v>23.894861500000005</v>
      </c>
      <c r="K2332" s="290">
        <f>IF(ISNUMBER('Tables 1-15'!K2194),'Tables 1-15'!K7,'Tables 1-15'!K2194)</f>
        <v>24.256595750000002</v>
      </c>
    </row>
    <row r="2333" spans="1:11">
      <c r="A2333" s="369" t="s">
        <v>456</v>
      </c>
      <c r="B2333" s="294">
        <f>IF(ISNUMBER('Tables 1-15'!B2195),'Tables 1-15'!G8,'Tables 1-15'!B2195)</f>
        <v>11.054</v>
      </c>
      <c r="C2333" s="294">
        <f>IF(ISNUMBER('Tables 1-15'!C2195),'Tables 1-15'!H8,'Tables 1-15'!C2195)</f>
        <v>11.105</v>
      </c>
      <c r="D2333" s="294">
        <f>IF(ISNUMBER('Tables 1-15'!D2195),'Tables 1-15'!I8,'Tables 1-15'!D2195)</f>
        <v>11.157</v>
      </c>
      <c r="E2333" s="294">
        <f>IF(ISNUMBER('Tables 1-15'!E2195),'Tables 1-15'!J8,'Tables 1-15'!E2195)</f>
        <v>11.268000000000001</v>
      </c>
      <c r="F2333" s="295">
        <f>IF(ISNUMBER('Tables 1-15'!F2195),'Tables 1-15'!K8,'Tables 1-15'!F2195)</f>
        <v>11.322000000000001</v>
      </c>
      <c r="G2333" s="294">
        <f>IF(ISNUMBER('Tables 1-15'!G2195),'Tables 1-15'!G8,'Tables 1-15'!G2195)</f>
        <v>11.054</v>
      </c>
      <c r="H2333" s="294">
        <f>IF(ISNUMBER('Tables 1-15'!H2195),'Tables 1-15'!H8,'Tables 1-15'!H2195)</f>
        <v>11.105</v>
      </c>
      <c r="I2333" s="294">
        <f>IF(ISNUMBER('Tables 1-15'!I2195),'Tables 1-15'!I8,'Tables 1-15'!I2195)</f>
        <v>11.157</v>
      </c>
      <c r="J2333" s="294">
        <f>IF(ISNUMBER('Tables 1-15'!J2195),'Tables 1-15'!J8,'Tables 1-15'!J2195)</f>
        <v>11.268000000000001</v>
      </c>
      <c r="K2333" s="294">
        <f>IF(ISNUMBER('Tables 1-15'!K2195),'Tables 1-15'!K8,'Tables 1-15'!K2195)</f>
        <v>11.322000000000001</v>
      </c>
    </row>
    <row r="2334" spans="1:11">
      <c r="A2334" s="33" t="s">
        <v>458</v>
      </c>
      <c r="B2334" s="294">
        <f>IF(ISNUMBER('Tables 1-15'!B2196),'Tables 1-15'!G9,'Tables 1-15'!B2196)</f>
        <v>199.49799999999999</v>
      </c>
      <c r="C2334" s="294">
        <f>IF(ISNUMBER('Tables 1-15'!C2196),'Tables 1-15'!H9,'Tables 1-15'!C2196)</f>
        <v>201.03300000000002</v>
      </c>
      <c r="D2334" s="294">
        <f>IF(ISNUMBER('Tables 1-15'!D2196),'Tables 1-15'!I9,'Tables 1-15'!D2196)</f>
        <v>202.76900000000001</v>
      </c>
      <c r="E2334" s="294">
        <f>IF(ISNUMBER('Tables 1-15'!E2196),'Tables 1-15'!J9,'Tables 1-15'!E2196)</f>
        <v>204.45099999999999</v>
      </c>
      <c r="F2334" s="295">
        <f>IF(ISNUMBER('Tables 1-15'!F2196),'Tables 1-15'!K9,'Tables 1-15'!F2196)</f>
        <v>206.08100000000002</v>
      </c>
      <c r="G2334" s="294">
        <f>IF(ISNUMBER('Tables 1-15'!G2196),'Tables 1-15'!G9,'Tables 1-15'!G2196)</f>
        <v>199.49799999999999</v>
      </c>
      <c r="H2334" s="294">
        <f>IF(ISNUMBER('Tables 1-15'!H2196),'Tables 1-15'!H9,'Tables 1-15'!H2196)</f>
        <v>201.03300000000002</v>
      </c>
      <c r="I2334" s="294">
        <f>IF(ISNUMBER('Tables 1-15'!I2196),'Tables 1-15'!I9,'Tables 1-15'!I2196)</f>
        <v>202.76900000000001</v>
      </c>
      <c r="J2334" s="294">
        <f>IF(ISNUMBER('Tables 1-15'!J2196),'Tables 1-15'!J9,'Tables 1-15'!J2196)</f>
        <v>204.45099999999999</v>
      </c>
      <c r="K2334" s="294">
        <f>IF(ISNUMBER('Tables 1-15'!K2196),'Tables 1-15'!K9,'Tables 1-15'!K2196)</f>
        <v>206.08100000000002</v>
      </c>
    </row>
    <row r="2335" spans="1:11">
      <c r="A2335" s="369" t="s">
        <v>457</v>
      </c>
      <c r="B2335" s="294">
        <f>IF(ISNUMBER('Tables 1-15'!B2197),'Tables 1-15'!G10,'Tables 1-15'!B2197)</f>
        <v>34.536389000000007</v>
      </c>
      <c r="C2335" s="294">
        <f>IF(ISNUMBER('Tables 1-15'!C2197),'Tables 1-15'!H10,'Tables 1-15'!C2197)</f>
        <v>34.936495000000001</v>
      </c>
      <c r="D2335" s="294">
        <f>IF(ISNUMBER('Tables 1-15'!D2197),'Tables 1-15'!I10,'Tables 1-15'!D2197)</f>
        <v>35.334385000000005</v>
      </c>
      <c r="E2335" s="294">
        <f>IF(ISNUMBER('Tables 1-15'!E2197),'Tables 1-15'!J10,'Tables 1-15'!E2197)</f>
        <v>35.689014</v>
      </c>
      <c r="F2335" s="295">
        <f>IF(ISNUMBER('Tables 1-15'!F2197),'Tables 1-15'!K10,'Tables 1-15'!F2197)</f>
        <v>36.017868999999997</v>
      </c>
      <c r="G2335" s="294">
        <f>IF(ISNUMBER('Tables 1-15'!G2197),'Tables 1-15'!G10,'Tables 1-15'!G2197)</f>
        <v>34.536389000000007</v>
      </c>
      <c r="H2335" s="294">
        <f>IF(ISNUMBER('Tables 1-15'!H2197),'Tables 1-15'!H10,'Tables 1-15'!H2197)</f>
        <v>34.936495000000001</v>
      </c>
      <c r="I2335" s="294">
        <f>IF(ISNUMBER('Tables 1-15'!I2197),'Tables 1-15'!I10,'Tables 1-15'!I2197)</f>
        <v>35.334385000000005</v>
      </c>
      <c r="J2335" s="294">
        <f>IF(ISNUMBER('Tables 1-15'!J2197),'Tables 1-15'!J10,'Tables 1-15'!J2197)</f>
        <v>35.689014</v>
      </c>
      <c r="K2335" s="294">
        <f>IF(ISNUMBER('Tables 1-15'!K2197),'Tables 1-15'!K10,'Tables 1-15'!K2197)</f>
        <v>36.017868999999997</v>
      </c>
    </row>
    <row r="2336" spans="1:11">
      <c r="A2336" s="33" t="s">
        <v>459</v>
      </c>
      <c r="B2336" s="294">
        <f>IF(ISNUMBER('Tables 1-15'!B2198),'Tables 1-15'!G11,'Tables 1-15'!B2198)</f>
        <v>1350.6949999999999</v>
      </c>
      <c r="C2336" s="294">
        <f>IF(ISNUMBER('Tables 1-15'!C2198),'Tables 1-15'!H11,'Tables 1-15'!C2198)</f>
        <v>1360.72</v>
      </c>
      <c r="D2336" s="294">
        <f>IF(ISNUMBER('Tables 1-15'!D2198),'Tables 1-15'!I11,'Tables 1-15'!D2198)</f>
        <v>1367.82</v>
      </c>
      <c r="E2336" s="294">
        <f>IF(ISNUMBER('Tables 1-15'!E2198),'Tables 1-15'!J11,'Tables 1-15'!E2198)</f>
        <v>1374.6200000000001</v>
      </c>
      <c r="F2336" s="295">
        <f>IF(ISNUMBER('Tables 1-15'!F2198),'Tables 1-15'!K11,'Tables 1-15'!F2198)</f>
        <v>1382.71</v>
      </c>
      <c r="G2336" s="294">
        <f>IF(ISNUMBER('Tables 1-15'!G2198),'Tables 1-15'!G11,'Tables 1-15'!G2198)</f>
        <v>1350.6949999999999</v>
      </c>
      <c r="H2336" s="294">
        <f>IF(ISNUMBER('Tables 1-15'!H2198),'Tables 1-15'!H11,'Tables 1-15'!H2198)</f>
        <v>1360.72</v>
      </c>
      <c r="I2336" s="294">
        <f>IF(ISNUMBER('Tables 1-15'!I2198),'Tables 1-15'!I11,'Tables 1-15'!I2198)</f>
        <v>1367.82</v>
      </c>
      <c r="J2336" s="294">
        <f>IF(ISNUMBER('Tables 1-15'!J2198),'Tables 1-15'!J11,'Tables 1-15'!J2198)</f>
        <v>1374.6200000000001</v>
      </c>
      <c r="K2336" s="294">
        <f>IF(ISNUMBER('Tables 1-15'!K2198),'Tables 1-15'!K11,'Tables 1-15'!K2198)</f>
        <v>1382.71</v>
      </c>
    </row>
    <row r="2337" spans="1:11">
      <c r="A2337" s="369" t="s">
        <v>140</v>
      </c>
      <c r="B2337" s="346">
        <f>IF(ISNUMBER('Tables 1-15'!B2199),'Tables 1-15'!G12,'Tables 1-15'!B2199)</f>
        <v>65.241241000000002</v>
      </c>
      <c r="C2337" s="346">
        <f>IF(ISNUMBER('Tables 1-15'!C2199),'Tables 1-15'!H12,'Tables 1-15'!C2199)</f>
        <v>65.564756000000017</v>
      </c>
      <c r="D2337" s="346">
        <f>IF(ISNUMBER('Tables 1-15'!D2199),'Tables 1-15'!I12,'Tables 1-15'!D2199)</f>
        <v>66.074330000000003</v>
      </c>
      <c r="E2337" s="346">
        <f>IF(ISNUMBER('Tables 1-15'!E2199),'Tables 1-15'!J12,'Tables 1-15'!E2199)</f>
        <v>66.380601999999996</v>
      </c>
      <c r="F2337" s="352">
        <f>IF(ISNUMBER('Tables 1-15'!F2199),'Tables 1-15'!K12,'Tables 1-15'!F2199)</f>
        <v>66.627601999999996</v>
      </c>
      <c r="G2337" s="346">
        <f>IF(ISNUMBER('Tables 1-15'!G2199),'Tables 1-15'!G12,'Tables 1-15'!G2199)</f>
        <v>65.241241000000002</v>
      </c>
      <c r="H2337" s="346">
        <f>IF(ISNUMBER('Tables 1-15'!H2199),'Tables 1-15'!H12,'Tables 1-15'!H2199)</f>
        <v>65.564756000000017</v>
      </c>
      <c r="I2337" s="346">
        <f>IF(ISNUMBER('Tables 1-15'!I2199),'Tables 1-15'!I12,'Tables 1-15'!I2199)</f>
        <v>66.074330000000003</v>
      </c>
      <c r="J2337" s="346">
        <f>IF(ISNUMBER('Tables 1-15'!J2199),'Tables 1-15'!J12,'Tables 1-15'!J2199)</f>
        <v>66.380601999999996</v>
      </c>
      <c r="K2337" s="346">
        <f>IF(ISNUMBER('Tables 1-15'!K2199),'Tables 1-15'!K12,'Tables 1-15'!K2199)</f>
        <v>66.627601999999996</v>
      </c>
    </row>
    <row r="2338" spans="1:11">
      <c r="A2338" s="369" t="s">
        <v>551</v>
      </c>
      <c r="B2338" s="346">
        <f>IF(ISNUMBER('Tables 1-15'!B2200),'Tables 1-15'!G13,'Tables 1-15'!B2200)</f>
        <v>80.426000000000002</v>
      </c>
      <c r="C2338" s="346">
        <f>IF(ISNUMBER('Tables 1-15'!C2200),'Tables 1-15'!H13,'Tables 1-15'!C2200)</f>
        <v>80.646000000000001</v>
      </c>
      <c r="D2338" s="346">
        <f>IF(ISNUMBER('Tables 1-15'!D2200),'Tables 1-15'!I13,'Tables 1-15'!D2200)</f>
        <v>80.983000000000004</v>
      </c>
      <c r="E2338" s="346">
        <f>IF(ISNUMBER('Tables 1-15'!E2200),'Tables 1-15'!J13,'Tables 1-15'!E2200)</f>
        <v>81.686999999999998</v>
      </c>
      <c r="F2338" s="352">
        <f>IF(ISNUMBER('Tables 1-15'!F2200),'Tables 1-15'!K13,'Tables 1-15'!F2200)</f>
        <v>82.491</v>
      </c>
      <c r="G2338" s="346">
        <f>IF(ISNUMBER('Tables 1-15'!G2200),'Tables 1-15'!G13,'Tables 1-15'!G2200)</f>
        <v>80.426000000000002</v>
      </c>
      <c r="H2338" s="346">
        <f>IF(ISNUMBER('Tables 1-15'!H2200),'Tables 1-15'!H13,'Tables 1-15'!H2200)</f>
        <v>80.646000000000001</v>
      </c>
      <c r="I2338" s="346">
        <f>IF(ISNUMBER('Tables 1-15'!I2200),'Tables 1-15'!I13,'Tables 1-15'!I2200)</f>
        <v>80.983000000000004</v>
      </c>
      <c r="J2338" s="346">
        <f>IF(ISNUMBER('Tables 1-15'!J2200),'Tables 1-15'!J13,'Tables 1-15'!J2200)</f>
        <v>81.686999999999998</v>
      </c>
      <c r="K2338" s="346">
        <f>IF(ISNUMBER('Tables 1-15'!K2200),'Tables 1-15'!K13,'Tables 1-15'!K2200)</f>
        <v>82.491</v>
      </c>
    </row>
    <row r="2339" spans="1:11">
      <c r="A2339" s="369" t="s">
        <v>641</v>
      </c>
      <c r="B2339" s="346" t="str">
        <f>IF(ISNUMBER('Tables 1-15'!B2201),'Tables 1-15'!G14,'Tables 1-15'!B2201)</f>
        <v>nav</v>
      </c>
      <c r="C2339" s="346" t="str">
        <f>IF(ISNUMBER('Tables 1-15'!C2201),'Tables 1-15'!H14,'Tables 1-15'!C2201)</f>
        <v>nav</v>
      </c>
      <c r="D2339" s="346" t="str">
        <f>IF(ISNUMBER('Tables 1-15'!D2201),'Tables 1-15'!I14,'Tables 1-15'!D2201)</f>
        <v>nav</v>
      </c>
      <c r="E2339" s="346" t="str">
        <f>IF(ISNUMBER('Tables 1-15'!E2201),'Tables 1-15'!J14,'Tables 1-15'!E2201)</f>
        <v>nav</v>
      </c>
      <c r="F2339" s="352" t="str">
        <f>IF(ISNUMBER('Tables 1-15'!F2201),'Tables 1-15'!K14,'Tables 1-15'!F2201)</f>
        <v>nav</v>
      </c>
      <c r="G2339" s="346" t="str">
        <f>IF(ISNUMBER('Tables 1-15'!G2201),'Tables 1-15'!G14,'Tables 1-15'!G2201)</f>
        <v>nav</v>
      </c>
      <c r="H2339" s="346" t="str">
        <f>IF(ISNUMBER('Tables 1-15'!H2201),'Tables 1-15'!H14,'Tables 1-15'!H2201)</f>
        <v>nav</v>
      </c>
      <c r="I2339" s="346" t="str">
        <f>IF(ISNUMBER('Tables 1-15'!I2201),'Tables 1-15'!I14,'Tables 1-15'!I2201)</f>
        <v>nav</v>
      </c>
      <c r="J2339" s="346" t="str">
        <f>IF(ISNUMBER('Tables 1-15'!J2201),'Tables 1-15'!J14,'Tables 1-15'!J2201)</f>
        <v>nav</v>
      </c>
      <c r="K2339" s="346" t="str">
        <f>IF(ISNUMBER('Tables 1-15'!K2201),'Tables 1-15'!K14,'Tables 1-15'!K2201)</f>
        <v>nav</v>
      </c>
    </row>
    <row r="2340" spans="1:11">
      <c r="A2340" s="33" t="s">
        <v>860</v>
      </c>
      <c r="B2340" s="346">
        <f>IF(ISNUMBER('Tables 1-15'!B2202),'Tables 1-15'!G15,'Tables 1-15'!B2202)</f>
        <v>1217</v>
      </c>
      <c r="C2340" s="346">
        <f>IF(ISNUMBER('Tables 1-15'!C2202),'Tables 1-15'!H15,'Tables 1-15'!C2202)</f>
        <v>1233</v>
      </c>
      <c r="D2340" s="346">
        <f>IF(ISNUMBER('Tables 1-15'!D2202),'Tables 1-15'!I15,'Tables 1-15'!D2202)</f>
        <v>1267</v>
      </c>
      <c r="E2340" s="346">
        <f>IF(ISNUMBER('Tables 1-15'!E2202),'Tables 1-15'!J15,'Tables 1-15'!E2202)</f>
        <v>1283</v>
      </c>
      <c r="F2340" s="352">
        <f>IF(ISNUMBER('Tables 1-15'!F2202),'Tables 1-15'!K15,'Tables 1-15'!F2202)</f>
        <v>1299</v>
      </c>
      <c r="G2340" s="346">
        <f>IF(ISNUMBER('Tables 1-15'!G2202),'Tables 1-15'!G15,'Tables 1-15'!G2202)</f>
        <v>1217</v>
      </c>
      <c r="H2340" s="346">
        <f>IF(ISNUMBER('Tables 1-15'!H2202),'Tables 1-15'!H15,'Tables 1-15'!H2202)</f>
        <v>1233</v>
      </c>
      <c r="I2340" s="346">
        <f>IF(ISNUMBER('Tables 1-15'!I2202),'Tables 1-15'!I15,'Tables 1-15'!I2202)</f>
        <v>1267</v>
      </c>
      <c r="J2340" s="346">
        <f>IF(ISNUMBER('Tables 1-15'!J2202),'Tables 1-15'!J15,'Tables 1-15'!J2202)</f>
        <v>1283</v>
      </c>
      <c r="K2340" s="346">
        <f>IF(ISNUMBER('Tables 1-15'!K2202),'Tables 1-15'!K15,'Tables 1-15'!K2202)</f>
        <v>1299</v>
      </c>
    </row>
    <row r="2341" spans="1:11">
      <c r="A2341" s="369" t="s">
        <v>106</v>
      </c>
      <c r="B2341" s="346">
        <f>IF(ISNUMBER('Tables 1-15'!B2203),'Tables 1-15'!G16,'Tables 1-15'!B2203)</f>
        <v>59.898000000000003</v>
      </c>
      <c r="C2341" s="346">
        <f>IF(ISNUMBER('Tables 1-15'!C2203),'Tables 1-15'!H16,'Tables 1-15'!C2203)</f>
        <v>60.22475</v>
      </c>
      <c r="D2341" s="346">
        <f>IF(ISNUMBER('Tables 1-15'!D2203),'Tables 1-15'!I16,'Tables 1-15'!D2203)</f>
        <v>60.448</v>
      </c>
      <c r="E2341" s="346">
        <f>IF(ISNUMBER('Tables 1-15'!E2203),'Tables 1-15'!J16,'Tables 1-15'!E2203)</f>
        <v>60.441000000000003</v>
      </c>
      <c r="F2341" s="352">
        <f>IF(ISNUMBER('Tables 1-15'!F2203),'Tables 1-15'!K16,'Tables 1-15'!F2203)</f>
        <v>60.326000000000001</v>
      </c>
      <c r="G2341" s="346">
        <f>IF(ISNUMBER('Tables 1-15'!G2203),'Tables 1-15'!G16,'Tables 1-15'!G2203)</f>
        <v>59.898000000000003</v>
      </c>
      <c r="H2341" s="346">
        <f>IF(ISNUMBER('Tables 1-15'!H2203),'Tables 1-15'!H16,'Tables 1-15'!H2203)</f>
        <v>60.22475</v>
      </c>
      <c r="I2341" s="346">
        <f>IF(ISNUMBER('Tables 1-15'!I2203),'Tables 1-15'!I16,'Tables 1-15'!I2203)</f>
        <v>60.448</v>
      </c>
      <c r="J2341" s="346">
        <f>IF(ISNUMBER('Tables 1-15'!J2203),'Tables 1-15'!J16,'Tables 1-15'!J2203)</f>
        <v>60.441000000000003</v>
      </c>
      <c r="K2341" s="346">
        <f>IF(ISNUMBER('Tables 1-15'!K2203),'Tables 1-15'!K16,'Tables 1-15'!K2203)</f>
        <v>60.326000000000001</v>
      </c>
    </row>
    <row r="2342" spans="1:11">
      <c r="A2342" s="369" t="s">
        <v>735</v>
      </c>
      <c r="B2342" s="346">
        <f>IF(ISNUMBER('Tables 1-15'!B2204),'Tables 1-15'!G17,'Tables 1-15'!B2204)</f>
        <v>127.593</v>
      </c>
      <c r="C2342" s="346">
        <f>IF(ISNUMBER('Tables 1-15'!C2204),'Tables 1-15'!H17,'Tables 1-15'!C2204)</f>
        <v>127.414</v>
      </c>
      <c r="D2342" s="346">
        <f>IF(ISNUMBER('Tables 1-15'!D2204),'Tables 1-15'!I17,'Tables 1-15'!D2204)</f>
        <v>127.23700000000001</v>
      </c>
      <c r="E2342" s="346">
        <f>IF(ISNUMBER('Tables 1-15'!E2204),'Tables 1-15'!J17,'Tables 1-15'!E2204)</f>
        <v>127.095</v>
      </c>
      <c r="F2342" s="352">
        <f>IF(ISNUMBER('Tables 1-15'!F2204),'Tables 1-15'!K17,'Tables 1-15'!F2204)</f>
        <v>126.93300000000001</v>
      </c>
      <c r="G2342" s="346">
        <f>IF(ISNUMBER('Tables 1-15'!G2204),'Tables 1-15'!G17,'Tables 1-15'!G2204)</f>
        <v>127.593</v>
      </c>
      <c r="H2342" s="346">
        <f>IF(ISNUMBER('Tables 1-15'!H2204),'Tables 1-15'!H17,'Tables 1-15'!H2204)</f>
        <v>127.414</v>
      </c>
      <c r="I2342" s="346" t="str">
        <f>IF(ISNUMBER('Tables 1-15'!I2204),'Tables 1-15'!I17,'Tables 1-15'!I2204)</f>
        <v>nav</v>
      </c>
      <c r="J2342" s="346" t="str">
        <f>IF(ISNUMBER('Tables 1-15'!J2204),'Tables 1-15'!J17,'Tables 1-15'!J2204)</f>
        <v>nav</v>
      </c>
      <c r="K2342" s="346" t="str">
        <f>IF(ISNUMBER('Tables 1-15'!K2204),'Tables 1-15'!K17,'Tables 1-15'!K2204)</f>
        <v>nav</v>
      </c>
    </row>
    <row r="2343" spans="1:11">
      <c r="A2343" s="33" t="s">
        <v>811</v>
      </c>
      <c r="B2343" s="346">
        <f>IF(ISNUMBER('Tables 1-15'!B2205),'Tables 1-15'!G18,'Tables 1-15'!B2205)</f>
        <v>50.004440000000002</v>
      </c>
      <c r="C2343" s="346">
        <f>IF(ISNUMBER('Tables 1-15'!C2205),'Tables 1-15'!H18,'Tables 1-15'!C2205)</f>
        <v>50.219670000000001</v>
      </c>
      <c r="D2343" s="346">
        <f>IF(ISNUMBER('Tables 1-15'!D2205),'Tables 1-15'!I18,'Tables 1-15'!D2205)</f>
        <v>50.423960000000001</v>
      </c>
      <c r="E2343" s="346">
        <f>IF(ISNUMBER('Tables 1-15'!E2205),'Tables 1-15'!J18,'Tables 1-15'!E2205)</f>
        <v>50.617050000000006</v>
      </c>
      <c r="F2343" s="352">
        <f>IF(ISNUMBER('Tables 1-15'!F2205),'Tables 1-15'!K18,'Tables 1-15'!F2205)</f>
        <v>50.801410000000004</v>
      </c>
      <c r="G2343" s="346" t="str">
        <f>IF(ISNUMBER('Tables 1-15'!G2205),'Tables 1-15'!G18,'Tables 1-15'!G2205)</f>
        <v>nav</v>
      </c>
      <c r="H2343" s="346" t="str">
        <f>IF(ISNUMBER('Tables 1-15'!H2205),'Tables 1-15'!H18,'Tables 1-15'!H2205)</f>
        <v>nav</v>
      </c>
      <c r="I2343" s="346" t="str">
        <f>IF(ISNUMBER('Tables 1-15'!I2205),'Tables 1-15'!I18,'Tables 1-15'!I2205)</f>
        <v>nav</v>
      </c>
      <c r="J2343" s="346" t="str">
        <f>IF(ISNUMBER('Tables 1-15'!J2205),'Tables 1-15'!J18,'Tables 1-15'!J2205)</f>
        <v>nav</v>
      </c>
      <c r="K2343" s="346" t="str">
        <f>IF(ISNUMBER('Tables 1-15'!K2205),'Tables 1-15'!K18,'Tables 1-15'!K2205)</f>
        <v>nav</v>
      </c>
    </row>
    <row r="2344" spans="1:11">
      <c r="A2344" s="33" t="s">
        <v>812</v>
      </c>
      <c r="B2344" s="346">
        <f>IF(ISNUMBER('Tables 1-15'!B2206),'Tables 1-15'!G19,'Tables 1-15'!B2206)</f>
        <v>116.28439999999999</v>
      </c>
      <c r="C2344" s="346">
        <f>IF(ISNUMBER('Tables 1-15'!C2206),'Tables 1-15'!H19,'Tables 1-15'!C2206)</f>
        <v>117.6448</v>
      </c>
      <c r="D2344" s="346">
        <f>IF(ISNUMBER('Tables 1-15'!D2206),'Tables 1-15'!I19,'Tables 1-15'!D2206)</f>
        <v>118.97800000000001</v>
      </c>
      <c r="E2344" s="346">
        <f>IF(ISNUMBER('Tables 1-15'!E2206),'Tables 1-15'!J19,'Tables 1-15'!E2206)</f>
        <v>120.28509</v>
      </c>
      <c r="F2344" s="352">
        <f>IF(ISNUMBER('Tables 1-15'!F2206),'Tables 1-15'!K19,'Tables 1-15'!F2206)</f>
        <v>121.56700000000001</v>
      </c>
      <c r="G2344" s="346">
        <f>IF(ISNUMBER('Tables 1-15'!G2206),'Tables 1-15'!G19,'Tables 1-15'!G2206)</f>
        <v>116.28439999999999</v>
      </c>
      <c r="H2344" s="346">
        <f>IF(ISNUMBER('Tables 1-15'!H2206),'Tables 1-15'!H19,'Tables 1-15'!H2206)</f>
        <v>117.6448</v>
      </c>
      <c r="I2344" s="346">
        <f>IF(ISNUMBER('Tables 1-15'!I2206),'Tables 1-15'!I19,'Tables 1-15'!I2206)</f>
        <v>118.97800000000001</v>
      </c>
      <c r="J2344" s="346">
        <f>IF(ISNUMBER('Tables 1-15'!J2206),'Tables 1-15'!J19,'Tables 1-15'!J2206)</f>
        <v>120.28509</v>
      </c>
      <c r="K2344" s="346">
        <f>IF(ISNUMBER('Tables 1-15'!K2206),'Tables 1-15'!K19,'Tables 1-15'!K2206)</f>
        <v>121.56700000000001</v>
      </c>
    </row>
    <row r="2345" spans="1:11">
      <c r="A2345" s="369" t="s">
        <v>5</v>
      </c>
      <c r="B2345" s="294">
        <f>IF(ISNUMBER('Tables 1-15'!B2207),'Tables 1-15'!G20,'Tables 1-15'!B2207)</f>
        <v>16.754249999999999</v>
      </c>
      <c r="C2345" s="294">
        <f>IF(ISNUMBER('Tables 1-15'!C2207),'Tables 1-15'!H20,'Tables 1-15'!C2207)</f>
        <v>16.801833333333331</v>
      </c>
      <c r="D2345" s="294">
        <f>IF(ISNUMBER('Tables 1-15'!D2207),'Tables 1-15'!I20,'Tables 1-15'!D2207)</f>
        <v>16.86675</v>
      </c>
      <c r="E2345" s="294">
        <f>IF(ISNUMBER('Tables 1-15'!E2207),'Tables 1-15'!J20,'Tables 1-15'!E2207)</f>
        <v>16.934249999999999</v>
      </c>
      <c r="F2345" s="295">
        <f>IF(ISNUMBER('Tables 1-15'!F2207),'Tables 1-15'!K20,'Tables 1-15'!F2207)</f>
        <v>17.030750000000001</v>
      </c>
      <c r="G2345" s="294">
        <f>IF(ISNUMBER('Tables 1-15'!G2207),'Tables 1-15'!G20,'Tables 1-15'!G2207)</f>
        <v>16.754249999999999</v>
      </c>
      <c r="H2345" s="294">
        <f>IF(ISNUMBER('Tables 1-15'!H2207),'Tables 1-15'!H20,'Tables 1-15'!H2207)</f>
        <v>16.801833333333331</v>
      </c>
      <c r="I2345" s="294">
        <f>IF(ISNUMBER('Tables 1-15'!I2207),'Tables 1-15'!I20,'Tables 1-15'!I2207)</f>
        <v>16.86675</v>
      </c>
      <c r="J2345" s="294">
        <f>IF(ISNUMBER('Tables 1-15'!J2207),'Tables 1-15'!J20,'Tables 1-15'!J2207)</f>
        <v>16.934249999999999</v>
      </c>
      <c r="K2345" s="294">
        <f>IF(ISNUMBER('Tables 1-15'!K2207),'Tables 1-15'!K20,'Tables 1-15'!K2207)</f>
        <v>17.030750000000001</v>
      </c>
    </row>
    <row r="2346" spans="1:11">
      <c r="A2346" s="33" t="s">
        <v>813</v>
      </c>
      <c r="B2346" s="294">
        <f>IF(ISNUMBER('Tables 1-15'!B2208),'Tables 1-15'!G21,'Tables 1-15'!B2208)</f>
        <v>143.20172099999999</v>
      </c>
      <c r="C2346" s="294">
        <f>IF(ISNUMBER('Tables 1-15'!C2208),'Tables 1-15'!H21,'Tables 1-15'!C2208)</f>
        <v>143.50699499999999</v>
      </c>
      <c r="D2346" s="294">
        <f>IF(ISNUMBER('Tables 1-15'!D2208),'Tables 1-15'!I21,'Tables 1-15'!D2208)</f>
        <v>143.82</v>
      </c>
      <c r="E2346" s="294">
        <f>IF(ISNUMBER('Tables 1-15'!E2208),'Tables 1-15'!J21,'Tables 1-15'!E2208)</f>
        <v>146.40599900000001</v>
      </c>
      <c r="F2346" s="295">
        <f>IF(ISNUMBER('Tables 1-15'!F2208),'Tables 1-15'!K21,'Tables 1-15'!F2208)</f>
        <v>146.67500000000001</v>
      </c>
      <c r="G2346" s="294">
        <f>IF(ISNUMBER('Tables 1-15'!G2208),'Tables 1-15'!G21,'Tables 1-15'!G2208)</f>
        <v>143.20172099999999</v>
      </c>
      <c r="H2346" s="294">
        <f>IF(ISNUMBER('Tables 1-15'!H2208),'Tables 1-15'!H21,'Tables 1-15'!H2208)</f>
        <v>143.50699499999999</v>
      </c>
      <c r="I2346" s="294">
        <f>IF(ISNUMBER('Tables 1-15'!I2208),'Tables 1-15'!I21,'Tables 1-15'!I2208)</f>
        <v>143.82</v>
      </c>
      <c r="J2346" s="294">
        <f>IF(ISNUMBER('Tables 1-15'!J2208),'Tables 1-15'!J21,'Tables 1-15'!J2208)</f>
        <v>146.40599900000001</v>
      </c>
      <c r="K2346" s="294">
        <f>IF(ISNUMBER('Tables 1-15'!K2208),'Tables 1-15'!K21,'Tables 1-15'!K2208)</f>
        <v>146.67500000000001</v>
      </c>
    </row>
    <row r="2347" spans="1:11">
      <c r="A2347" s="33" t="s">
        <v>814</v>
      </c>
      <c r="B2347" s="294">
        <f>IF(ISNUMBER('Tables 1-15'!B2209),'Tables 1-15'!G22,'Tables 1-15'!B2209)</f>
        <v>29.195895</v>
      </c>
      <c r="C2347" s="294">
        <f>IF(ISNUMBER('Tables 1-15'!C2209),'Tables 1-15'!H22,'Tables 1-15'!C2209)</f>
        <v>29.380130000000001</v>
      </c>
      <c r="D2347" s="294">
        <f>IF(ISNUMBER('Tables 1-15'!D2209),'Tables 1-15'!I22,'Tables 1-15'!D2209)</f>
        <v>29.997101000000004</v>
      </c>
      <c r="E2347" s="294">
        <f>IF(ISNUMBER('Tables 1-15'!E2209),'Tables 1-15'!J22,'Tables 1-15'!E2209)</f>
        <v>30.890736</v>
      </c>
      <c r="F2347" s="295">
        <f>IF(ISNUMBER('Tables 1-15'!F2209),'Tables 1-15'!K22,'Tables 1-15'!F2209)</f>
        <v>31.787580000000002</v>
      </c>
      <c r="G2347" s="294">
        <f>IF(ISNUMBER('Tables 1-15'!G2209),'Tables 1-15'!G22,'Tables 1-15'!G2209)</f>
        <v>29.195895</v>
      </c>
      <c r="H2347" s="294">
        <f>IF(ISNUMBER('Tables 1-15'!H2209),'Tables 1-15'!H22,'Tables 1-15'!H2209)</f>
        <v>29.380130000000001</v>
      </c>
      <c r="I2347" s="294">
        <f>IF(ISNUMBER('Tables 1-15'!I2209),'Tables 1-15'!I22,'Tables 1-15'!I2209)</f>
        <v>29.997101000000004</v>
      </c>
      <c r="J2347" s="294">
        <f>IF(ISNUMBER('Tables 1-15'!J2209),'Tables 1-15'!J22,'Tables 1-15'!J2209)</f>
        <v>30.890736</v>
      </c>
      <c r="K2347" s="294">
        <f>IF(ISNUMBER('Tables 1-15'!K2209),'Tables 1-15'!K22,'Tables 1-15'!K2209)</f>
        <v>31.787580000000002</v>
      </c>
    </row>
    <row r="2348" spans="1:11">
      <c r="A2348" s="369" t="s">
        <v>6</v>
      </c>
      <c r="B2348" s="294">
        <f>IF(ISNUMBER('Tables 1-15'!B2210),'Tables 1-15'!G23,'Tables 1-15'!B2210)</f>
        <v>5.3120000000000003</v>
      </c>
      <c r="C2348" s="294">
        <f>IF(ISNUMBER('Tables 1-15'!C2210),'Tables 1-15'!H23,'Tables 1-15'!C2210)</f>
        <v>5.399</v>
      </c>
      <c r="D2348" s="294">
        <f>IF(ISNUMBER('Tables 1-15'!D2210),'Tables 1-15'!I23,'Tables 1-15'!D2210)</f>
        <v>5.47</v>
      </c>
      <c r="E2348" s="294">
        <f>IF(ISNUMBER('Tables 1-15'!E2210),'Tables 1-15'!J23,'Tables 1-15'!E2210)</f>
        <v>5.5350000000000001</v>
      </c>
      <c r="F2348" s="295">
        <f>IF(ISNUMBER('Tables 1-15'!F2210),'Tables 1-15'!K23,'Tables 1-15'!F2210)</f>
        <v>5.6070000000000002</v>
      </c>
      <c r="G2348" s="294">
        <f>IF(ISNUMBER('Tables 1-15'!G2210),'Tables 1-15'!G23,'Tables 1-15'!G2210)</f>
        <v>5.3120000000000003</v>
      </c>
      <c r="H2348" s="294">
        <f>IF(ISNUMBER('Tables 1-15'!H2210),'Tables 1-15'!H23,'Tables 1-15'!H2210)</f>
        <v>5.399</v>
      </c>
      <c r="I2348" s="294">
        <f>IF(ISNUMBER('Tables 1-15'!I2210),'Tables 1-15'!I23,'Tables 1-15'!I2210)</f>
        <v>5.47</v>
      </c>
      <c r="J2348" s="294">
        <f>IF(ISNUMBER('Tables 1-15'!J2210),'Tables 1-15'!J23,'Tables 1-15'!J2210)</f>
        <v>5.5350000000000001</v>
      </c>
      <c r="K2348" s="294">
        <f>IF(ISNUMBER('Tables 1-15'!K2210),'Tables 1-15'!K23,'Tables 1-15'!K2210)</f>
        <v>5.6070000000000002</v>
      </c>
    </row>
    <row r="2349" spans="1:11">
      <c r="A2349" s="33" t="s">
        <v>815</v>
      </c>
      <c r="B2349" s="294">
        <f>IF(ISNUMBER('Tables 1-15'!B2211),'Tables 1-15'!G24,'Tables 1-15'!B2211)</f>
        <v>52.231000000000002</v>
      </c>
      <c r="C2349" s="294">
        <f>IF(ISNUMBER('Tables 1-15'!C2211),'Tables 1-15'!H24,'Tables 1-15'!C2211)</f>
        <v>52.872999999999998</v>
      </c>
      <c r="D2349" s="294">
        <f>IF(ISNUMBER('Tables 1-15'!D2211),'Tables 1-15'!I24,'Tables 1-15'!D2211)</f>
        <v>53.548000000000002</v>
      </c>
      <c r="E2349" s="294">
        <f>IF(ISNUMBER('Tables 1-15'!E2211),'Tables 1-15'!J24,'Tables 1-15'!E2211)</f>
        <v>54.262999999999998</v>
      </c>
      <c r="F2349" s="295">
        <f>IF(ISNUMBER('Tables 1-15'!F2211),'Tables 1-15'!K24,'Tables 1-15'!F2211)</f>
        <v>55.021250000000002</v>
      </c>
      <c r="G2349" s="294">
        <f>IF(ISNUMBER('Tables 1-15'!G2211),'Tables 1-15'!G24,'Tables 1-15'!G2211)</f>
        <v>52.231000000000002</v>
      </c>
      <c r="H2349" s="294">
        <f>IF(ISNUMBER('Tables 1-15'!H2211),'Tables 1-15'!H24,'Tables 1-15'!H2211)</f>
        <v>52.872999999999998</v>
      </c>
      <c r="I2349" s="294">
        <f>IF(ISNUMBER('Tables 1-15'!I2211),'Tables 1-15'!I24,'Tables 1-15'!I2211)</f>
        <v>53.548000000000002</v>
      </c>
      <c r="J2349" s="294">
        <f>IF(ISNUMBER('Tables 1-15'!J2211),'Tables 1-15'!J24,'Tables 1-15'!J2211)</f>
        <v>54.262999999999998</v>
      </c>
      <c r="K2349" s="294">
        <f>IF(ISNUMBER('Tables 1-15'!K2211),'Tables 1-15'!K24,'Tables 1-15'!K2211)</f>
        <v>55.021250000000002</v>
      </c>
    </row>
    <row r="2350" spans="1:11">
      <c r="A2350" s="369" t="s">
        <v>7</v>
      </c>
      <c r="B2350" s="294">
        <f>IF(ISNUMBER('Tables 1-15'!B2212),'Tables 1-15'!G25,'Tables 1-15'!B2212)</f>
        <v>9.5210000000000008</v>
      </c>
      <c r="C2350" s="294">
        <f>IF(ISNUMBER('Tables 1-15'!C2212),'Tables 1-15'!H25,'Tables 1-15'!C2212)</f>
        <v>9.6029999999999998</v>
      </c>
      <c r="D2350" s="294">
        <f>IF(ISNUMBER('Tables 1-15'!D2212),'Tables 1-15'!I25,'Tables 1-15'!D2212)</f>
        <v>9.702</v>
      </c>
      <c r="E2350" s="294">
        <f>IF(ISNUMBER('Tables 1-15'!E2212),'Tables 1-15'!J25,'Tables 1-15'!E2212)</f>
        <v>9.8510170000000006</v>
      </c>
      <c r="F2350" s="295">
        <f>IF(ISNUMBER('Tables 1-15'!F2212),'Tables 1-15'!K25,'Tables 1-15'!F2212)</f>
        <v>9.9951530000000002</v>
      </c>
      <c r="G2350" s="294">
        <f>IF(ISNUMBER('Tables 1-15'!G2212),'Tables 1-15'!G25,'Tables 1-15'!G2212)</f>
        <v>9.5210000000000008</v>
      </c>
      <c r="H2350" s="294">
        <f>IF(ISNUMBER('Tables 1-15'!H2212),'Tables 1-15'!H25,'Tables 1-15'!H2212)</f>
        <v>9.6029999999999998</v>
      </c>
      <c r="I2350" s="294">
        <f>IF(ISNUMBER('Tables 1-15'!I2212),'Tables 1-15'!I25,'Tables 1-15'!I2212)</f>
        <v>9.702</v>
      </c>
      <c r="J2350" s="294">
        <f>IF(ISNUMBER('Tables 1-15'!J2212),'Tables 1-15'!J25,'Tables 1-15'!J2212)</f>
        <v>9.8510170000000006</v>
      </c>
      <c r="K2350" s="294">
        <f>IF(ISNUMBER('Tables 1-15'!K2212),'Tables 1-15'!K25,'Tables 1-15'!K2212)</f>
        <v>9.9951530000000002</v>
      </c>
    </row>
    <row r="2351" spans="1:11">
      <c r="A2351" s="369" t="s">
        <v>8</v>
      </c>
      <c r="B2351" s="294">
        <f>IF(ISNUMBER('Tables 1-15'!B2213),'Tables 1-15'!G26,'Tables 1-15'!B2213)</f>
        <v>7.9968599999999999</v>
      </c>
      <c r="C2351" s="294">
        <f>IF(ISNUMBER('Tables 1-15'!C2213),'Tables 1-15'!H26,'Tables 1-15'!C2213)</f>
        <v>8.0893500000000014</v>
      </c>
      <c r="D2351" s="294">
        <f>IF(ISNUMBER('Tables 1-15'!D2213),'Tables 1-15'!I26,'Tables 1-15'!D2213)</f>
        <v>8.1886499999999991</v>
      </c>
      <c r="E2351" s="294">
        <f>IF(ISNUMBER('Tables 1-15'!E2213),'Tables 1-15'!J26,'Tables 1-15'!E2213)</f>
        <v>8.2823999999999991</v>
      </c>
      <c r="F2351" s="295">
        <f>IF(ISNUMBER('Tables 1-15'!F2213),'Tables 1-15'!K26,'Tables 1-15'!F2213)</f>
        <v>8.3733400000000007</v>
      </c>
      <c r="G2351" s="294">
        <f>IF(ISNUMBER('Tables 1-15'!G2213),'Tables 1-15'!G26,'Tables 1-15'!G2213)</f>
        <v>7.9968599999999999</v>
      </c>
      <c r="H2351" s="294">
        <f>IF(ISNUMBER('Tables 1-15'!H2213),'Tables 1-15'!H26,'Tables 1-15'!H2213)</f>
        <v>8.0893500000000014</v>
      </c>
      <c r="I2351" s="294">
        <f>IF(ISNUMBER('Tables 1-15'!I2213),'Tables 1-15'!I26,'Tables 1-15'!I2213)</f>
        <v>8.1886499999999991</v>
      </c>
      <c r="J2351" s="294">
        <f>IF(ISNUMBER('Tables 1-15'!J2213),'Tables 1-15'!J26,'Tables 1-15'!J2213)</f>
        <v>8.2823999999999991</v>
      </c>
      <c r="K2351" s="294">
        <f>IF(ISNUMBER('Tables 1-15'!K2213),'Tables 1-15'!K26,'Tables 1-15'!K2213)</f>
        <v>8.3733400000000007</v>
      </c>
    </row>
    <row r="2352" spans="1:11">
      <c r="A2352" s="33" t="s">
        <v>816</v>
      </c>
      <c r="B2352" s="294">
        <f>IF(ISNUMBER('Tables 1-15'!B2214),'Tables 1-15'!G27,'Tables 1-15'!B2214)</f>
        <v>75.627384000000006</v>
      </c>
      <c r="C2352" s="294">
        <f>IF(ISNUMBER('Tables 1-15'!C2214),'Tables 1-15'!H27,'Tables 1-15'!C2214)</f>
        <v>76.667864000000009</v>
      </c>
      <c r="D2352" s="294">
        <f>IF(ISNUMBER('Tables 1-15'!D2214),'Tables 1-15'!I27,'Tables 1-15'!D2214)</f>
        <v>77.695903999999999</v>
      </c>
      <c r="E2352" s="294">
        <f>IF(ISNUMBER('Tables 1-15'!E2214),'Tables 1-15'!J27,'Tables 1-15'!E2214)</f>
        <v>78.741053000000008</v>
      </c>
      <c r="F2352" s="295">
        <f>IF(ISNUMBER('Tables 1-15'!F2214),'Tables 1-15'!K27,'Tables 1-15'!F2214)</f>
        <v>79.814870999999997</v>
      </c>
      <c r="G2352" s="294">
        <f>IF(ISNUMBER('Tables 1-15'!G2214),'Tables 1-15'!G27,'Tables 1-15'!G2214)</f>
        <v>75.627384000000006</v>
      </c>
      <c r="H2352" s="294">
        <f>IF(ISNUMBER('Tables 1-15'!H2214),'Tables 1-15'!H27,'Tables 1-15'!H2214)</f>
        <v>76.667864000000009</v>
      </c>
      <c r="I2352" s="294">
        <f>IF(ISNUMBER('Tables 1-15'!I2214),'Tables 1-15'!I27,'Tables 1-15'!I2214)</f>
        <v>77.695903999999999</v>
      </c>
      <c r="J2352" s="294">
        <f>IF(ISNUMBER('Tables 1-15'!J2214),'Tables 1-15'!J27,'Tables 1-15'!J2214)</f>
        <v>78.741053000000008</v>
      </c>
      <c r="K2352" s="294">
        <f>IF(ISNUMBER('Tables 1-15'!K2214),'Tables 1-15'!K27,'Tables 1-15'!K2214)</f>
        <v>79.814870999999997</v>
      </c>
    </row>
    <row r="2353" spans="1:11">
      <c r="A2353" s="369" t="s">
        <v>9</v>
      </c>
      <c r="B2353" s="294">
        <f>IF(ISNUMBER('Tables 1-15'!B2215),'Tables 1-15'!G28,'Tables 1-15'!B2215)</f>
        <v>63.704999999999998</v>
      </c>
      <c r="C2353" s="294">
        <f>IF(ISNUMBER('Tables 1-15'!C2215),'Tables 1-15'!H28,'Tables 1-15'!C2215)</f>
        <v>64.105999999999995</v>
      </c>
      <c r="D2353" s="294">
        <f>IF(ISNUMBER('Tables 1-15'!D2215),'Tables 1-15'!I28,'Tables 1-15'!D2215)</f>
        <v>64.597000000000008</v>
      </c>
      <c r="E2353" s="294">
        <f>IF(ISNUMBER('Tables 1-15'!E2215),'Tables 1-15'!J28,'Tables 1-15'!E2215)</f>
        <v>65.11</v>
      </c>
      <c r="F2353" s="295">
        <f>IF(ISNUMBER('Tables 1-15'!F2215),'Tables 1-15'!K28,'Tables 1-15'!F2215)</f>
        <v>65.647999999999996</v>
      </c>
      <c r="G2353" s="294">
        <f>IF(ISNUMBER('Tables 1-15'!G2215),'Tables 1-15'!G28,'Tables 1-15'!G2215)</f>
        <v>63.704999999999998</v>
      </c>
      <c r="H2353" s="294">
        <f>IF(ISNUMBER('Tables 1-15'!H2215),'Tables 1-15'!H28,'Tables 1-15'!H2215)</f>
        <v>64.105999999999995</v>
      </c>
      <c r="I2353" s="294">
        <f>IF(ISNUMBER('Tables 1-15'!I2215),'Tables 1-15'!I28,'Tables 1-15'!I2215)</f>
        <v>64.597000000000008</v>
      </c>
      <c r="J2353" s="294">
        <f>IF(ISNUMBER('Tables 1-15'!J2215),'Tables 1-15'!J28,'Tables 1-15'!J2215)</f>
        <v>65.11</v>
      </c>
      <c r="K2353" s="294">
        <f>IF(ISNUMBER('Tables 1-15'!K2215),'Tables 1-15'!K28,'Tables 1-15'!K2215)</f>
        <v>65.647999999999996</v>
      </c>
    </row>
    <row r="2354" spans="1:11">
      <c r="A2354" s="369" t="s">
        <v>158</v>
      </c>
      <c r="B2354" s="294" t="str">
        <f>IF(ISNUMBER('Tables 1-15'!B2216),'Tables 1-15'!G29,'Tables 1-15'!B2216)</f>
        <v>nav</v>
      </c>
      <c r="C2354" s="294" t="str">
        <f>IF(ISNUMBER('Tables 1-15'!C2216),'Tables 1-15'!H29,'Tables 1-15'!C2216)</f>
        <v>nav</v>
      </c>
      <c r="D2354" s="294" t="str">
        <f>IF(ISNUMBER('Tables 1-15'!D2216),'Tables 1-15'!I29,'Tables 1-15'!D2216)</f>
        <v>nav</v>
      </c>
      <c r="E2354" s="294" t="str">
        <f>IF(ISNUMBER('Tables 1-15'!E2216),'Tables 1-15'!J29,'Tables 1-15'!E2216)</f>
        <v>nav</v>
      </c>
      <c r="F2354" s="295" t="str">
        <f>IF(ISNUMBER('Tables 1-15'!F2216),'Tables 1-15'!K29,'Tables 1-15'!F2216)</f>
        <v>nav</v>
      </c>
      <c r="G2354" s="294" t="str">
        <f>IF(ISNUMBER('Tables 1-15'!G2216),'Tables 1-15'!G29,'Tables 1-15'!G2216)</f>
        <v>nav</v>
      </c>
      <c r="H2354" s="294" t="str">
        <f>IF(ISNUMBER('Tables 1-15'!H2216),'Tables 1-15'!H29,'Tables 1-15'!H2216)</f>
        <v>nav</v>
      </c>
      <c r="I2354" s="294" t="str">
        <f>IF(ISNUMBER('Tables 1-15'!I2216),'Tables 1-15'!I29,'Tables 1-15'!I2216)</f>
        <v>nav</v>
      </c>
      <c r="J2354" s="294" t="str">
        <f>IF(ISNUMBER('Tables 1-15'!J2216),'Tables 1-15'!J29,'Tables 1-15'!J2216)</f>
        <v>nav</v>
      </c>
      <c r="K2354" s="294" t="str">
        <f>IF(ISNUMBER('Tables 1-15'!K2216),'Tables 1-15'!K29,'Tables 1-15'!K2216)</f>
        <v>nav</v>
      </c>
    </row>
    <row r="2355" spans="1:11">
      <c r="A2355" s="372" t="s">
        <v>583</v>
      </c>
      <c r="B2355" s="354">
        <f t="shared" ref="B2355:K2355" si="19">SUM(B2332:B2354)</f>
        <v>3738.5700870000001</v>
      </c>
      <c r="C2355" s="354">
        <f t="shared" si="19"/>
        <v>3772.127559583334</v>
      </c>
      <c r="D2355" s="354">
        <f t="shared" si="19"/>
        <v>3821.6606800000004</v>
      </c>
      <c r="E2355" s="354">
        <f t="shared" si="19"/>
        <v>3855.4420724999991</v>
      </c>
      <c r="F2355" s="355">
        <f t="shared" si="19"/>
        <v>3888.0864207500003</v>
      </c>
      <c r="G2355" s="297">
        <f t="shared" si="19"/>
        <v>3688.5656469999999</v>
      </c>
      <c r="H2355" s="297">
        <f t="shared" si="19"/>
        <v>3721.9078895833336</v>
      </c>
      <c r="I2355" s="297">
        <f t="shared" si="19"/>
        <v>3643.9997200000003</v>
      </c>
      <c r="J2355" s="297">
        <f t="shared" si="19"/>
        <v>3677.7300224999994</v>
      </c>
      <c r="K2355" s="297">
        <f t="shared" si="19"/>
        <v>3710.3520107500003</v>
      </c>
    </row>
    <row r="2356" spans="1:11">
      <c r="A2356" s="438"/>
      <c r="B2356" s="327"/>
      <c r="C2356" s="327"/>
      <c r="D2356" s="327"/>
      <c r="E2356" s="327"/>
      <c r="F2356" s="357"/>
      <c r="G2356" s="327"/>
      <c r="H2356" s="327"/>
      <c r="I2356" s="327"/>
      <c r="J2356" s="327"/>
      <c r="K2356" s="357"/>
    </row>
    <row r="2357" spans="1:11">
      <c r="A2357" s="438"/>
      <c r="B2357" s="327"/>
      <c r="C2357" s="327"/>
      <c r="D2357" s="327"/>
      <c r="E2357" s="327"/>
      <c r="F2357" s="357"/>
      <c r="G2357" s="327"/>
      <c r="H2357" s="327"/>
      <c r="I2357" s="327"/>
      <c r="J2357" s="327"/>
      <c r="K2357" s="357"/>
    </row>
    <row r="2358" spans="1:11">
      <c r="A2358" s="280"/>
      <c r="B2358" s="367"/>
      <c r="C2358" s="367"/>
      <c r="D2358" s="367"/>
      <c r="E2358" s="367"/>
      <c r="F2358" s="367"/>
      <c r="G2358" s="367"/>
      <c r="H2358" s="367"/>
      <c r="I2358" s="367"/>
      <c r="J2358" s="367"/>
      <c r="K2358" s="371"/>
    </row>
    <row r="2359" spans="1:11">
      <c r="A2359" s="478"/>
      <c r="B2359" s="478"/>
      <c r="C2359" s="478"/>
      <c r="D2359" s="478"/>
      <c r="E2359" s="478"/>
      <c r="F2359" s="478"/>
      <c r="G2359" s="478"/>
      <c r="H2359" s="478"/>
      <c r="I2359" s="478"/>
      <c r="J2359" s="478"/>
      <c r="K2359" s="478"/>
    </row>
    <row r="2360" spans="1:11">
      <c r="A2360" s="280"/>
      <c r="B2360" s="367"/>
      <c r="C2360" s="367"/>
      <c r="D2360" s="367"/>
      <c r="E2360" s="367"/>
      <c r="F2360" s="367"/>
      <c r="G2360" s="367"/>
      <c r="H2360" s="367"/>
      <c r="I2360" s="367"/>
      <c r="J2360" s="367"/>
      <c r="K2360" s="371"/>
    </row>
    <row r="2361" spans="1:11">
      <c r="A2361" s="401"/>
      <c r="B2361" s="459"/>
      <c r="C2361" s="459"/>
      <c r="D2361" s="459"/>
      <c r="E2361" s="459"/>
      <c r="F2361" s="460"/>
      <c r="G2361" s="459"/>
      <c r="H2361" s="459"/>
      <c r="I2361" s="459"/>
      <c r="J2361" s="459"/>
      <c r="K2361" s="459"/>
    </row>
    <row r="2362" spans="1:11">
      <c r="A2362" s="418"/>
      <c r="B2362" s="287"/>
      <c r="C2362" s="287"/>
      <c r="D2362" s="287"/>
      <c r="E2362" s="287"/>
      <c r="F2362" s="288"/>
      <c r="G2362" s="287"/>
      <c r="H2362" s="287"/>
      <c r="I2362" s="287"/>
      <c r="J2362" s="287"/>
      <c r="K2362" s="287"/>
    </row>
    <row r="2363" spans="1:11">
      <c r="A2363" s="31" t="s">
        <v>31</v>
      </c>
      <c r="B2363" s="628" t="str">
        <f>IF(ISNUMBER('Tables 1-15'!B2225),'Tables 1-15'!G7,'Tables 1-15'!B2225)</f>
        <v>nap</v>
      </c>
      <c r="C2363" s="629" t="str">
        <f>IF(ISNUMBER('Tables 1-15'!C2225),'Tables 1-15'!H7,'Tables 1-15'!C2225)</f>
        <v>nap</v>
      </c>
      <c r="D2363" s="629" t="str">
        <f>IF(ISNUMBER('Tables 1-15'!D2225),'Tables 1-15'!I7,'Tables 1-15'!D2225)</f>
        <v>nap</v>
      </c>
      <c r="E2363" s="629" t="str">
        <f>IF(ISNUMBER('Tables 1-15'!E2225),'Tables 1-15'!J7,'Tables 1-15'!E2225)</f>
        <v>nap</v>
      </c>
      <c r="F2363" s="630" t="str">
        <f>IF(ISNUMBER('Tables 1-15'!F2225),'Tables 1-15'!K7,'Tables 1-15'!F2225)</f>
        <v>nap</v>
      </c>
      <c r="G2363" s="629" t="str">
        <f>IF(ISNUMBER('Tables 1-15'!G2225),'Tables 1-15'!G7,'Tables 1-15'!G2225)</f>
        <v>nap</v>
      </c>
      <c r="H2363" s="629" t="str">
        <f>IF(ISNUMBER('Tables 1-15'!H2225),'Tables 1-15'!H7,'Tables 1-15'!H2225)</f>
        <v>nap</v>
      </c>
      <c r="I2363" s="629" t="str">
        <f>IF(ISNUMBER('Tables 1-15'!I2225),'Tables 1-15'!I7,'Tables 1-15'!I2225)</f>
        <v>nap</v>
      </c>
      <c r="J2363" s="629" t="str">
        <f>IF(ISNUMBER('Tables 1-15'!J2225),'Tables 1-15'!J7,'Tables 1-15'!J2225)</f>
        <v>nap</v>
      </c>
      <c r="K2363" s="629" t="str">
        <f>IF(ISNUMBER('Tables 1-15'!K2225),'Tables 1-15'!K7,'Tables 1-15'!K2225)</f>
        <v>nap</v>
      </c>
    </row>
    <row r="2364" spans="1:11">
      <c r="A2364" s="369" t="s">
        <v>456</v>
      </c>
      <c r="B2364" s="294" t="str">
        <f>IF(ISNUMBER('Tables 1-15'!B2226),'Tables 1-15'!G8,'Tables 1-15'!B2226)</f>
        <v>nav</v>
      </c>
      <c r="C2364" s="294" t="str">
        <f>IF(ISNUMBER('Tables 1-15'!C2226),'Tables 1-15'!H8,'Tables 1-15'!C2226)</f>
        <v>nav</v>
      </c>
      <c r="D2364" s="294">
        <f>IF(ISNUMBER('Tables 1-15'!D2226),'Tables 1-15'!I8,'Tables 1-15'!D2226)</f>
        <v>11.157</v>
      </c>
      <c r="E2364" s="294">
        <f>IF(ISNUMBER('Tables 1-15'!E2226),'Tables 1-15'!J8,'Tables 1-15'!E2226)</f>
        <v>11.268000000000001</v>
      </c>
      <c r="F2364" s="295">
        <f>IF(ISNUMBER('Tables 1-15'!F2226),'Tables 1-15'!K8,'Tables 1-15'!F2226)</f>
        <v>11.322000000000001</v>
      </c>
      <c r="G2364" s="294">
        <f>IF(ISNUMBER('Tables 1-15'!G2226),'Tables 1-15'!G8,'Tables 1-15'!G2226)</f>
        <v>11.054</v>
      </c>
      <c r="H2364" s="294">
        <f>IF(ISNUMBER('Tables 1-15'!H2226),'Tables 1-15'!H8,'Tables 1-15'!H2226)</f>
        <v>11.105</v>
      </c>
      <c r="I2364" s="294">
        <f>IF(ISNUMBER('Tables 1-15'!I2226),'Tables 1-15'!I8,'Tables 1-15'!I2226)</f>
        <v>11.157</v>
      </c>
      <c r="J2364" s="294">
        <f>IF(ISNUMBER('Tables 1-15'!J2226),'Tables 1-15'!J8,'Tables 1-15'!J2226)</f>
        <v>11.268000000000001</v>
      </c>
      <c r="K2364" s="294">
        <f>IF(ISNUMBER('Tables 1-15'!K2226),'Tables 1-15'!K8,'Tables 1-15'!K2226)</f>
        <v>11.322000000000001</v>
      </c>
    </row>
    <row r="2365" spans="1:11">
      <c r="A2365" s="33" t="s">
        <v>458</v>
      </c>
      <c r="B2365" s="294" t="str">
        <f>IF(ISNUMBER('Tables 1-15'!B2227),'Tables 1-15'!G9,'Tables 1-15'!B2227)</f>
        <v>nav</v>
      </c>
      <c r="C2365" s="294" t="str">
        <f>IF(ISNUMBER('Tables 1-15'!C2227),'Tables 1-15'!H9,'Tables 1-15'!C2227)</f>
        <v>nav</v>
      </c>
      <c r="D2365" s="294" t="str">
        <f>IF(ISNUMBER('Tables 1-15'!D2227),'Tables 1-15'!I9,'Tables 1-15'!D2227)</f>
        <v>nav</v>
      </c>
      <c r="E2365" s="294" t="str">
        <f>IF(ISNUMBER('Tables 1-15'!E2227),'Tables 1-15'!J9,'Tables 1-15'!E2227)</f>
        <v>nav</v>
      </c>
      <c r="F2365" s="295" t="str">
        <f>IF(ISNUMBER('Tables 1-15'!F2227),'Tables 1-15'!K9,'Tables 1-15'!F2227)</f>
        <v>nav</v>
      </c>
      <c r="G2365" s="294" t="str">
        <f>IF(ISNUMBER('Tables 1-15'!G2227),'Tables 1-15'!G9,'Tables 1-15'!G2227)</f>
        <v>nav</v>
      </c>
      <c r="H2365" s="294" t="str">
        <f>IF(ISNUMBER('Tables 1-15'!H2227),'Tables 1-15'!H9,'Tables 1-15'!H2227)</f>
        <v>nav</v>
      </c>
      <c r="I2365" s="294" t="str">
        <f>IF(ISNUMBER('Tables 1-15'!I2227),'Tables 1-15'!I9,'Tables 1-15'!I2227)</f>
        <v>nav</v>
      </c>
      <c r="J2365" s="294" t="str">
        <f>IF(ISNUMBER('Tables 1-15'!J2227),'Tables 1-15'!J9,'Tables 1-15'!J2227)</f>
        <v>nav</v>
      </c>
      <c r="K2365" s="294" t="str">
        <f>IF(ISNUMBER('Tables 1-15'!K2227),'Tables 1-15'!K9,'Tables 1-15'!K2227)</f>
        <v>nav</v>
      </c>
    </row>
    <row r="2366" spans="1:11">
      <c r="A2366" s="369" t="s">
        <v>457</v>
      </c>
      <c r="B2366" s="294" t="str">
        <f>IF(ISNUMBER('Tables 1-15'!B2228),'Tables 1-15'!G10,'Tables 1-15'!B2228)</f>
        <v>nav</v>
      </c>
      <c r="C2366" s="294" t="str">
        <f>IF(ISNUMBER('Tables 1-15'!C2228),'Tables 1-15'!H10,'Tables 1-15'!C2228)</f>
        <v>nav</v>
      </c>
      <c r="D2366" s="294" t="str">
        <f>IF(ISNUMBER('Tables 1-15'!D2228),'Tables 1-15'!I10,'Tables 1-15'!D2228)</f>
        <v>nav</v>
      </c>
      <c r="E2366" s="294" t="str">
        <f>IF(ISNUMBER('Tables 1-15'!E2228),'Tables 1-15'!J10,'Tables 1-15'!E2228)</f>
        <v>nav</v>
      </c>
      <c r="F2366" s="295" t="str">
        <f>IF(ISNUMBER('Tables 1-15'!F2228),'Tables 1-15'!K10,'Tables 1-15'!F2228)</f>
        <v>nav</v>
      </c>
      <c r="G2366" s="294" t="str">
        <f>IF(ISNUMBER('Tables 1-15'!G2228),'Tables 1-15'!G10,'Tables 1-15'!G2228)</f>
        <v>nav</v>
      </c>
      <c r="H2366" s="294" t="str">
        <f>IF(ISNUMBER('Tables 1-15'!H2228),'Tables 1-15'!H10,'Tables 1-15'!H2228)</f>
        <v>nav</v>
      </c>
      <c r="I2366" s="294" t="str">
        <f>IF(ISNUMBER('Tables 1-15'!I2228),'Tables 1-15'!I10,'Tables 1-15'!I2228)</f>
        <v>nav</v>
      </c>
      <c r="J2366" s="294" t="str">
        <f>IF(ISNUMBER('Tables 1-15'!J2228),'Tables 1-15'!J10,'Tables 1-15'!J2228)</f>
        <v>nav</v>
      </c>
      <c r="K2366" s="294" t="str">
        <f>IF(ISNUMBER('Tables 1-15'!K2228),'Tables 1-15'!K10,'Tables 1-15'!K2228)</f>
        <v>nav</v>
      </c>
    </row>
    <row r="2367" spans="1:11">
      <c r="A2367" s="33" t="s">
        <v>459</v>
      </c>
      <c r="B2367" s="294" t="str">
        <f>IF(ISNUMBER('Tables 1-15'!B2229),'Tables 1-15'!G11,'Tables 1-15'!B2229)</f>
        <v>nap</v>
      </c>
      <c r="C2367" s="294" t="str">
        <f>IF(ISNUMBER('Tables 1-15'!C2229),'Tables 1-15'!H11,'Tables 1-15'!C2229)</f>
        <v>nap</v>
      </c>
      <c r="D2367" s="294" t="str">
        <f>IF(ISNUMBER('Tables 1-15'!D2229),'Tables 1-15'!I11,'Tables 1-15'!D2229)</f>
        <v>nap</v>
      </c>
      <c r="E2367" s="294" t="str">
        <f>IF(ISNUMBER('Tables 1-15'!E2229),'Tables 1-15'!J11,'Tables 1-15'!E2229)</f>
        <v>nap</v>
      </c>
      <c r="F2367" s="295" t="str">
        <f>IF(ISNUMBER('Tables 1-15'!F2229),'Tables 1-15'!K11,'Tables 1-15'!F2229)</f>
        <v>nap</v>
      </c>
      <c r="G2367" s="294" t="str">
        <f>IF(ISNUMBER('Tables 1-15'!G2229),'Tables 1-15'!G11,'Tables 1-15'!G2229)</f>
        <v>nap</v>
      </c>
      <c r="H2367" s="294" t="str">
        <f>IF(ISNUMBER('Tables 1-15'!H2229),'Tables 1-15'!H11,'Tables 1-15'!H2229)</f>
        <v>nap</v>
      </c>
      <c r="I2367" s="294" t="str">
        <f>IF(ISNUMBER('Tables 1-15'!I2229),'Tables 1-15'!I11,'Tables 1-15'!I2229)</f>
        <v>nap</v>
      </c>
      <c r="J2367" s="294" t="str">
        <f>IF(ISNUMBER('Tables 1-15'!J2229),'Tables 1-15'!J11,'Tables 1-15'!J2229)</f>
        <v>nap</v>
      </c>
      <c r="K2367" s="294" t="str">
        <f>IF(ISNUMBER('Tables 1-15'!K2229),'Tables 1-15'!K11,'Tables 1-15'!K2229)</f>
        <v>nap</v>
      </c>
    </row>
    <row r="2368" spans="1:11">
      <c r="A2368" s="369" t="s">
        <v>140</v>
      </c>
      <c r="B2368" s="346">
        <f>IF(ISNUMBER('Tables 1-15'!B2230),'Tables 1-15'!G12,'Tables 1-15'!B2230)</f>
        <v>65.241241000000002</v>
      </c>
      <c r="C2368" s="346">
        <f>IF(ISNUMBER('Tables 1-15'!C2230),'Tables 1-15'!H12,'Tables 1-15'!C2230)</f>
        <v>65.564756000000017</v>
      </c>
      <c r="D2368" s="346">
        <f>IF(ISNUMBER('Tables 1-15'!D2230),'Tables 1-15'!I12,'Tables 1-15'!D2230)</f>
        <v>66.074330000000003</v>
      </c>
      <c r="E2368" s="346">
        <f>IF(ISNUMBER('Tables 1-15'!E2230),'Tables 1-15'!J12,'Tables 1-15'!E2230)</f>
        <v>66.380601999999996</v>
      </c>
      <c r="F2368" s="352">
        <f>IF(ISNUMBER('Tables 1-15'!F2230),'Tables 1-15'!K12,'Tables 1-15'!F2230)</f>
        <v>66.627601999999996</v>
      </c>
      <c r="G2368" s="346">
        <f>IF(ISNUMBER('Tables 1-15'!G2230),'Tables 1-15'!G12,'Tables 1-15'!G2230)</f>
        <v>65.241241000000002</v>
      </c>
      <c r="H2368" s="346">
        <f>IF(ISNUMBER('Tables 1-15'!H2230),'Tables 1-15'!H12,'Tables 1-15'!H2230)</f>
        <v>65.564756000000017</v>
      </c>
      <c r="I2368" s="346">
        <f>IF(ISNUMBER('Tables 1-15'!I2230),'Tables 1-15'!I12,'Tables 1-15'!I2230)</f>
        <v>66.074330000000003</v>
      </c>
      <c r="J2368" s="346">
        <f>IF(ISNUMBER('Tables 1-15'!J2230),'Tables 1-15'!J12,'Tables 1-15'!J2230)</f>
        <v>66.380601999999996</v>
      </c>
      <c r="K2368" s="346">
        <f>IF(ISNUMBER('Tables 1-15'!K2230),'Tables 1-15'!K12,'Tables 1-15'!K2230)</f>
        <v>66.627601999999996</v>
      </c>
    </row>
    <row r="2369" spans="1:11">
      <c r="A2369" s="369" t="s">
        <v>551</v>
      </c>
      <c r="B2369" s="346">
        <f>IF(ISNUMBER('Tables 1-15'!B2231),'Tables 1-15'!G13,'Tables 1-15'!B2231)</f>
        <v>80.426000000000002</v>
      </c>
      <c r="C2369" s="346">
        <f>IF(ISNUMBER('Tables 1-15'!C2231),'Tables 1-15'!H13,'Tables 1-15'!C2231)</f>
        <v>80.646000000000001</v>
      </c>
      <c r="D2369" s="346">
        <f>IF(ISNUMBER('Tables 1-15'!D2231),'Tables 1-15'!I13,'Tables 1-15'!D2231)</f>
        <v>80.983000000000004</v>
      </c>
      <c r="E2369" s="346">
        <f>IF(ISNUMBER('Tables 1-15'!E2231),'Tables 1-15'!J13,'Tables 1-15'!E2231)</f>
        <v>81.686999999999998</v>
      </c>
      <c r="F2369" s="352">
        <f>IF(ISNUMBER('Tables 1-15'!F2231),'Tables 1-15'!K13,'Tables 1-15'!F2231)</f>
        <v>82.491</v>
      </c>
      <c r="G2369" s="346">
        <f>IF(ISNUMBER('Tables 1-15'!G2231),'Tables 1-15'!G13,'Tables 1-15'!G2231)</f>
        <v>80.426000000000002</v>
      </c>
      <c r="H2369" s="346">
        <f>IF(ISNUMBER('Tables 1-15'!H2231),'Tables 1-15'!H13,'Tables 1-15'!H2231)</f>
        <v>80.646000000000001</v>
      </c>
      <c r="I2369" s="346">
        <f>IF(ISNUMBER('Tables 1-15'!I2231),'Tables 1-15'!I13,'Tables 1-15'!I2231)</f>
        <v>80.983000000000004</v>
      </c>
      <c r="J2369" s="346">
        <f>IF(ISNUMBER('Tables 1-15'!J2231),'Tables 1-15'!J13,'Tables 1-15'!J2231)</f>
        <v>81.686999999999998</v>
      </c>
      <c r="K2369" s="346">
        <f>IF(ISNUMBER('Tables 1-15'!K2231),'Tables 1-15'!K13,'Tables 1-15'!K2231)</f>
        <v>82.491</v>
      </c>
    </row>
    <row r="2370" spans="1:11">
      <c r="A2370" s="369" t="s">
        <v>641</v>
      </c>
      <c r="B2370" s="346" t="str">
        <f>IF(ISNUMBER('Tables 1-15'!B2232),'Tables 1-15'!G14,'Tables 1-15'!B2232)</f>
        <v>nav</v>
      </c>
      <c r="C2370" s="346" t="str">
        <f>IF(ISNUMBER('Tables 1-15'!C2232),'Tables 1-15'!H14,'Tables 1-15'!C2232)</f>
        <v>nav</v>
      </c>
      <c r="D2370" s="346" t="str">
        <f>IF(ISNUMBER('Tables 1-15'!D2232),'Tables 1-15'!I14,'Tables 1-15'!D2232)</f>
        <v>nav</v>
      </c>
      <c r="E2370" s="346" t="str">
        <f>IF(ISNUMBER('Tables 1-15'!E2232),'Tables 1-15'!J14,'Tables 1-15'!E2232)</f>
        <v>nav</v>
      </c>
      <c r="F2370" s="352" t="str">
        <f>IF(ISNUMBER('Tables 1-15'!F2232),'Tables 1-15'!K14,'Tables 1-15'!F2232)</f>
        <v>nav</v>
      </c>
      <c r="G2370" s="346" t="str">
        <f>IF(ISNUMBER('Tables 1-15'!G2232),'Tables 1-15'!G14,'Tables 1-15'!G2232)</f>
        <v>nav</v>
      </c>
      <c r="H2370" s="346" t="str">
        <f>IF(ISNUMBER('Tables 1-15'!H2232),'Tables 1-15'!H14,'Tables 1-15'!H2232)</f>
        <v>nav</v>
      </c>
      <c r="I2370" s="346" t="str">
        <f>IF(ISNUMBER('Tables 1-15'!I2232),'Tables 1-15'!I14,'Tables 1-15'!I2232)</f>
        <v>nav</v>
      </c>
      <c r="J2370" s="346" t="str">
        <f>IF(ISNUMBER('Tables 1-15'!J2232),'Tables 1-15'!J14,'Tables 1-15'!J2232)</f>
        <v>nav</v>
      </c>
      <c r="K2370" s="346" t="str">
        <f>IF(ISNUMBER('Tables 1-15'!K2232),'Tables 1-15'!K14,'Tables 1-15'!K2232)</f>
        <v>nav</v>
      </c>
    </row>
    <row r="2371" spans="1:11">
      <c r="A2371" s="33" t="s">
        <v>860</v>
      </c>
      <c r="B2371" s="346" t="str">
        <f>IF(ISNUMBER('Tables 1-15'!B2233),'Tables 1-15'!G15,'Tables 1-15'!B2233)</f>
        <v>nav</v>
      </c>
      <c r="C2371" s="346" t="str">
        <f>IF(ISNUMBER('Tables 1-15'!C2233),'Tables 1-15'!H15,'Tables 1-15'!C2233)</f>
        <v>nav</v>
      </c>
      <c r="D2371" s="346" t="str">
        <f>IF(ISNUMBER('Tables 1-15'!D2233),'Tables 1-15'!I15,'Tables 1-15'!D2233)</f>
        <v>nav</v>
      </c>
      <c r="E2371" s="346" t="str">
        <f>IF(ISNUMBER('Tables 1-15'!E2233),'Tables 1-15'!J15,'Tables 1-15'!E2233)</f>
        <v>nav</v>
      </c>
      <c r="F2371" s="352" t="str">
        <f>IF(ISNUMBER('Tables 1-15'!F2233),'Tables 1-15'!K15,'Tables 1-15'!F2233)</f>
        <v>nav</v>
      </c>
      <c r="G2371" s="346" t="str">
        <f>IF(ISNUMBER('Tables 1-15'!G2233),'Tables 1-15'!G15,'Tables 1-15'!G2233)</f>
        <v>nav</v>
      </c>
      <c r="H2371" s="346" t="str">
        <f>IF(ISNUMBER('Tables 1-15'!H2233),'Tables 1-15'!H15,'Tables 1-15'!H2233)</f>
        <v>nav</v>
      </c>
      <c r="I2371" s="346" t="str">
        <f>IF(ISNUMBER('Tables 1-15'!I2233),'Tables 1-15'!I15,'Tables 1-15'!I2233)</f>
        <v>nav</v>
      </c>
      <c r="J2371" s="346" t="str">
        <f>IF(ISNUMBER('Tables 1-15'!J2233),'Tables 1-15'!J15,'Tables 1-15'!J2233)</f>
        <v>nav</v>
      </c>
      <c r="K2371" s="346" t="str">
        <f>IF(ISNUMBER('Tables 1-15'!K2233),'Tables 1-15'!K15,'Tables 1-15'!K2233)</f>
        <v>nav</v>
      </c>
    </row>
    <row r="2372" spans="1:11">
      <c r="A2372" s="369" t="s">
        <v>106</v>
      </c>
      <c r="B2372" s="346" t="str">
        <f>IF(ISNUMBER('Tables 1-15'!B2234),'Tables 1-15'!G16,'Tables 1-15'!B2234)</f>
        <v>nav</v>
      </c>
      <c r="C2372" s="346" t="str">
        <f>IF(ISNUMBER('Tables 1-15'!C2234),'Tables 1-15'!H16,'Tables 1-15'!C2234)</f>
        <v>nav</v>
      </c>
      <c r="D2372" s="346">
        <f>IF(ISNUMBER('Tables 1-15'!D2234),'Tables 1-15'!I16,'Tables 1-15'!D2234)</f>
        <v>60.448</v>
      </c>
      <c r="E2372" s="346">
        <f>IF(ISNUMBER('Tables 1-15'!E2234),'Tables 1-15'!J16,'Tables 1-15'!E2234)</f>
        <v>60.441000000000003</v>
      </c>
      <c r="F2372" s="352">
        <f>IF(ISNUMBER('Tables 1-15'!F2234),'Tables 1-15'!K16,'Tables 1-15'!F2234)</f>
        <v>60.326000000000001</v>
      </c>
      <c r="G2372" s="346" t="str">
        <f>IF(ISNUMBER('Tables 1-15'!G2234),'Tables 1-15'!G16,'Tables 1-15'!G2234)</f>
        <v>nav</v>
      </c>
      <c r="H2372" s="346" t="str">
        <f>IF(ISNUMBER('Tables 1-15'!H2234),'Tables 1-15'!H16,'Tables 1-15'!H2234)</f>
        <v>nav</v>
      </c>
      <c r="I2372" s="346">
        <f>IF(ISNUMBER('Tables 1-15'!I2234),'Tables 1-15'!I16,'Tables 1-15'!I2234)</f>
        <v>60.448</v>
      </c>
      <c r="J2372" s="346">
        <f>IF(ISNUMBER('Tables 1-15'!J2234),'Tables 1-15'!J16,'Tables 1-15'!J2234)</f>
        <v>60.441000000000003</v>
      </c>
      <c r="K2372" s="346">
        <f>IF(ISNUMBER('Tables 1-15'!K2234),'Tables 1-15'!K16,'Tables 1-15'!K2234)</f>
        <v>60.326000000000001</v>
      </c>
    </row>
    <row r="2373" spans="1:11">
      <c r="A2373" s="369" t="s">
        <v>4</v>
      </c>
      <c r="B2373" s="346" t="str">
        <f>IF(ISNUMBER('Tables 1-15'!B2235),'Tables 1-15'!G17,'Tables 1-15'!B2235)</f>
        <v>nav</v>
      </c>
      <c r="C2373" s="346" t="str">
        <f>IF(ISNUMBER('Tables 1-15'!C2235),'Tables 1-15'!H17,'Tables 1-15'!C2235)</f>
        <v>nav</v>
      </c>
      <c r="D2373" s="346" t="str">
        <f>IF(ISNUMBER('Tables 1-15'!D2235),'Tables 1-15'!I17,'Tables 1-15'!D2235)</f>
        <v>nav</v>
      </c>
      <c r="E2373" s="346" t="str">
        <f>IF(ISNUMBER('Tables 1-15'!E2235),'Tables 1-15'!J17,'Tables 1-15'!E2235)</f>
        <v>nav</v>
      </c>
      <c r="F2373" s="352" t="str">
        <f>IF(ISNUMBER('Tables 1-15'!F2235),'Tables 1-15'!K17,'Tables 1-15'!F2235)</f>
        <v>nav</v>
      </c>
      <c r="G2373" s="346">
        <f>IF(ISNUMBER('Tables 1-15'!G2235),'Tables 1-15'!G17,'Tables 1-15'!G2235)</f>
        <v>127.593</v>
      </c>
      <c r="H2373" s="346">
        <f>IF(ISNUMBER('Tables 1-15'!H2235),'Tables 1-15'!H17,'Tables 1-15'!H2235)</f>
        <v>127.414</v>
      </c>
      <c r="I2373" s="346">
        <f>IF(ISNUMBER('Tables 1-15'!I2235),'Tables 1-15'!I17,'Tables 1-15'!I2235)</f>
        <v>127.23700000000001</v>
      </c>
      <c r="J2373" s="346">
        <f>IF(ISNUMBER('Tables 1-15'!J2235),'Tables 1-15'!J17,'Tables 1-15'!J2235)</f>
        <v>127.095</v>
      </c>
      <c r="K2373" s="346">
        <f>IF(ISNUMBER('Tables 1-15'!K2235),'Tables 1-15'!K17,'Tables 1-15'!K2235)</f>
        <v>126.93300000000001</v>
      </c>
    </row>
    <row r="2374" spans="1:11">
      <c r="A2374" s="33" t="s">
        <v>811</v>
      </c>
      <c r="B2374" s="346" t="str">
        <f>IF(ISNUMBER('Tables 1-15'!B2236),'Tables 1-15'!G18,'Tables 1-15'!B2236)</f>
        <v>nav</v>
      </c>
      <c r="C2374" s="346" t="str">
        <f>IF(ISNUMBER('Tables 1-15'!C2236),'Tables 1-15'!H18,'Tables 1-15'!C2236)</f>
        <v>nav</v>
      </c>
      <c r="D2374" s="346" t="str">
        <f>IF(ISNUMBER('Tables 1-15'!D2236),'Tables 1-15'!I18,'Tables 1-15'!D2236)</f>
        <v>nav</v>
      </c>
      <c r="E2374" s="346" t="str">
        <f>IF(ISNUMBER('Tables 1-15'!E2236),'Tables 1-15'!J18,'Tables 1-15'!E2236)</f>
        <v>nav</v>
      </c>
      <c r="F2374" s="352" t="str">
        <f>IF(ISNUMBER('Tables 1-15'!F2236),'Tables 1-15'!K18,'Tables 1-15'!F2236)</f>
        <v>nav</v>
      </c>
      <c r="G2374" s="346" t="str">
        <f>IF(ISNUMBER('Tables 1-15'!G2236),'Tables 1-15'!G18,'Tables 1-15'!G2236)</f>
        <v>nav</v>
      </c>
      <c r="H2374" s="346" t="str">
        <f>IF(ISNUMBER('Tables 1-15'!H2236),'Tables 1-15'!H18,'Tables 1-15'!H2236)</f>
        <v>nav</v>
      </c>
      <c r="I2374" s="346" t="str">
        <f>IF(ISNUMBER('Tables 1-15'!I2236),'Tables 1-15'!I18,'Tables 1-15'!I2236)</f>
        <v>nav</v>
      </c>
      <c r="J2374" s="346" t="str">
        <f>IF(ISNUMBER('Tables 1-15'!J2236),'Tables 1-15'!J18,'Tables 1-15'!J2236)</f>
        <v>nav</v>
      </c>
      <c r="K2374" s="346" t="str">
        <f>IF(ISNUMBER('Tables 1-15'!K2236),'Tables 1-15'!K18,'Tables 1-15'!K2236)</f>
        <v>nav</v>
      </c>
    </row>
    <row r="2375" spans="1:11">
      <c r="A2375" s="33" t="s">
        <v>812</v>
      </c>
      <c r="B2375" s="346" t="str">
        <f>IF(ISNUMBER('Tables 1-15'!B2237),'Tables 1-15'!G19,'Tables 1-15'!B2237)</f>
        <v>nav</v>
      </c>
      <c r="C2375" s="346" t="str">
        <f>IF(ISNUMBER('Tables 1-15'!C2237),'Tables 1-15'!H19,'Tables 1-15'!C2237)</f>
        <v>nav</v>
      </c>
      <c r="D2375" s="346" t="str">
        <f>IF(ISNUMBER('Tables 1-15'!D2237),'Tables 1-15'!I19,'Tables 1-15'!D2237)</f>
        <v>nav</v>
      </c>
      <c r="E2375" s="346" t="str">
        <f>IF(ISNUMBER('Tables 1-15'!E2237),'Tables 1-15'!J19,'Tables 1-15'!E2237)</f>
        <v>nav</v>
      </c>
      <c r="F2375" s="352" t="str">
        <f>IF(ISNUMBER('Tables 1-15'!F2237),'Tables 1-15'!K19,'Tables 1-15'!F2237)</f>
        <v>nav</v>
      </c>
      <c r="G2375" s="346" t="str">
        <f>IF(ISNUMBER('Tables 1-15'!G2237),'Tables 1-15'!G19,'Tables 1-15'!G2237)</f>
        <v>nav</v>
      </c>
      <c r="H2375" s="346" t="str">
        <f>IF(ISNUMBER('Tables 1-15'!H2237),'Tables 1-15'!H19,'Tables 1-15'!H2237)</f>
        <v>nav</v>
      </c>
      <c r="I2375" s="346" t="str">
        <f>IF(ISNUMBER('Tables 1-15'!I2237),'Tables 1-15'!I19,'Tables 1-15'!I2237)</f>
        <v>nav</v>
      </c>
      <c r="J2375" s="346" t="str">
        <f>IF(ISNUMBER('Tables 1-15'!J2237),'Tables 1-15'!J19,'Tables 1-15'!J2237)</f>
        <v>nav</v>
      </c>
      <c r="K2375" s="346" t="str">
        <f>IF(ISNUMBER('Tables 1-15'!K2237),'Tables 1-15'!K19,'Tables 1-15'!K2237)</f>
        <v>nav</v>
      </c>
    </row>
    <row r="2376" spans="1:11">
      <c r="A2376" s="369" t="s">
        <v>5</v>
      </c>
      <c r="B2376" s="294">
        <f>IF(ISNUMBER('Tables 1-15'!B2238),'Tables 1-15'!G20,'Tables 1-15'!B2238)</f>
        <v>16.754249999999999</v>
      </c>
      <c r="C2376" s="294">
        <f>IF(ISNUMBER('Tables 1-15'!C2238),'Tables 1-15'!H20,'Tables 1-15'!C2238)</f>
        <v>16.801833333333331</v>
      </c>
      <c r="D2376" s="294">
        <f>IF(ISNUMBER('Tables 1-15'!D2238),'Tables 1-15'!I20,'Tables 1-15'!D2238)</f>
        <v>16.86675</v>
      </c>
      <c r="E2376" s="294">
        <f>IF(ISNUMBER('Tables 1-15'!E2238),'Tables 1-15'!J20,'Tables 1-15'!E2238)</f>
        <v>16.934249999999999</v>
      </c>
      <c r="F2376" s="295">
        <f>IF(ISNUMBER('Tables 1-15'!F2238),'Tables 1-15'!K20,'Tables 1-15'!F2238)</f>
        <v>17.030750000000001</v>
      </c>
      <c r="G2376" s="294">
        <f>IF(ISNUMBER('Tables 1-15'!G2238),'Tables 1-15'!G20,'Tables 1-15'!G2238)</f>
        <v>16.754249999999999</v>
      </c>
      <c r="H2376" s="294">
        <f>IF(ISNUMBER('Tables 1-15'!H2238),'Tables 1-15'!H20,'Tables 1-15'!H2238)</f>
        <v>16.801833333333331</v>
      </c>
      <c r="I2376" s="294">
        <f>IF(ISNUMBER('Tables 1-15'!I2238),'Tables 1-15'!I20,'Tables 1-15'!I2238)</f>
        <v>16.86675</v>
      </c>
      <c r="J2376" s="294">
        <f>IF(ISNUMBER('Tables 1-15'!J2238),'Tables 1-15'!J20,'Tables 1-15'!J2238)</f>
        <v>16.934249999999999</v>
      </c>
      <c r="K2376" s="294">
        <f>IF(ISNUMBER('Tables 1-15'!K2238),'Tables 1-15'!K20,'Tables 1-15'!K2238)</f>
        <v>17.030750000000001</v>
      </c>
    </row>
    <row r="2377" spans="1:11">
      <c r="A2377" s="33" t="s">
        <v>813</v>
      </c>
      <c r="B2377" s="294" t="str">
        <f>IF(ISNUMBER('Tables 1-15'!B2239),'Tables 1-15'!G21,'Tables 1-15'!B2239)</f>
        <v>nav</v>
      </c>
      <c r="C2377" s="294" t="str">
        <f>IF(ISNUMBER('Tables 1-15'!C2239),'Tables 1-15'!H21,'Tables 1-15'!C2239)</f>
        <v>nav</v>
      </c>
      <c r="D2377" s="294" t="str">
        <f>IF(ISNUMBER('Tables 1-15'!D2239),'Tables 1-15'!I21,'Tables 1-15'!D2239)</f>
        <v>nav</v>
      </c>
      <c r="E2377" s="294" t="str">
        <f>IF(ISNUMBER('Tables 1-15'!E2239),'Tables 1-15'!J21,'Tables 1-15'!E2239)</f>
        <v>nav</v>
      </c>
      <c r="F2377" s="295" t="str">
        <f>IF(ISNUMBER('Tables 1-15'!F2239),'Tables 1-15'!K21,'Tables 1-15'!F2239)</f>
        <v>nav</v>
      </c>
      <c r="G2377" s="294" t="str">
        <f>IF(ISNUMBER('Tables 1-15'!G2239),'Tables 1-15'!G21,'Tables 1-15'!G2239)</f>
        <v>nav</v>
      </c>
      <c r="H2377" s="294" t="str">
        <f>IF(ISNUMBER('Tables 1-15'!H2239),'Tables 1-15'!H21,'Tables 1-15'!H2239)</f>
        <v>nav</v>
      </c>
      <c r="I2377" s="294" t="str">
        <f>IF(ISNUMBER('Tables 1-15'!I2239),'Tables 1-15'!I21,'Tables 1-15'!I2239)</f>
        <v>nav</v>
      </c>
      <c r="J2377" s="294" t="str">
        <f>IF(ISNUMBER('Tables 1-15'!J2239),'Tables 1-15'!J21,'Tables 1-15'!J2239)</f>
        <v>nav</v>
      </c>
      <c r="K2377" s="294" t="str">
        <f>IF(ISNUMBER('Tables 1-15'!K2239),'Tables 1-15'!K21,'Tables 1-15'!K2239)</f>
        <v>nav</v>
      </c>
    </row>
    <row r="2378" spans="1:11">
      <c r="A2378" s="33" t="s">
        <v>814</v>
      </c>
      <c r="B2378" s="294" t="str">
        <f>IF(ISNUMBER('Tables 1-15'!B2240),'Tables 1-15'!G22,'Tables 1-15'!B2240)</f>
        <v>nap</v>
      </c>
      <c r="C2378" s="294" t="str">
        <f>IF(ISNUMBER('Tables 1-15'!C2240),'Tables 1-15'!H22,'Tables 1-15'!C2240)</f>
        <v>nap</v>
      </c>
      <c r="D2378" s="294" t="str">
        <f>IF(ISNUMBER('Tables 1-15'!D2240),'Tables 1-15'!I22,'Tables 1-15'!D2240)</f>
        <v>nap</v>
      </c>
      <c r="E2378" s="294" t="str">
        <f>IF(ISNUMBER('Tables 1-15'!E2240),'Tables 1-15'!J22,'Tables 1-15'!E2240)</f>
        <v>nap</v>
      </c>
      <c r="F2378" s="295" t="str">
        <f>IF(ISNUMBER('Tables 1-15'!F2240),'Tables 1-15'!K22,'Tables 1-15'!F2240)</f>
        <v>nap</v>
      </c>
      <c r="G2378" s="294" t="str">
        <f>IF(ISNUMBER('Tables 1-15'!G2240),'Tables 1-15'!G22,'Tables 1-15'!G2240)</f>
        <v>nap</v>
      </c>
      <c r="H2378" s="294" t="str">
        <f>IF(ISNUMBER('Tables 1-15'!H2240),'Tables 1-15'!H22,'Tables 1-15'!H2240)</f>
        <v>nap</v>
      </c>
      <c r="I2378" s="294" t="str">
        <f>IF(ISNUMBER('Tables 1-15'!I2240),'Tables 1-15'!I22,'Tables 1-15'!I2240)</f>
        <v>nap</v>
      </c>
      <c r="J2378" s="294" t="str">
        <f>IF(ISNUMBER('Tables 1-15'!J2240),'Tables 1-15'!J22,'Tables 1-15'!J2240)</f>
        <v>nap</v>
      </c>
      <c r="K2378" s="294" t="str">
        <f>IF(ISNUMBER('Tables 1-15'!K2240),'Tables 1-15'!K22,'Tables 1-15'!K2240)</f>
        <v>nap</v>
      </c>
    </row>
    <row r="2379" spans="1:11">
      <c r="A2379" s="369" t="s">
        <v>6</v>
      </c>
      <c r="B2379" s="294" t="str">
        <f>IF(ISNUMBER('Tables 1-15'!B2241),'Tables 1-15'!G23,'Tables 1-15'!B2241)</f>
        <v>nav</v>
      </c>
      <c r="C2379" s="294" t="str">
        <f>IF(ISNUMBER('Tables 1-15'!C2241),'Tables 1-15'!H23,'Tables 1-15'!C2241)</f>
        <v>nav</v>
      </c>
      <c r="D2379" s="294" t="str">
        <f>IF(ISNUMBER('Tables 1-15'!D2241),'Tables 1-15'!I23,'Tables 1-15'!D2241)</f>
        <v>nav</v>
      </c>
      <c r="E2379" s="294" t="str">
        <f>IF(ISNUMBER('Tables 1-15'!E2241),'Tables 1-15'!J23,'Tables 1-15'!E2241)</f>
        <v>nav</v>
      </c>
      <c r="F2379" s="295" t="str">
        <f>IF(ISNUMBER('Tables 1-15'!F2241),'Tables 1-15'!K23,'Tables 1-15'!F2241)</f>
        <v>nav</v>
      </c>
      <c r="G2379" s="294">
        <f>IF(ISNUMBER('Tables 1-15'!G2241),'Tables 1-15'!G23,'Tables 1-15'!G2241)</f>
        <v>5.3120000000000003</v>
      </c>
      <c r="H2379" s="294">
        <f>IF(ISNUMBER('Tables 1-15'!H2241),'Tables 1-15'!H23,'Tables 1-15'!H2241)</f>
        <v>5.399</v>
      </c>
      <c r="I2379" s="294">
        <f>IF(ISNUMBER('Tables 1-15'!I2241),'Tables 1-15'!I23,'Tables 1-15'!I2241)</f>
        <v>5.47</v>
      </c>
      <c r="J2379" s="294">
        <f>IF(ISNUMBER('Tables 1-15'!J2241),'Tables 1-15'!J23,'Tables 1-15'!J2241)</f>
        <v>5.5350000000000001</v>
      </c>
      <c r="K2379" s="294">
        <f>IF(ISNUMBER('Tables 1-15'!K2241),'Tables 1-15'!K23,'Tables 1-15'!K2241)</f>
        <v>5.6070000000000002</v>
      </c>
    </row>
    <row r="2380" spans="1:11">
      <c r="A2380" s="33" t="s">
        <v>815</v>
      </c>
      <c r="B2380" s="294" t="str">
        <f>IF(ISNUMBER('Tables 1-15'!B2242),'Tables 1-15'!G24,'Tables 1-15'!B2242)</f>
        <v>nap</v>
      </c>
      <c r="C2380" s="294" t="str">
        <f>IF(ISNUMBER('Tables 1-15'!C2242),'Tables 1-15'!H24,'Tables 1-15'!C2242)</f>
        <v>nap</v>
      </c>
      <c r="D2380" s="294" t="str">
        <f>IF(ISNUMBER('Tables 1-15'!D2242),'Tables 1-15'!I24,'Tables 1-15'!D2242)</f>
        <v>nap</v>
      </c>
      <c r="E2380" s="294" t="str">
        <f>IF(ISNUMBER('Tables 1-15'!E2242),'Tables 1-15'!J24,'Tables 1-15'!E2242)</f>
        <v>nap</v>
      </c>
      <c r="F2380" s="295" t="str">
        <f>IF(ISNUMBER('Tables 1-15'!F2242),'Tables 1-15'!K24,'Tables 1-15'!F2242)</f>
        <v>nap</v>
      </c>
      <c r="G2380" s="294" t="str">
        <f>IF(ISNUMBER('Tables 1-15'!G2242),'Tables 1-15'!G24,'Tables 1-15'!G2242)</f>
        <v>nap</v>
      </c>
      <c r="H2380" s="294" t="str">
        <f>IF(ISNUMBER('Tables 1-15'!H2242),'Tables 1-15'!H24,'Tables 1-15'!H2242)</f>
        <v>nap</v>
      </c>
      <c r="I2380" s="294" t="str">
        <f>IF(ISNUMBER('Tables 1-15'!I2242),'Tables 1-15'!I24,'Tables 1-15'!I2242)</f>
        <v>nap</v>
      </c>
      <c r="J2380" s="294" t="str">
        <f>IF(ISNUMBER('Tables 1-15'!J2242),'Tables 1-15'!J24,'Tables 1-15'!J2242)</f>
        <v>nap</v>
      </c>
      <c r="K2380" s="294" t="str">
        <f>IF(ISNUMBER('Tables 1-15'!K2242),'Tables 1-15'!K24,'Tables 1-15'!K2242)</f>
        <v>nap</v>
      </c>
    </row>
    <row r="2381" spans="1:11">
      <c r="A2381" s="369" t="s">
        <v>7</v>
      </c>
      <c r="B2381" s="294" t="str">
        <f>IF(ISNUMBER('Tables 1-15'!B2243),'Tables 1-15'!G25,'Tables 1-15'!B2243)</f>
        <v>nap</v>
      </c>
      <c r="C2381" s="294" t="str">
        <f>IF(ISNUMBER('Tables 1-15'!C2243),'Tables 1-15'!H25,'Tables 1-15'!C2243)</f>
        <v>nap</v>
      </c>
      <c r="D2381" s="294" t="str">
        <f>IF(ISNUMBER('Tables 1-15'!D2243),'Tables 1-15'!I25,'Tables 1-15'!D2243)</f>
        <v>nap</v>
      </c>
      <c r="E2381" s="294" t="str">
        <f>IF(ISNUMBER('Tables 1-15'!E2243),'Tables 1-15'!J25,'Tables 1-15'!E2243)</f>
        <v>nap</v>
      </c>
      <c r="F2381" s="295" t="str">
        <f>IF(ISNUMBER('Tables 1-15'!F2243),'Tables 1-15'!K25,'Tables 1-15'!F2243)</f>
        <v>nap</v>
      </c>
      <c r="G2381" s="294" t="str">
        <f>IF(ISNUMBER('Tables 1-15'!G2243),'Tables 1-15'!G25,'Tables 1-15'!G2243)</f>
        <v>nap</v>
      </c>
      <c r="H2381" s="294" t="str">
        <f>IF(ISNUMBER('Tables 1-15'!H2243),'Tables 1-15'!H25,'Tables 1-15'!H2243)</f>
        <v>nap</v>
      </c>
      <c r="I2381" s="294" t="str">
        <f>IF(ISNUMBER('Tables 1-15'!I2243),'Tables 1-15'!I25,'Tables 1-15'!I2243)</f>
        <v>nap</v>
      </c>
      <c r="J2381" s="294" t="str">
        <f>IF(ISNUMBER('Tables 1-15'!J2243),'Tables 1-15'!J25,'Tables 1-15'!J2243)</f>
        <v>nap</v>
      </c>
      <c r="K2381" s="294" t="str">
        <f>IF(ISNUMBER('Tables 1-15'!K2243),'Tables 1-15'!K25,'Tables 1-15'!K2243)</f>
        <v>nap</v>
      </c>
    </row>
    <row r="2382" spans="1:11">
      <c r="A2382" s="369" t="s">
        <v>8</v>
      </c>
      <c r="B2382" s="294">
        <f>IF(ISNUMBER('Tables 1-15'!B2244),'Tables 1-15'!G26,'Tables 1-15'!B2244)</f>
        <v>7.9968599999999999</v>
      </c>
      <c r="C2382" s="294">
        <f>IF(ISNUMBER('Tables 1-15'!C2244),'Tables 1-15'!H26,'Tables 1-15'!C2244)</f>
        <v>8.0893500000000014</v>
      </c>
      <c r="D2382" s="294" t="str">
        <f>IF(ISNUMBER('Tables 1-15'!D2244),'Tables 1-15'!I26,'Tables 1-15'!D2244)</f>
        <v>nav</v>
      </c>
      <c r="E2382" s="294" t="str">
        <f>IF(ISNUMBER('Tables 1-15'!E2244),'Tables 1-15'!J26,'Tables 1-15'!E2244)</f>
        <v>nav</v>
      </c>
      <c r="F2382" s="295" t="str">
        <f>IF(ISNUMBER('Tables 1-15'!F2244),'Tables 1-15'!K26,'Tables 1-15'!F2244)</f>
        <v>nav</v>
      </c>
      <c r="G2382" s="294">
        <f>IF(ISNUMBER('Tables 1-15'!G2244),'Tables 1-15'!G26,'Tables 1-15'!G2244)</f>
        <v>7.9968599999999999</v>
      </c>
      <c r="H2382" s="294">
        <f>IF(ISNUMBER('Tables 1-15'!H2244),'Tables 1-15'!H26,'Tables 1-15'!H2244)</f>
        <v>8.0893500000000014</v>
      </c>
      <c r="I2382" s="294" t="str">
        <f>IF(ISNUMBER('Tables 1-15'!I2244),'Tables 1-15'!I26,'Tables 1-15'!I2244)</f>
        <v>nav</v>
      </c>
      <c r="J2382" s="294" t="str">
        <f>IF(ISNUMBER('Tables 1-15'!J2244),'Tables 1-15'!J26,'Tables 1-15'!J2244)</f>
        <v>nav</v>
      </c>
      <c r="K2382" s="294" t="str">
        <f>IF(ISNUMBER('Tables 1-15'!K2244),'Tables 1-15'!K26,'Tables 1-15'!K2244)</f>
        <v>nav</v>
      </c>
    </row>
    <row r="2383" spans="1:11">
      <c r="A2383" s="33" t="s">
        <v>816</v>
      </c>
      <c r="B2383" s="294" t="str">
        <f>IF(ISNUMBER('Tables 1-15'!B2245),'Tables 1-15'!G27,'Tables 1-15'!B2245)</f>
        <v>nav</v>
      </c>
      <c r="C2383" s="294" t="str">
        <f>IF(ISNUMBER('Tables 1-15'!C2245),'Tables 1-15'!H27,'Tables 1-15'!C2245)</f>
        <v>nav</v>
      </c>
      <c r="D2383" s="294" t="str">
        <f>IF(ISNUMBER('Tables 1-15'!D2245),'Tables 1-15'!I27,'Tables 1-15'!D2245)</f>
        <v>nav</v>
      </c>
      <c r="E2383" s="294" t="str">
        <f>IF(ISNUMBER('Tables 1-15'!E2245),'Tables 1-15'!J27,'Tables 1-15'!E2245)</f>
        <v>nav</v>
      </c>
      <c r="F2383" s="295" t="str">
        <f>IF(ISNUMBER('Tables 1-15'!F2245),'Tables 1-15'!K27,'Tables 1-15'!F2245)</f>
        <v>nav</v>
      </c>
      <c r="G2383" s="294" t="str">
        <f>IF(ISNUMBER('Tables 1-15'!G2245),'Tables 1-15'!G27,'Tables 1-15'!G2245)</f>
        <v>nav</v>
      </c>
      <c r="H2383" s="294" t="str">
        <f>IF(ISNUMBER('Tables 1-15'!H2245),'Tables 1-15'!H27,'Tables 1-15'!H2245)</f>
        <v>nav</v>
      </c>
      <c r="I2383" s="294" t="str">
        <f>IF(ISNUMBER('Tables 1-15'!I2245),'Tables 1-15'!I27,'Tables 1-15'!I2245)</f>
        <v>nav</v>
      </c>
      <c r="J2383" s="294" t="str">
        <f>IF(ISNUMBER('Tables 1-15'!J2245),'Tables 1-15'!J27,'Tables 1-15'!J2245)</f>
        <v>nav</v>
      </c>
      <c r="K2383" s="294" t="str">
        <f>IF(ISNUMBER('Tables 1-15'!K2245),'Tables 1-15'!K27,'Tables 1-15'!K2245)</f>
        <v>nav</v>
      </c>
    </row>
    <row r="2384" spans="1:11">
      <c r="A2384" s="369" t="s">
        <v>9</v>
      </c>
      <c r="B2384" s="294" t="str">
        <f>IF(ISNUMBER('Tables 1-15'!B2246),'Tables 1-15'!G28,'Tables 1-15'!B2246)</f>
        <v>nav</v>
      </c>
      <c r="C2384" s="294" t="str">
        <f>IF(ISNUMBER('Tables 1-15'!C2246),'Tables 1-15'!H28,'Tables 1-15'!C2246)</f>
        <v>nav</v>
      </c>
      <c r="D2384" s="294" t="str">
        <f>IF(ISNUMBER('Tables 1-15'!D2246),'Tables 1-15'!I28,'Tables 1-15'!D2246)</f>
        <v>nav</v>
      </c>
      <c r="E2384" s="294" t="str">
        <f>IF(ISNUMBER('Tables 1-15'!E2246),'Tables 1-15'!J28,'Tables 1-15'!E2246)</f>
        <v>nav</v>
      </c>
      <c r="F2384" s="295" t="str">
        <f>IF(ISNUMBER('Tables 1-15'!F2246),'Tables 1-15'!K28,'Tables 1-15'!F2246)</f>
        <v>nav</v>
      </c>
      <c r="G2384" s="294" t="str">
        <f>IF(ISNUMBER('Tables 1-15'!G2246),'Tables 1-15'!G28,'Tables 1-15'!G2246)</f>
        <v>nav</v>
      </c>
      <c r="H2384" s="294" t="str">
        <f>IF(ISNUMBER('Tables 1-15'!H2246),'Tables 1-15'!H28,'Tables 1-15'!H2246)</f>
        <v>nav</v>
      </c>
      <c r="I2384" s="294" t="str">
        <f>IF(ISNUMBER('Tables 1-15'!I2246),'Tables 1-15'!I28,'Tables 1-15'!I2246)</f>
        <v>nav</v>
      </c>
      <c r="J2384" s="294" t="str">
        <f>IF(ISNUMBER('Tables 1-15'!J2246),'Tables 1-15'!J28,'Tables 1-15'!J2246)</f>
        <v>nav</v>
      </c>
      <c r="K2384" s="294" t="str">
        <f>IF(ISNUMBER('Tables 1-15'!K2246),'Tables 1-15'!K28,'Tables 1-15'!K2246)</f>
        <v>nav</v>
      </c>
    </row>
    <row r="2385" spans="1:11">
      <c r="A2385" s="369" t="s">
        <v>158</v>
      </c>
      <c r="B2385" s="327" t="str">
        <f>IF(ISNUMBER('Tables 1-15'!B2247),'Tables 1-15'!G29,'Tables 1-15'!B2247)</f>
        <v>nav</v>
      </c>
      <c r="C2385" s="327" t="str">
        <f>IF(ISNUMBER('Tables 1-15'!C2247),'Tables 1-15'!H29,'Tables 1-15'!C2247)</f>
        <v>nav</v>
      </c>
      <c r="D2385" s="327" t="str">
        <f>IF(ISNUMBER('Tables 1-15'!D2247),'Tables 1-15'!I29,'Tables 1-15'!D2247)</f>
        <v>nav</v>
      </c>
      <c r="E2385" s="327" t="str">
        <f>IF(ISNUMBER('Tables 1-15'!E2247),'Tables 1-15'!J29,'Tables 1-15'!E2247)</f>
        <v>nav</v>
      </c>
      <c r="F2385" s="378" t="str">
        <f>IF(ISNUMBER('Tables 1-15'!F2247),'Tables 1-15'!K29,'Tables 1-15'!F2247)</f>
        <v>nav</v>
      </c>
      <c r="G2385" s="327" t="str">
        <f>IF(ISNUMBER('Tables 1-15'!G2247),'Tables 1-15'!G29,'Tables 1-15'!G2247)</f>
        <v>nav</v>
      </c>
      <c r="H2385" s="327" t="str">
        <f>IF(ISNUMBER('Tables 1-15'!H2247),'Tables 1-15'!H29,'Tables 1-15'!H2247)</f>
        <v>nav</v>
      </c>
      <c r="I2385" s="327" t="str">
        <f>IF(ISNUMBER('Tables 1-15'!I2247),'Tables 1-15'!I29,'Tables 1-15'!I2247)</f>
        <v>nav</v>
      </c>
      <c r="J2385" s="327" t="str">
        <f>IF(ISNUMBER('Tables 1-15'!J2247),'Tables 1-15'!J29,'Tables 1-15'!J2247)</f>
        <v>nav</v>
      </c>
      <c r="K2385" s="327" t="str">
        <f>IF(ISNUMBER('Tables 1-15'!K2247),'Tables 1-15'!K29,'Tables 1-15'!K2247)</f>
        <v>nav</v>
      </c>
    </row>
    <row r="2386" spans="1:11">
      <c r="A2386" s="372" t="s">
        <v>583</v>
      </c>
      <c r="B2386" s="354">
        <f t="shared" ref="B2386:K2386" si="20">SUM(B2363:B2385)</f>
        <v>170.418351</v>
      </c>
      <c r="C2386" s="354">
        <f t="shared" si="20"/>
        <v>171.10193933333332</v>
      </c>
      <c r="D2386" s="354">
        <f t="shared" si="20"/>
        <v>235.52908000000002</v>
      </c>
      <c r="E2386" s="354">
        <f t="shared" si="20"/>
        <v>236.71085199999999</v>
      </c>
      <c r="F2386" s="355">
        <f t="shared" si="20"/>
        <v>237.79735200000002</v>
      </c>
      <c r="G2386" s="297">
        <f t="shared" si="20"/>
        <v>314.37735100000009</v>
      </c>
      <c r="H2386" s="297">
        <f t="shared" si="20"/>
        <v>315.01993933333335</v>
      </c>
      <c r="I2386" s="297">
        <f t="shared" si="20"/>
        <v>368.23608000000007</v>
      </c>
      <c r="J2386" s="297">
        <f t="shared" si="20"/>
        <v>369.34085200000004</v>
      </c>
      <c r="K2386" s="297">
        <f t="shared" si="20"/>
        <v>370.33735200000007</v>
      </c>
    </row>
    <row r="2387" spans="1:11" ht="14.25">
      <c r="A2387" s="480"/>
      <c r="B2387" s="481"/>
      <c r="C2387" s="481"/>
      <c r="D2387" s="481"/>
      <c r="E2387" s="481"/>
      <c r="F2387" s="481"/>
      <c r="G2387" s="481"/>
      <c r="H2387" s="481"/>
      <c r="I2387" s="481"/>
      <c r="J2387" s="481"/>
      <c r="K2387" s="481"/>
    </row>
    <row r="2388" spans="1:11" ht="14.25">
      <c r="A2388" s="482"/>
      <c r="B2388" s="483"/>
      <c r="C2388" s="483"/>
      <c r="D2388" s="483"/>
      <c r="E2388" s="483"/>
      <c r="F2388" s="483"/>
      <c r="G2388" s="483"/>
      <c r="H2388" s="483"/>
      <c r="I2388" s="483"/>
      <c r="J2388" s="483"/>
      <c r="K2388" s="483"/>
    </row>
    <row r="2389" spans="1:11">
      <c r="A2389" s="433"/>
      <c r="B2389" s="367"/>
      <c r="C2389" s="367"/>
      <c r="D2389" s="367"/>
      <c r="E2389" s="367"/>
      <c r="F2389" s="367"/>
      <c r="G2389" s="367"/>
      <c r="H2389" s="367"/>
      <c r="I2389" s="367"/>
      <c r="J2389" s="367"/>
      <c r="K2389" s="371"/>
    </row>
    <row r="2390" spans="1:11">
      <c r="A2390" s="433"/>
      <c r="B2390" s="367"/>
      <c r="C2390" s="367"/>
      <c r="D2390" s="367"/>
      <c r="E2390" s="367"/>
      <c r="F2390" s="367"/>
      <c r="G2390" s="367"/>
      <c r="H2390" s="367"/>
      <c r="I2390" s="367"/>
      <c r="J2390" s="367"/>
      <c r="K2390" s="371"/>
    </row>
    <row r="2391" spans="1:11">
      <c r="A2391" s="433"/>
      <c r="B2391" s="367"/>
      <c r="C2391" s="367"/>
      <c r="D2391" s="367"/>
      <c r="E2391" s="367"/>
      <c r="F2391" s="367"/>
      <c r="G2391" s="367"/>
      <c r="H2391" s="367"/>
      <c r="I2391" s="367"/>
      <c r="J2391" s="367"/>
      <c r="K2391" s="371"/>
    </row>
    <row r="2392" spans="1:11">
      <c r="A2392" s="280"/>
      <c r="B2392" s="367"/>
      <c r="C2392" s="367"/>
      <c r="D2392" s="367"/>
      <c r="E2392" s="367"/>
      <c r="F2392" s="367"/>
      <c r="G2392" s="367"/>
      <c r="H2392" s="367"/>
      <c r="I2392" s="367"/>
      <c r="J2392" s="367"/>
      <c r="K2392" s="371"/>
    </row>
    <row r="2393" spans="1:11">
      <c r="A2393" s="478"/>
      <c r="B2393" s="478"/>
      <c r="C2393" s="478"/>
      <c r="D2393" s="478"/>
      <c r="E2393" s="478"/>
      <c r="F2393" s="478"/>
      <c r="G2393" s="478"/>
      <c r="H2393" s="478"/>
      <c r="I2393" s="478"/>
      <c r="J2393" s="478"/>
      <c r="K2393" s="478"/>
    </row>
    <row r="2394" spans="1:11" ht="15">
      <c r="A2394" s="498"/>
      <c r="B2394" s="498"/>
      <c r="C2394" s="498"/>
      <c r="D2394" s="498"/>
      <c r="E2394" s="498"/>
      <c r="F2394" s="498"/>
      <c r="G2394" s="498"/>
      <c r="H2394" s="498"/>
      <c r="I2394" s="498"/>
      <c r="J2394" s="498"/>
      <c r="K2394" s="498"/>
    </row>
    <row r="2395" spans="1:11">
      <c r="A2395" s="400" t="s">
        <v>532</v>
      </c>
      <c r="B2395" s="367"/>
      <c r="C2395" s="367"/>
      <c r="D2395" s="367"/>
      <c r="E2395" s="367"/>
      <c r="F2395" s="367"/>
      <c r="G2395" s="367"/>
      <c r="H2395" s="367"/>
      <c r="I2395" s="367"/>
      <c r="J2395" s="367"/>
      <c r="K2395" s="371"/>
    </row>
    <row r="2396" spans="1:11">
      <c r="A2396" s="280"/>
      <c r="B2396" s="417"/>
      <c r="C2396" s="417"/>
      <c r="D2396" s="417"/>
      <c r="E2396" s="417"/>
      <c r="F2396" s="417"/>
      <c r="G2396" s="417"/>
      <c r="H2396" s="417"/>
      <c r="I2396" s="417"/>
      <c r="J2396" s="417"/>
      <c r="K2396" s="417"/>
    </row>
    <row r="2397" spans="1:11">
      <c r="A2397" s="401"/>
      <c r="B2397" s="459"/>
      <c r="C2397" s="459"/>
      <c r="D2397" s="459"/>
      <c r="E2397" s="459"/>
      <c r="F2397" s="459"/>
      <c r="G2397" s="459"/>
      <c r="H2397" s="459"/>
      <c r="I2397" s="459"/>
      <c r="J2397" s="459"/>
      <c r="K2397" s="459"/>
    </row>
    <row r="2398" spans="1:11">
      <c r="A2398" s="369"/>
      <c r="B2398" s="337"/>
      <c r="C2398" s="337"/>
      <c r="D2398" s="337"/>
      <c r="E2398" s="337"/>
      <c r="F2398" s="475"/>
      <c r="G2398" s="337"/>
      <c r="H2398" s="337"/>
      <c r="I2398" s="337"/>
      <c r="J2398" s="337"/>
      <c r="K2398" s="337"/>
    </row>
    <row r="2399" spans="1:11">
      <c r="A2399" s="418"/>
      <c r="B2399" s="287"/>
      <c r="C2399" s="287"/>
      <c r="D2399" s="287"/>
      <c r="E2399" s="287"/>
      <c r="F2399" s="288"/>
      <c r="G2399" s="287"/>
      <c r="H2399" s="287"/>
      <c r="I2399" s="287"/>
      <c r="J2399" s="287"/>
      <c r="K2399" s="287"/>
    </row>
    <row r="2400" spans="1:11">
      <c r="A2400" s="369"/>
      <c r="B2400" s="628"/>
      <c r="C2400" s="629"/>
      <c r="D2400" s="629"/>
      <c r="E2400" s="629"/>
      <c r="F2400" s="630"/>
      <c r="G2400" s="629"/>
      <c r="H2400" s="629"/>
      <c r="I2400" s="629"/>
      <c r="J2400" s="629"/>
      <c r="K2400" s="629"/>
    </row>
    <row r="2401" spans="1:11">
      <c r="A2401" s="401" t="s">
        <v>456</v>
      </c>
      <c r="B2401" s="308"/>
      <c r="C2401" s="308"/>
      <c r="D2401" s="308"/>
      <c r="E2401" s="308"/>
      <c r="F2401" s="309"/>
      <c r="G2401" s="308"/>
      <c r="H2401" s="308"/>
      <c r="I2401" s="308"/>
      <c r="J2401" s="308"/>
      <c r="K2401" s="308"/>
    </row>
    <row r="2402" spans="1:11">
      <c r="A2402" s="369"/>
      <c r="B2402" s="308"/>
      <c r="C2402" s="308"/>
      <c r="D2402" s="308"/>
      <c r="E2402" s="308"/>
      <c r="F2402" s="309"/>
      <c r="G2402" s="308"/>
      <c r="H2402" s="308"/>
      <c r="I2402" s="308"/>
      <c r="J2402" s="308"/>
      <c r="K2402" s="308"/>
    </row>
    <row r="2403" spans="1:11">
      <c r="A2403" s="369" t="s">
        <v>457</v>
      </c>
      <c r="B2403" s="435"/>
      <c r="C2403" s="435"/>
      <c r="D2403" s="435"/>
      <c r="E2403" s="435"/>
      <c r="F2403" s="434"/>
      <c r="G2403" s="308"/>
      <c r="H2403" s="308"/>
      <c r="I2403" s="308"/>
      <c r="J2403" s="308"/>
      <c r="K2403" s="308"/>
    </row>
    <row r="2404" spans="1:11">
      <c r="A2404" s="369"/>
      <c r="B2404" s="435"/>
      <c r="C2404" s="435"/>
      <c r="D2404" s="435"/>
      <c r="E2404" s="435"/>
      <c r="F2404" s="434"/>
      <c r="G2404" s="308"/>
      <c r="H2404" s="308"/>
      <c r="I2404" s="308"/>
      <c r="J2404" s="308"/>
      <c r="K2404" s="308"/>
    </row>
    <row r="2405" spans="1:11">
      <c r="A2405" s="369" t="s">
        <v>140</v>
      </c>
      <c r="B2405" s="435"/>
      <c r="C2405" s="435"/>
      <c r="D2405" s="435"/>
      <c r="E2405" s="435"/>
      <c r="F2405" s="434"/>
      <c r="G2405" s="435"/>
      <c r="H2405" s="435"/>
      <c r="I2405" s="435"/>
      <c r="J2405" s="435"/>
      <c r="K2405" s="435"/>
    </row>
    <row r="2406" spans="1:11">
      <c r="A2406" s="369" t="s">
        <v>551</v>
      </c>
      <c r="B2406" s="435"/>
      <c r="C2406" s="435"/>
      <c r="D2406" s="435"/>
      <c r="E2406" s="435"/>
      <c r="F2406" s="434"/>
      <c r="G2406" s="435"/>
      <c r="H2406" s="435"/>
      <c r="I2406" s="435"/>
      <c r="J2406" s="435"/>
      <c r="K2406" s="435"/>
    </row>
    <row r="2407" spans="1:11">
      <c r="A2407" s="369" t="s">
        <v>641</v>
      </c>
      <c r="B2407" s="435"/>
      <c r="C2407" s="435"/>
      <c r="D2407" s="435"/>
      <c r="E2407" s="435"/>
      <c r="F2407" s="434"/>
      <c r="G2407" s="435"/>
      <c r="H2407" s="435"/>
      <c r="I2407" s="435"/>
      <c r="J2407" s="435"/>
      <c r="K2407" s="435"/>
    </row>
    <row r="2408" spans="1:11">
      <c r="A2408" s="369"/>
      <c r="B2408" s="435"/>
      <c r="C2408" s="435"/>
      <c r="D2408" s="435"/>
      <c r="E2408" s="435"/>
      <c r="F2408" s="434"/>
      <c r="G2408" s="435"/>
      <c r="H2408" s="435"/>
      <c r="I2408" s="435"/>
      <c r="J2408" s="435"/>
      <c r="K2408" s="435"/>
    </row>
    <row r="2409" spans="1:11">
      <c r="A2409" s="369" t="s">
        <v>106</v>
      </c>
      <c r="B2409" s="435"/>
      <c r="C2409" s="435"/>
      <c r="D2409" s="435"/>
      <c r="E2409" s="435"/>
      <c r="F2409" s="434"/>
      <c r="G2409" s="435"/>
      <c r="H2409" s="435"/>
      <c r="I2409" s="435"/>
      <c r="J2409" s="435"/>
      <c r="K2409" s="435"/>
    </row>
    <row r="2410" spans="1:11">
      <c r="A2410" s="369" t="s">
        <v>735</v>
      </c>
      <c r="B2410" s="435"/>
      <c r="C2410" s="435"/>
      <c r="D2410" s="435"/>
      <c r="E2410" s="435"/>
      <c r="F2410" s="434"/>
      <c r="G2410" s="435"/>
      <c r="H2410" s="435"/>
      <c r="I2410" s="435"/>
      <c r="J2410" s="435"/>
      <c r="K2410" s="435"/>
    </row>
    <row r="2411" spans="1:11">
      <c r="A2411" s="369"/>
      <c r="B2411" s="435"/>
      <c r="C2411" s="435"/>
      <c r="D2411" s="435"/>
      <c r="E2411" s="435"/>
      <c r="F2411" s="434"/>
      <c r="G2411" s="435"/>
      <c r="H2411" s="435"/>
      <c r="I2411" s="435"/>
      <c r="J2411" s="435"/>
      <c r="K2411" s="435"/>
    </row>
    <row r="2412" spans="1:11">
      <c r="A2412" s="369"/>
      <c r="B2412" s="435"/>
      <c r="C2412" s="435"/>
      <c r="D2412" s="435"/>
      <c r="E2412" s="435"/>
      <c r="F2412" s="434"/>
      <c r="G2412" s="435"/>
      <c r="H2412" s="435"/>
      <c r="I2412" s="435"/>
      <c r="J2412" s="435"/>
      <c r="K2412" s="435"/>
    </row>
    <row r="2413" spans="1:11">
      <c r="A2413" s="369" t="s">
        <v>5</v>
      </c>
      <c r="B2413" s="308"/>
      <c r="C2413" s="308"/>
      <c r="D2413" s="308"/>
      <c r="E2413" s="308"/>
      <c r="F2413" s="309"/>
      <c r="G2413" s="308"/>
      <c r="H2413" s="308"/>
      <c r="I2413" s="308"/>
      <c r="J2413" s="308"/>
      <c r="K2413" s="308"/>
    </row>
    <row r="2414" spans="1:11">
      <c r="A2414" s="369"/>
      <c r="B2414" s="308"/>
      <c r="C2414" s="308"/>
      <c r="D2414" s="308"/>
      <c r="E2414" s="308"/>
      <c r="F2414" s="309"/>
      <c r="G2414" s="308"/>
      <c r="H2414" s="308"/>
      <c r="I2414" s="308"/>
      <c r="J2414" s="308"/>
      <c r="K2414" s="308"/>
    </row>
    <row r="2415" spans="1:11">
      <c r="A2415" s="369"/>
      <c r="B2415" s="308"/>
      <c r="C2415" s="308"/>
      <c r="D2415" s="308"/>
      <c r="E2415" s="308"/>
      <c r="F2415" s="309"/>
      <c r="G2415" s="308"/>
      <c r="H2415" s="308"/>
      <c r="I2415" s="308"/>
      <c r="J2415" s="308"/>
      <c r="K2415" s="308"/>
    </row>
    <row r="2416" spans="1:11">
      <c r="A2416" s="369" t="s">
        <v>6</v>
      </c>
      <c r="B2416" s="308"/>
      <c r="C2416" s="308"/>
      <c r="D2416" s="308"/>
      <c r="E2416" s="308"/>
      <c r="F2416" s="309"/>
      <c r="G2416" s="308"/>
      <c r="H2416" s="308"/>
      <c r="I2416" s="308"/>
      <c r="J2416" s="308"/>
      <c r="K2416" s="308"/>
    </row>
    <row r="2417" spans="1:11">
      <c r="A2417" s="369"/>
      <c r="B2417" s="308"/>
      <c r="C2417" s="308"/>
      <c r="D2417" s="308"/>
      <c r="E2417" s="308"/>
      <c r="F2417" s="309"/>
      <c r="G2417" s="308"/>
      <c r="H2417" s="308"/>
      <c r="I2417" s="308"/>
      <c r="J2417" s="308"/>
      <c r="K2417" s="308"/>
    </row>
    <row r="2418" spans="1:11">
      <c r="A2418" s="369" t="s">
        <v>7</v>
      </c>
      <c r="B2418" s="308"/>
      <c r="C2418" s="308"/>
      <c r="D2418" s="308"/>
      <c r="E2418" s="308"/>
      <c r="F2418" s="309"/>
      <c r="G2418" s="308"/>
      <c r="H2418" s="308"/>
      <c r="I2418" s="308"/>
      <c r="J2418" s="308"/>
      <c r="K2418" s="308"/>
    </row>
    <row r="2419" spans="1:11">
      <c r="A2419" s="369" t="s">
        <v>8</v>
      </c>
      <c r="B2419" s="308"/>
      <c r="C2419" s="308"/>
      <c r="D2419" s="308"/>
      <c r="E2419" s="308"/>
      <c r="F2419" s="309"/>
      <c r="G2419" s="308"/>
      <c r="H2419" s="308"/>
      <c r="I2419" s="308"/>
      <c r="J2419" s="308"/>
      <c r="K2419" s="308"/>
    </row>
    <row r="2420" spans="1:11">
      <c r="A2420" s="369"/>
      <c r="B2420" s="308"/>
      <c r="C2420" s="308"/>
      <c r="D2420" s="308"/>
      <c r="E2420" s="308"/>
      <c r="F2420" s="309"/>
      <c r="G2420" s="308"/>
      <c r="H2420" s="308"/>
      <c r="I2420" s="308"/>
      <c r="J2420" s="308"/>
      <c r="K2420" s="308"/>
    </row>
    <row r="2421" spans="1:11">
      <c r="A2421" s="369" t="s">
        <v>9</v>
      </c>
      <c r="B2421" s="308"/>
      <c r="C2421" s="308"/>
      <c r="D2421" s="308"/>
      <c r="E2421" s="308"/>
      <c r="F2421" s="309"/>
      <c r="G2421" s="308"/>
      <c r="H2421" s="308"/>
      <c r="I2421" s="308"/>
      <c r="J2421" s="308"/>
      <c r="K2421" s="308"/>
    </row>
    <row r="2422" spans="1:11">
      <c r="A2422" s="369" t="s">
        <v>158</v>
      </c>
      <c r="B2422" s="308"/>
      <c r="C2422" s="308"/>
      <c r="D2422" s="308"/>
      <c r="E2422" s="308"/>
      <c r="F2422" s="309"/>
      <c r="G2422" s="308"/>
      <c r="H2422" s="308"/>
      <c r="I2422" s="308"/>
      <c r="J2422" s="308"/>
      <c r="K2422" s="308"/>
    </row>
    <row r="2423" spans="1:11">
      <c r="A2423" s="372" t="s">
        <v>583</v>
      </c>
      <c r="B2423" s="393"/>
      <c r="C2423" s="393"/>
      <c r="D2423" s="393"/>
      <c r="E2423" s="393"/>
      <c r="F2423" s="394"/>
      <c r="G2423" s="324"/>
      <c r="H2423" s="436"/>
      <c r="I2423" s="436"/>
      <c r="J2423" s="436"/>
      <c r="K2423" s="324"/>
    </row>
    <row r="2424" spans="1:11">
      <c r="A2424" s="280"/>
      <c r="B2424" s="367"/>
      <c r="C2424" s="367"/>
      <c r="D2424" s="367"/>
      <c r="E2424" s="367"/>
      <c r="F2424" s="367"/>
      <c r="G2424" s="367"/>
      <c r="H2424" s="367"/>
      <c r="I2424" s="367"/>
      <c r="J2424" s="367"/>
      <c r="K2424" s="371"/>
    </row>
    <row r="2425" spans="1:11">
      <c r="A2425" s="280"/>
      <c r="B2425" s="367"/>
      <c r="C2425" s="367"/>
      <c r="D2425" s="367"/>
      <c r="E2425" s="367"/>
      <c r="F2425" s="367"/>
      <c r="G2425" s="367"/>
      <c r="H2425" s="367"/>
      <c r="I2425" s="367"/>
      <c r="J2425" s="367"/>
      <c r="K2425" s="371"/>
    </row>
    <row r="2426" spans="1:11">
      <c r="A2426" s="280"/>
      <c r="B2426" s="367"/>
      <c r="C2426" s="367"/>
      <c r="D2426" s="367"/>
      <c r="E2426" s="367"/>
      <c r="F2426" s="367"/>
      <c r="G2426" s="367"/>
      <c r="H2426" s="367"/>
      <c r="I2426" s="367"/>
      <c r="J2426" s="367"/>
      <c r="K2426" s="371"/>
    </row>
    <row r="2427" spans="1:11">
      <c r="A2427" s="478"/>
      <c r="B2427" s="478"/>
      <c r="C2427" s="478"/>
      <c r="D2427" s="478"/>
      <c r="E2427" s="478"/>
      <c r="F2427" s="478"/>
      <c r="G2427" s="478"/>
      <c r="H2427" s="478"/>
      <c r="I2427" s="478"/>
      <c r="J2427" s="478"/>
      <c r="K2427" s="478"/>
    </row>
    <row r="2428" spans="1:11">
      <c r="A2428" s="280"/>
      <c r="B2428" s="367"/>
      <c r="C2428" s="367"/>
      <c r="D2428" s="367"/>
      <c r="E2428" s="367"/>
      <c r="F2428" s="367"/>
      <c r="G2428" s="367"/>
      <c r="H2428" s="367"/>
      <c r="I2428" s="367"/>
      <c r="J2428" s="367"/>
      <c r="K2428" s="371"/>
    </row>
    <row r="2429" spans="1:11">
      <c r="A2429" s="401"/>
      <c r="B2429" s="501"/>
      <c r="C2429" s="501"/>
      <c r="D2429" s="501"/>
      <c r="E2429" s="501"/>
      <c r="F2429" s="502"/>
      <c r="G2429" s="501"/>
      <c r="H2429" s="501"/>
      <c r="I2429" s="501"/>
      <c r="J2429" s="501"/>
      <c r="K2429" s="501"/>
    </row>
    <row r="2430" spans="1:11">
      <c r="A2430" s="369"/>
      <c r="B2430" s="337"/>
      <c r="C2430" s="337"/>
      <c r="D2430" s="337"/>
      <c r="E2430" s="337"/>
      <c r="F2430" s="337"/>
      <c r="G2430" s="337"/>
      <c r="H2430" s="337"/>
      <c r="I2430" s="337"/>
      <c r="J2430" s="337"/>
      <c r="K2430" s="337"/>
    </row>
    <row r="2431" spans="1:11">
      <c r="A2431" s="418"/>
      <c r="B2431" s="287"/>
      <c r="C2431" s="287"/>
      <c r="D2431" s="287"/>
      <c r="E2431" s="287"/>
      <c r="F2431" s="288"/>
      <c r="G2431" s="287"/>
      <c r="H2431" s="287"/>
      <c r="I2431" s="287"/>
      <c r="J2431" s="287"/>
      <c r="K2431" s="287"/>
    </row>
    <row r="2432" spans="1:11">
      <c r="A2432" s="369"/>
      <c r="B2432" s="628"/>
      <c r="C2432" s="629"/>
      <c r="D2432" s="629"/>
      <c r="E2432" s="629"/>
      <c r="F2432" s="630"/>
      <c r="G2432" s="629"/>
      <c r="H2432" s="629"/>
      <c r="I2432" s="629"/>
      <c r="J2432" s="629"/>
      <c r="K2432" s="629"/>
    </row>
    <row r="2433" spans="1:11">
      <c r="A2433" s="401" t="s">
        <v>456</v>
      </c>
      <c r="B2433" s="308"/>
      <c r="C2433" s="308"/>
      <c r="D2433" s="308"/>
      <c r="E2433" s="308"/>
      <c r="F2433" s="309"/>
      <c r="G2433" s="308"/>
      <c r="H2433" s="308"/>
      <c r="I2433" s="308"/>
      <c r="J2433" s="308"/>
      <c r="K2433" s="308"/>
    </row>
    <row r="2434" spans="1:11">
      <c r="A2434" s="369"/>
      <c r="B2434" s="308"/>
      <c r="C2434" s="308"/>
      <c r="D2434" s="308"/>
      <c r="E2434" s="308"/>
      <c r="F2434" s="309"/>
      <c r="G2434" s="308"/>
      <c r="H2434" s="308"/>
      <c r="I2434" s="308"/>
      <c r="J2434" s="308"/>
      <c r="K2434" s="308"/>
    </row>
    <row r="2435" spans="1:11">
      <c r="A2435" s="369" t="s">
        <v>457</v>
      </c>
      <c r="B2435" s="435"/>
      <c r="C2435" s="435"/>
      <c r="D2435" s="435"/>
      <c r="E2435" s="435"/>
      <c r="F2435" s="434"/>
      <c r="G2435" s="308"/>
      <c r="H2435" s="308"/>
      <c r="I2435" s="308"/>
      <c r="J2435" s="308"/>
      <c r="K2435" s="308"/>
    </row>
    <row r="2436" spans="1:11">
      <c r="A2436" s="369"/>
      <c r="B2436" s="435"/>
      <c r="C2436" s="435"/>
      <c r="D2436" s="435"/>
      <c r="E2436" s="435"/>
      <c r="F2436" s="434"/>
      <c r="G2436" s="308"/>
      <c r="H2436" s="308"/>
      <c r="I2436" s="308"/>
      <c r="J2436" s="308"/>
      <c r="K2436" s="308"/>
    </row>
    <row r="2437" spans="1:11">
      <c r="A2437" s="369" t="s">
        <v>140</v>
      </c>
      <c r="B2437" s="435"/>
      <c r="C2437" s="435"/>
      <c r="D2437" s="435"/>
      <c r="E2437" s="435"/>
      <c r="F2437" s="434"/>
      <c r="G2437" s="435"/>
      <c r="H2437" s="435"/>
      <c r="I2437" s="435"/>
      <c r="J2437" s="435"/>
      <c r="K2437" s="435"/>
    </row>
    <row r="2438" spans="1:11">
      <c r="A2438" s="369" t="s">
        <v>551</v>
      </c>
      <c r="B2438" s="435"/>
      <c r="C2438" s="435"/>
      <c r="D2438" s="435"/>
      <c r="E2438" s="435"/>
      <c r="F2438" s="434"/>
      <c r="G2438" s="435"/>
      <c r="H2438" s="435"/>
      <c r="I2438" s="435"/>
      <c r="J2438" s="435"/>
      <c r="K2438" s="435"/>
    </row>
    <row r="2439" spans="1:11">
      <c r="A2439" s="369" t="s">
        <v>641</v>
      </c>
      <c r="B2439" s="435"/>
      <c r="C2439" s="435"/>
      <c r="D2439" s="435"/>
      <c r="E2439" s="435"/>
      <c r="F2439" s="434"/>
      <c r="G2439" s="435"/>
      <c r="H2439" s="435"/>
      <c r="I2439" s="435"/>
      <c r="J2439" s="435"/>
      <c r="K2439" s="435"/>
    </row>
    <row r="2440" spans="1:11">
      <c r="A2440" s="369"/>
      <c r="B2440" s="435"/>
      <c r="C2440" s="435"/>
      <c r="D2440" s="435"/>
      <c r="E2440" s="435"/>
      <c r="F2440" s="434"/>
      <c r="G2440" s="435"/>
      <c r="H2440" s="435"/>
      <c r="I2440" s="435"/>
      <c r="J2440" s="435"/>
      <c r="K2440" s="435"/>
    </row>
    <row r="2441" spans="1:11">
      <c r="A2441" s="369" t="s">
        <v>106</v>
      </c>
      <c r="B2441" s="435"/>
      <c r="C2441" s="435"/>
      <c r="D2441" s="435"/>
      <c r="E2441" s="435"/>
      <c r="F2441" s="434"/>
      <c r="G2441" s="435"/>
      <c r="H2441" s="435"/>
      <c r="I2441" s="435"/>
      <c r="J2441" s="435"/>
      <c r="K2441" s="435"/>
    </row>
    <row r="2442" spans="1:11">
      <c r="A2442" s="369" t="s">
        <v>4</v>
      </c>
      <c r="B2442" s="435"/>
      <c r="C2442" s="435"/>
      <c r="D2442" s="435"/>
      <c r="E2442" s="435"/>
      <c r="F2442" s="434"/>
      <c r="G2442" s="435"/>
      <c r="H2442" s="435"/>
      <c r="I2442" s="435"/>
      <c r="J2442" s="435"/>
      <c r="K2442" s="435"/>
    </row>
    <row r="2443" spans="1:11">
      <c r="A2443" s="369"/>
      <c r="B2443" s="435"/>
      <c r="C2443" s="435"/>
      <c r="D2443" s="435"/>
      <c r="E2443" s="435"/>
      <c r="F2443" s="434"/>
      <c r="G2443" s="435"/>
      <c r="H2443" s="435"/>
      <c r="I2443" s="435"/>
      <c r="J2443" s="435"/>
      <c r="K2443" s="435"/>
    </row>
    <row r="2444" spans="1:11">
      <c r="A2444" s="369"/>
      <c r="B2444" s="435"/>
      <c r="C2444" s="435"/>
      <c r="D2444" s="435"/>
      <c r="E2444" s="435"/>
      <c r="F2444" s="434"/>
      <c r="G2444" s="435"/>
      <c r="H2444" s="435"/>
      <c r="I2444" s="435"/>
      <c r="J2444" s="435"/>
      <c r="K2444" s="435"/>
    </row>
    <row r="2445" spans="1:11">
      <c r="A2445" s="369" t="s">
        <v>5</v>
      </c>
      <c r="B2445" s="308"/>
      <c r="C2445" s="308"/>
      <c r="D2445" s="308"/>
      <c r="E2445" s="308"/>
      <c r="F2445" s="309"/>
      <c r="G2445" s="308"/>
      <c r="H2445" s="308"/>
      <c r="I2445" s="308"/>
      <c r="J2445" s="308"/>
      <c r="K2445" s="308"/>
    </row>
    <row r="2446" spans="1:11">
      <c r="A2446" s="369"/>
      <c r="B2446" s="308"/>
      <c r="C2446" s="308"/>
      <c r="D2446" s="308"/>
      <c r="E2446" s="308"/>
      <c r="F2446" s="309"/>
      <c r="G2446" s="308"/>
      <c r="H2446" s="308"/>
      <c r="I2446" s="308"/>
      <c r="J2446" s="308"/>
      <c r="K2446" s="308"/>
    </row>
    <row r="2447" spans="1:11">
      <c r="A2447" s="369"/>
      <c r="B2447" s="308"/>
      <c r="C2447" s="308"/>
      <c r="D2447" s="308"/>
      <c r="E2447" s="308"/>
      <c r="F2447" s="309"/>
      <c r="G2447" s="308"/>
      <c r="H2447" s="308"/>
      <c r="I2447" s="308"/>
      <c r="J2447" s="308"/>
      <c r="K2447" s="308"/>
    </row>
    <row r="2448" spans="1:11">
      <c r="A2448" s="369" t="s">
        <v>6</v>
      </c>
      <c r="B2448" s="308"/>
      <c r="C2448" s="308"/>
      <c r="D2448" s="308"/>
      <c r="E2448" s="308"/>
      <c r="F2448" s="309"/>
      <c r="G2448" s="308"/>
      <c r="H2448" s="308"/>
      <c r="I2448" s="308"/>
      <c r="J2448" s="308"/>
      <c r="K2448" s="308"/>
    </row>
    <row r="2449" spans="1:11">
      <c r="A2449" s="369"/>
      <c r="B2449" s="308"/>
      <c r="C2449" s="308"/>
      <c r="D2449" s="308"/>
      <c r="E2449" s="308"/>
      <c r="F2449" s="309"/>
      <c r="G2449" s="308"/>
      <c r="H2449" s="308"/>
      <c r="I2449" s="308"/>
      <c r="J2449" s="308"/>
      <c r="K2449" s="308"/>
    </row>
    <row r="2450" spans="1:11">
      <c r="A2450" s="369" t="s">
        <v>7</v>
      </c>
      <c r="B2450" s="308"/>
      <c r="C2450" s="308"/>
      <c r="D2450" s="308"/>
      <c r="E2450" s="308"/>
      <c r="F2450" s="309"/>
      <c r="G2450" s="308"/>
      <c r="H2450" s="308"/>
      <c r="I2450" s="308"/>
      <c r="J2450" s="308"/>
      <c r="K2450" s="308"/>
    </row>
    <row r="2451" spans="1:11">
      <c r="A2451" s="369" t="s">
        <v>8</v>
      </c>
      <c r="B2451" s="308"/>
      <c r="C2451" s="308"/>
      <c r="D2451" s="308"/>
      <c r="E2451" s="308"/>
      <c r="F2451" s="309"/>
      <c r="G2451" s="308"/>
      <c r="H2451" s="308"/>
      <c r="I2451" s="308"/>
      <c r="J2451" s="308"/>
      <c r="K2451" s="308"/>
    </row>
    <row r="2452" spans="1:11">
      <c r="A2452" s="369"/>
      <c r="B2452" s="308"/>
      <c r="C2452" s="308"/>
      <c r="D2452" s="308"/>
      <c r="E2452" s="308"/>
      <c r="F2452" s="309"/>
      <c r="G2452" s="308"/>
      <c r="H2452" s="308"/>
      <c r="I2452" s="308"/>
      <c r="J2452" s="308"/>
      <c r="K2452" s="308"/>
    </row>
    <row r="2453" spans="1:11">
      <c r="A2453" s="369" t="s">
        <v>9</v>
      </c>
      <c r="B2453" s="308"/>
      <c r="C2453" s="308"/>
      <c r="D2453" s="308"/>
      <c r="E2453" s="308"/>
      <c r="F2453" s="309"/>
      <c r="G2453" s="308"/>
      <c r="H2453" s="308"/>
      <c r="I2453" s="308"/>
      <c r="J2453" s="308"/>
      <c r="K2453" s="308"/>
    </row>
    <row r="2454" spans="1:11">
      <c r="A2454" s="369" t="s">
        <v>158</v>
      </c>
      <c r="B2454" s="308"/>
      <c r="C2454" s="308"/>
      <c r="D2454" s="308"/>
      <c r="E2454" s="308"/>
      <c r="F2454" s="309"/>
      <c r="G2454" s="308"/>
      <c r="H2454" s="308"/>
      <c r="I2454" s="308"/>
      <c r="J2454" s="308"/>
      <c r="K2454" s="308"/>
    </row>
    <row r="2455" spans="1:11">
      <c r="A2455" s="372" t="s">
        <v>922</v>
      </c>
      <c r="B2455" s="393"/>
      <c r="C2455" s="393"/>
      <c r="D2455" s="393"/>
      <c r="E2455" s="393"/>
      <c r="F2455" s="394"/>
      <c r="G2455" s="324"/>
      <c r="H2455" s="436"/>
      <c r="I2455" s="436"/>
      <c r="J2455" s="436"/>
      <c r="K2455" s="324"/>
    </row>
    <row r="2456" spans="1:11" ht="14.25">
      <c r="A2456" s="480"/>
      <c r="B2456" s="481"/>
      <c r="C2456" s="481"/>
      <c r="D2456" s="481"/>
      <c r="E2456" s="481"/>
      <c r="F2456" s="481"/>
      <c r="G2456" s="481"/>
      <c r="H2456" s="481"/>
      <c r="I2456" s="481"/>
      <c r="J2456" s="481"/>
      <c r="K2456" s="481"/>
    </row>
    <row r="2457" spans="1:11" ht="14.25">
      <c r="A2457" s="482"/>
      <c r="B2457" s="483"/>
      <c r="C2457" s="483"/>
      <c r="D2457" s="483"/>
      <c r="E2457" s="483"/>
      <c r="F2457" s="483"/>
      <c r="G2457" s="483"/>
      <c r="H2457" s="483"/>
      <c r="I2457" s="483"/>
      <c r="J2457" s="483"/>
      <c r="K2457" s="483"/>
    </row>
    <row r="2458" spans="1:11">
      <c r="A2458" s="280"/>
      <c r="B2458" s="367"/>
      <c r="C2458" s="367"/>
      <c r="D2458" s="367"/>
      <c r="E2458" s="367"/>
      <c r="F2458" s="367"/>
      <c r="G2458" s="367"/>
      <c r="H2458" s="367"/>
      <c r="I2458" s="367"/>
      <c r="J2458" s="367"/>
      <c r="K2458" s="371"/>
    </row>
    <row r="2459" spans="1:11">
      <c r="A2459" s="280"/>
      <c r="B2459" s="367"/>
      <c r="C2459" s="367"/>
      <c r="D2459" s="367"/>
      <c r="E2459" s="367"/>
      <c r="F2459" s="367"/>
      <c r="G2459" s="367"/>
      <c r="H2459" s="367"/>
      <c r="I2459" s="367"/>
      <c r="J2459" s="367"/>
      <c r="K2459" s="371"/>
    </row>
    <row r="2460" spans="1:11">
      <c r="A2460" s="280"/>
      <c r="B2460" s="367"/>
      <c r="C2460" s="367"/>
      <c r="D2460" s="367"/>
      <c r="E2460" s="367"/>
      <c r="F2460" s="367"/>
      <c r="G2460" s="367"/>
      <c r="H2460" s="367"/>
      <c r="I2460" s="367"/>
      <c r="J2460" s="367"/>
      <c r="K2460" s="371"/>
    </row>
    <row r="2461" spans="1:11">
      <c r="A2461" s="280"/>
      <c r="B2461" s="367"/>
      <c r="C2461" s="367"/>
      <c r="D2461" s="367"/>
      <c r="E2461" s="367"/>
      <c r="F2461" s="367"/>
      <c r="G2461" s="367"/>
      <c r="H2461" s="367"/>
      <c r="I2461" s="367"/>
      <c r="J2461" s="367"/>
      <c r="K2461" s="371"/>
    </row>
    <row r="2462" spans="1:11">
      <c r="A2462" s="478"/>
      <c r="B2462" s="478"/>
      <c r="C2462" s="478"/>
      <c r="D2462" s="478"/>
      <c r="E2462" s="478"/>
      <c r="F2462" s="478"/>
      <c r="G2462" s="478"/>
      <c r="H2462" s="478"/>
      <c r="I2462" s="478"/>
      <c r="J2462" s="478"/>
      <c r="K2462" s="478"/>
    </row>
    <row r="2463" spans="1:11" ht="15">
      <c r="A2463" s="498"/>
      <c r="B2463" s="499"/>
      <c r="C2463" s="499"/>
      <c r="D2463" s="499"/>
      <c r="E2463" s="499"/>
      <c r="F2463" s="499"/>
      <c r="G2463" s="499"/>
      <c r="H2463" s="499"/>
      <c r="I2463" s="499"/>
      <c r="J2463" s="499"/>
      <c r="K2463" s="499"/>
    </row>
    <row r="2464" spans="1:11">
      <c r="A2464" s="400" t="s">
        <v>416</v>
      </c>
      <c r="B2464" s="452"/>
      <c r="C2464" s="452"/>
      <c r="D2464" s="452"/>
      <c r="E2464" s="452"/>
      <c r="F2464" s="452"/>
      <c r="G2464" s="452"/>
      <c r="H2464" s="452"/>
      <c r="I2464" s="452"/>
      <c r="J2464" s="452"/>
      <c r="K2464" s="453"/>
    </row>
    <row r="2465" spans="1:13">
      <c r="A2465" s="280"/>
      <c r="B2465" s="417"/>
      <c r="C2465" s="417"/>
      <c r="D2465" s="417"/>
      <c r="E2465" s="417"/>
      <c r="F2465" s="417"/>
      <c r="G2465" s="417"/>
      <c r="H2465" s="417"/>
      <c r="I2465" s="417"/>
      <c r="J2465" s="417"/>
      <c r="K2465" s="417"/>
    </row>
    <row r="2466" spans="1:13">
      <c r="A2466" s="401"/>
      <c r="B2466" s="459"/>
      <c r="C2466" s="459"/>
      <c r="D2466" s="459"/>
      <c r="E2466" s="459"/>
      <c r="F2466" s="459"/>
      <c r="G2466" s="459"/>
      <c r="H2466" s="459"/>
      <c r="I2466" s="459"/>
      <c r="J2466" s="459"/>
      <c r="K2466" s="459"/>
    </row>
    <row r="2467" spans="1:13">
      <c r="A2467" s="369"/>
      <c r="B2467" s="503"/>
      <c r="C2467" s="503"/>
      <c r="D2467" s="503"/>
      <c r="E2467" s="503"/>
      <c r="F2467" s="504"/>
      <c r="G2467" s="337"/>
      <c r="H2467" s="337"/>
      <c r="I2467" s="337"/>
      <c r="J2467" s="337"/>
      <c r="K2467" s="337"/>
    </row>
    <row r="2468" spans="1:13">
      <c r="A2468" s="369"/>
      <c r="B2468" s="287"/>
      <c r="C2468" s="287"/>
      <c r="D2468" s="287"/>
      <c r="E2468" s="287"/>
      <c r="F2468" s="288"/>
      <c r="G2468" s="287"/>
      <c r="H2468" s="287"/>
      <c r="I2468" s="287"/>
      <c r="J2468" s="287"/>
      <c r="K2468" s="287"/>
      <c r="M2468" s="519">
        <v>37987</v>
      </c>
    </row>
    <row r="2469" spans="1:13">
      <c r="A2469" s="31" t="s">
        <v>31</v>
      </c>
      <c r="B2469" s="628"/>
      <c r="C2469" s="629"/>
      <c r="D2469" s="629"/>
      <c r="E2469" s="629"/>
      <c r="F2469" s="630"/>
      <c r="G2469" s="454" t="str">
        <f>IF('Tables 1-15'!G2396="nap","nav",'Tables 1-15'!G2396)</f>
        <v>nav</v>
      </c>
      <c r="H2469" s="328" t="str">
        <f>IF('Tables 1-15'!H2396="nap","nav",'Tables 1-15'!H2396)</f>
        <v>nav</v>
      </c>
      <c r="I2469" s="328" t="str">
        <f>IF('Tables 1-15'!I2396="nap","nav",'Tables 1-15'!I2396)</f>
        <v>nav</v>
      </c>
      <c r="J2469" s="328" t="str">
        <f>IF('Tables 1-15'!J2396="nap","nav",'Tables 1-15'!J2396)</f>
        <v>nav</v>
      </c>
      <c r="K2469" s="328" t="str">
        <f>IF('Tables 1-15'!K2396="nap","nav",'Tables 1-15'!K2396)</f>
        <v>nav</v>
      </c>
      <c r="M2469" s="344" t="e">
        <f>IF('Tables 1-15'!#REF!="nap","nav",'Tables 1-15'!#REF!)</f>
        <v>#REF!</v>
      </c>
    </row>
    <row r="2470" spans="1:13">
      <c r="A2470" s="401" t="s">
        <v>456</v>
      </c>
      <c r="B2470" s="327"/>
      <c r="C2470" s="327"/>
      <c r="D2470" s="327"/>
      <c r="E2470" s="327"/>
      <c r="F2470" s="378"/>
      <c r="G2470" s="450">
        <f>IF('Tables 1-15'!G2397="nap","nav",'Tables 1-15'!G2397)</f>
        <v>411.26</v>
      </c>
      <c r="H2470" s="327">
        <f>IF('Tables 1-15'!H2397="nap","nav",'Tables 1-15'!H2397)</f>
        <v>420.25</v>
      </c>
      <c r="I2470" s="327">
        <f>IF('Tables 1-15'!I2397="nap","nav",'Tables 1-15'!I2397)</f>
        <v>318.23</v>
      </c>
      <c r="J2470" s="327">
        <f>IF('Tables 1-15'!J2397="nap","nav",'Tables 1-15'!J2397)</f>
        <v>295.45400000000001</v>
      </c>
      <c r="K2470" s="327">
        <f>IF('Tables 1-15'!K2397="nap","nav",'Tables 1-15'!K2397)</f>
        <v>290.83999999999997</v>
      </c>
      <c r="L2470" s="344"/>
      <c r="M2470" s="344" t="e">
        <f>IF('Tables 1-15'!#REF!="nap","nav",'Tables 1-15'!#REF!)</f>
        <v>#REF!</v>
      </c>
    </row>
    <row r="2471" spans="1:13">
      <c r="A2471" s="33" t="s">
        <v>458</v>
      </c>
      <c r="B2471" s="327"/>
      <c r="C2471" s="327"/>
      <c r="D2471" s="327"/>
      <c r="E2471" s="327"/>
      <c r="F2471" s="378"/>
      <c r="G2471" s="327">
        <f>IF('Tables 1-15'!G2398="nap","nav",'Tables 1-15'!G2398)</f>
        <v>3250.7809999999999</v>
      </c>
      <c r="H2471" s="327">
        <f>IF('Tables 1-15'!H2398="nap","nav",'Tables 1-15'!H2398)</f>
        <v>3385.1750000000002</v>
      </c>
      <c r="I2471" s="327">
        <f>IF('Tables 1-15'!I2398="nap","nav",'Tables 1-15'!I2398)</f>
        <v>3529.105</v>
      </c>
      <c r="J2471" s="327">
        <f>IF('Tables 1-15'!J2398="nap","nav",'Tables 1-15'!J2398)</f>
        <v>3628.28</v>
      </c>
      <c r="K2471" s="327">
        <f>IF('Tables 1-15'!K2398="nap","nav",'Tables 1-15'!K2398)</f>
        <v>3449.018</v>
      </c>
      <c r="L2471" s="344"/>
      <c r="M2471" s="344" t="e">
        <f>IF('Tables 1-15'!#REF!="nap","nav",'Tables 1-15'!#REF!)</f>
        <v>#REF!</v>
      </c>
    </row>
    <row r="2472" spans="1:13">
      <c r="A2472" s="369" t="s">
        <v>457</v>
      </c>
      <c r="B2472" s="327"/>
      <c r="C2472" s="327"/>
      <c r="D2472" s="327"/>
      <c r="E2472" s="327"/>
      <c r="F2472" s="378"/>
      <c r="G2472" s="327" t="str">
        <f>IF('Tables 1-15'!G2399="nap","nav",'Tables 1-15'!G2399)</f>
        <v>nav</v>
      </c>
      <c r="H2472" s="327" t="str">
        <f>IF('Tables 1-15'!H2399="nap","nav",'Tables 1-15'!H2399)</f>
        <v>nav</v>
      </c>
      <c r="I2472" s="327" t="str">
        <f>IF('Tables 1-15'!I2399="nap","nav",'Tables 1-15'!I2399)</f>
        <v>nav</v>
      </c>
      <c r="J2472" s="327" t="str">
        <f>IF('Tables 1-15'!J2399="nap","nav",'Tables 1-15'!J2399)</f>
        <v>nav</v>
      </c>
      <c r="K2472" s="327" t="str">
        <f>IF('Tables 1-15'!K2399="nap","nav",'Tables 1-15'!K2399)</f>
        <v>nav</v>
      </c>
      <c r="L2472" s="344"/>
      <c r="M2472" s="344" t="e">
        <f>IF('Tables 1-15'!#REF!="nap","nav",'Tables 1-15'!#REF!)</f>
        <v>#REF!</v>
      </c>
    </row>
    <row r="2473" spans="1:13">
      <c r="A2473" s="33" t="s">
        <v>459</v>
      </c>
      <c r="B2473" s="327"/>
      <c r="C2473" s="327"/>
      <c r="D2473" s="327"/>
      <c r="E2473" s="327"/>
      <c r="F2473" s="378"/>
      <c r="G2473" s="327">
        <f>IF('Tables 1-15'!G2400="nap","nav",'Tables 1-15'!G2400)</f>
        <v>11452.561</v>
      </c>
      <c r="H2473" s="327">
        <f>IF('Tables 1-15'!H2400="nap","nav",'Tables 1-15'!H2400)</f>
        <v>12874.528</v>
      </c>
      <c r="I2473" s="327">
        <f>IF('Tables 1-15'!I2400="nap","nav",'Tables 1-15'!I2400)</f>
        <v>13715.11</v>
      </c>
      <c r="J2473" s="327">
        <f>IF('Tables 1-15'!J2400="nap","nav",'Tables 1-15'!J2400)</f>
        <v>14568.406999999999</v>
      </c>
      <c r="K2473" s="327">
        <f>IF('Tables 1-15'!K2400="nap","nav",'Tables 1-15'!K2400)</f>
        <v>15692.769</v>
      </c>
      <c r="L2473" s="344"/>
      <c r="M2473" s="344" t="e">
        <f>IF('Tables 1-15'!#REF!="nap","nav",'Tables 1-15'!#REF!)</f>
        <v>#REF!</v>
      </c>
    </row>
    <row r="2474" spans="1:13">
      <c r="A2474" s="369" t="s">
        <v>140</v>
      </c>
      <c r="B2474" s="376"/>
      <c r="C2474" s="376"/>
      <c r="D2474" s="376"/>
      <c r="E2474" s="376"/>
      <c r="F2474" s="378"/>
      <c r="G2474" s="376">
        <f>IF('Tables 1-15'!G2401="nap","nav",'Tables 1-15'!G2401)</f>
        <v>1622.4939999999999</v>
      </c>
      <c r="H2474" s="376">
        <f>IF('Tables 1-15'!H2401="nap","nav",'Tables 1-15'!H2401)</f>
        <v>1606.3219999999999</v>
      </c>
      <c r="I2474" s="376">
        <f>IF('Tables 1-15'!I2401="nap","nav",'Tables 1-15'!I2401)</f>
        <v>1570.566</v>
      </c>
      <c r="J2474" s="376">
        <f>IF('Tables 1-15'!J2401="nap","nav",'Tables 1-15'!J2401)</f>
        <v>1670.462</v>
      </c>
      <c r="K2474" s="376">
        <f>IF('Tables 1-15'!K2401="nap","nav",'Tables 1-15'!K2401)</f>
        <v>1634.1469999999999</v>
      </c>
      <c r="L2474" s="344"/>
      <c r="M2474" s="344" t="e">
        <f>IF('Tables 1-15'!#REF!="nap","nav",'Tables 1-15'!#REF!)</f>
        <v>#REF!</v>
      </c>
    </row>
    <row r="2475" spans="1:13">
      <c r="A2475" s="369" t="s">
        <v>50</v>
      </c>
      <c r="B2475" s="376"/>
      <c r="C2475" s="376"/>
      <c r="D2475" s="376"/>
      <c r="E2475" s="376"/>
      <c r="F2475" s="377"/>
      <c r="G2475" s="376">
        <f>IF('Tables 1-15'!G2402="nap","nav",'Tables 1-15'!G2402)</f>
        <v>2127.64</v>
      </c>
      <c r="H2475" s="376">
        <f>IF('Tables 1-15'!H2402="nap","nav",'Tables 1-15'!H2402)</f>
        <v>2115.0030000000002</v>
      </c>
      <c r="I2475" s="376">
        <f>IF('Tables 1-15'!I2402="nap","nav",'Tables 1-15'!I2402)</f>
        <v>2031.298</v>
      </c>
      <c r="J2475" s="376">
        <f>IF('Tables 1-15'!J2402="nap","nav",'Tables 1-15'!J2402)</f>
        <v>2164.6849999999999</v>
      </c>
      <c r="K2475" s="376">
        <f>IF('Tables 1-15'!K2402="nap","nav",'Tables 1-15'!K2402)</f>
        <v>2182.1579999999999</v>
      </c>
      <c r="L2475" s="344"/>
      <c r="M2475" s="344" t="e">
        <f>IF('Tables 1-15'!#REF!="nap","nav",'Tables 1-15'!#REF!)</f>
        <v>#REF!</v>
      </c>
    </row>
    <row r="2476" spans="1:13">
      <c r="A2476" s="369" t="s">
        <v>641</v>
      </c>
      <c r="B2476" s="376"/>
      <c r="C2476" s="376"/>
      <c r="D2476" s="376"/>
      <c r="E2476" s="376"/>
      <c r="F2476" s="377"/>
      <c r="G2476" s="376" t="str">
        <f>IF('Tables 1-15'!G2403="nap","nav",'Tables 1-15'!G2403)</f>
        <v>nav</v>
      </c>
      <c r="H2476" s="376" t="str">
        <f>IF('Tables 1-15'!H2403="nap","nav",'Tables 1-15'!H2403)</f>
        <v>nav</v>
      </c>
      <c r="I2476" s="376" t="str">
        <f>IF('Tables 1-15'!I2403="nap","nav",'Tables 1-15'!I2403)</f>
        <v>nav</v>
      </c>
      <c r="J2476" s="376" t="str">
        <f>IF('Tables 1-15'!J2403="nap","nav",'Tables 1-15'!J2403)</f>
        <v>nav</v>
      </c>
      <c r="K2476" s="376" t="str">
        <f>IF('Tables 1-15'!K2403="nap","nav",'Tables 1-15'!K2403)</f>
        <v>nav</v>
      </c>
      <c r="L2476" s="344"/>
      <c r="M2476" s="344" t="e">
        <f>IF('Tables 1-15'!#REF!="nap","nav",'Tables 1-15'!#REF!)</f>
        <v>#REF!</v>
      </c>
    </row>
    <row r="2477" spans="1:13">
      <c r="A2477" s="33" t="s">
        <v>860</v>
      </c>
      <c r="B2477" s="376"/>
      <c r="C2477" s="376"/>
      <c r="D2477" s="376"/>
      <c r="E2477" s="376"/>
      <c r="F2477" s="377"/>
      <c r="G2477" s="376">
        <f>IF('Tables 1-15'!G2404="nap","nav",'Tables 1-15'!G2404)</f>
        <v>5525.4</v>
      </c>
      <c r="H2477" s="376">
        <f>IF('Tables 1-15'!H2404="nap","nav",'Tables 1-15'!H2404)</f>
        <v>6087.3</v>
      </c>
      <c r="I2477" s="376">
        <f>IF('Tables 1-15'!I2404="nap","nav",'Tables 1-15'!I2404)</f>
        <v>7059.9</v>
      </c>
      <c r="J2477" s="376">
        <f>IF('Tables 1-15'!J2404="nap","nav",'Tables 1-15'!J2404)</f>
        <v>8071.51</v>
      </c>
      <c r="K2477" s="376">
        <f>IF('Tables 1-15'!K2404="nap","nav",'Tables 1-15'!K2404)</f>
        <v>8561.2929999999997</v>
      </c>
      <c r="L2477" s="344"/>
      <c r="M2477" s="344" t="e">
        <f>IF('Tables 1-15'!#REF!="nap","nav",'Tables 1-15'!#REF!)</f>
        <v>#REF!</v>
      </c>
    </row>
    <row r="2478" spans="1:13">
      <c r="A2478" s="369" t="s">
        <v>106</v>
      </c>
      <c r="B2478" s="376"/>
      <c r="C2478" s="376"/>
      <c r="D2478" s="376"/>
      <c r="E2478" s="376"/>
      <c r="F2478" s="377"/>
      <c r="G2478" s="376">
        <f>IF('Tables 1-15'!G2405="nap","nav",'Tables 1-15'!G2405)</f>
        <v>743.99</v>
      </c>
      <c r="H2478" s="376">
        <f>IF('Tables 1-15'!H2405="nap","nav",'Tables 1-15'!H2405)</f>
        <v>794.17</v>
      </c>
      <c r="I2478" s="376">
        <f>IF('Tables 1-15'!I2405="nap","nav",'Tables 1-15'!I2405)</f>
        <v>952.68</v>
      </c>
      <c r="J2478" s="376">
        <f>IF('Tables 1-15'!J2405="nap","nav",'Tables 1-15'!J2405)</f>
        <v>795.31</v>
      </c>
      <c r="K2478" s="376">
        <f>IF('Tables 1-15'!K2405="nap","nav",'Tables 1-15'!K2405)</f>
        <v>1007.7</v>
      </c>
      <c r="L2478" s="344"/>
      <c r="M2478" s="344" t="e">
        <f>IF('Tables 1-15'!#REF!="nap","nav",'Tables 1-15'!#REF!)</f>
        <v>#REF!</v>
      </c>
    </row>
    <row r="2479" spans="1:13">
      <c r="A2479" s="369" t="s">
        <v>4</v>
      </c>
      <c r="B2479" s="376"/>
      <c r="C2479" s="376"/>
      <c r="D2479" s="376"/>
      <c r="E2479" s="376"/>
      <c r="F2479" s="377"/>
      <c r="G2479" s="376" t="str">
        <f>IF('Tables 1-15'!G2406="nap","nav",'Tables 1-15'!G2406)</f>
        <v>nav</v>
      </c>
      <c r="H2479" s="376" t="str">
        <f>IF('Tables 1-15'!H2406="nap","nav",'Tables 1-15'!H2406)</f>
        <v>nav</v>
      </c>
      <c r="I2479" s="376" t="str">
        <f>IF('Tables 1-15'!I2406="nap","nav",'Tables 1-15'!I2406)</f>
        <v>nav</v>
      </c>
      <c r="J2479" s="376" t="str">
        <f>IF('Tables 1-15'!J2406="nap","nav",'Tables 1-15'!J2406)</f>
        <v>nav</v>
      </c>
      <c r="K2479" s="376" t="str">
        <f>IF('Tables 1-15'!K2406="nap","nav",'Tables 1-15'!K2406)</f>
        <v>nav</v>
      </c>
      <c r="L2479" s="344"/>
      <c r="M2479" s="344" t="e">
        <f>IF('Tables 1-15'!#REF!="nap","nav",'Tables 1-15'!#REF!)</f>
        <v>#REF!</v>
      </c>
    </row>
    <row r="2480" spans="1:13">
      <c r="A2480" s="33" t="s">
        <v>811</v>
      </c>
      <c r="B2480" s="376"/>
      <c r="C2480" s="376"/>
      <c r="D2480" s="376"/>
      <c r="E2480" s="376"/>
      <c r="F2480" s="377"/>
      <c r="G2480" s="376" t="str">
        <f>IF('Tables 1-15'!G2407="nap","nav",'Tables 1-15'!G2407)</f>
        <v>nav</v>
      </c>
      <c r="H2480" s="376" t="str">
        <f>IF('Tables 1-15'!H2407="nap","nav",'Tables 1-15'!H2407)</f>
        <v>nav</v>
      </c>
      <c r="I2480" s="376" t="str">
        <f>IF('Tables 1-15'!I2407="nap","nav",'Tables 1-15'!I2407)</f>
        <v>nav</v>
      </c>
      <c r="J2480" s="376" t="str">
        <f>IF('Tables 1-15'!J2407="nap","nav",'Tables 1-15'!J2407)</f>
        <v>nav</v>
      </c>
      <c r="K2480" s="376" t="str">
        <f>IF('Tables 1-15'!K2407="nap","nav",'Tables 1-15'!K2407)</f>
        <v>nav</v>
      </c>
      <c r="L2480" s="344"/>
      <c r="M2480" s="344" t="e">
        <f>IF('Tables 1-15'!#REF!="nap","nav",'Tables 1-15'!#REF!)</f>
        <v>#REF!</v>
      </c>
    </row>
    <row r="2481" spans="1:13">
      <c r="A2481" s="33" t="s">
        <v>812</v>
      </c>
      <c r="B2481" s="376"/>
      <c r="C2481" s="376"/>
      <c r="D2481" s="376"/>
      <c r="E2481" s="376"/>
      <c r="F2481" s="377"/>
      <c r="G2481" s="376">
        <f>IF('Tables 1-15'!G2408="nap","nav",'Tables 1-15'!G2408)</f>
        <v>1422.18</v>
      </c>
      <c r="H2481" s="376">
        <f>IF('Tables 1-15'!H2408="nap","nav",'Tables 1-15'!H2408)</f>
        <v>1470.82</v>
      </c>
      <c r="I2481" s="376">
        <f>IF('Tables 1-15'!I2408="nap","nav",'Tables 1-15'!I2408)</f>
        <v>1588.82</v>
      </c>
      <c r="J2481" s="376">
        <f>IF('Tables 1-15'!J2408="nap","nav",'Tables 1-15'!J2408)</f>
        <v>1648.08</v>
      </c>
      <c r="K2481" s="376">
        <f>IF('Tables 1-15'!K2408="nap","nav",'Tables 1-15'!K2408)</f>
        <v>1746.56</v>
      </c>
      <c r="L2481" s="344"/>
      <c r="M2481" s="344" t="e">
        <f>IF('Tables 1-15'!#REF!="nap","nav",'Tables 1-15'!#REF!)</f>
        <v>#REF!</v>
      </c>
    </row>
    <row r="2482" spans="1:13">
      <c r="A2482" s="369" t="s">
        <v>5</v>
      </c>
      <c r="B2482" s="327"/>
      <c r="C2482" s="327"/>
      <c r="D2482" s="327"/>
      <c r="E2482" s="327"/>
      <c r="F2482" s="378"/>
      <c r="G2482" s="327">
        <f>IF('Tables 1-15'!G2409="nap","nav",'Tables 1-15'!G2409)</f>
        <v>419.25</v>
      </c>
      <c r="H2482" s="327">
        <f>IF('Tables 1-15'!H2409="nap","nav",'Tables 1-15'!H2409)</f>
        <v>395.45299999999997</v>
      </c>
      <c r="I2482" s="327">
        <f>IF('Tables 1-15'!I2409="nap","nav",'Tables 1-15'!I2409)</f>
        <v>379.077</v>
      </c>
      <c r="J2482" s="327">
        <f>IF('Tables 1-15'!J2409="nap","nav",'Tables 1-15'!J2409)</f>
        <v>350.649</v>
      </c>
      <c r="K2482" s="327">
        <f>IF('Tables 1-15'!K2409="nap","nav",'Tables 1-15'!K2409)</f>
        <v>327.83</v>
      </c>
      <c r="L2482" s="344"/>
      <c r="M2482" s="344" t="e">
        <f>IF('Tables 1-15'!#REF!="nap","nav",'Tables 1-15'!#REF!)</f>
        <v>#REF!</v>
      </c>
    </row>
    <row r="2483" spans="1:13">
      <c r="A2483" s="33" t="s">
        <v>813</v>
      </c>
      <c r="B2483" s="327"/>
      <c r="C2483" s="327"/>
      <c r="D2483" s="327"/>
      <c r="E2483" s="327"/>
      <c r="F2483" s="378"/>
      <c r="G2483" s="327">
        <f>IF('Tables 1-15'!G2410="nap","nav",'Tables 1-15'!G2410)</f>
        <v>2743.7060000000001</v>
      </c>
      <c r="H2483" s="327">
        <f>IF('Tables 1-15'!H2410="nap","nav",'Tables 1-15'!H2410)</f>
        <v>3085.002</v>
      </c>
      <c r="I2483" s="327">
        <f>IF('Tables 1-15'!I2410="nap","nav",'Tables 1-15'!I2410)</f>
        <v>3215.7370000000001</v>
      </c>
      <c r="J2483" s="327">
        <f>IF('Tables 1-15'!J2410="nap","nav",'Tables 1-15'!J2410)</f>
        <v>3264.6419999999998</v>
      </c>
      <c r="K2483" s="327">
        <f>IF('Tables 1-15'!K2410="nap","nav",'Tables 1-15'!K2410)</f>
        <v>3349.4960000000001</v>
      </c>
      <c r="L2483" s="344"/>
      <c r="M2483" s="344" t="e">
        <f>IF('Tables 1-15'!#REF!="nap","nav",'Tables 1-15'!#REF!)</f>
        <v>#REF!</v>
      </c>
    </row>
    <row r="2484" spans="1:13">
      <c r="A2484" s="33" t="s">
        <v>814</v>
      </c>
      <c r="B2484" s="327"/>
      <c r="C2484" s="327"/>
      <c r="D2484" s="327"/>
      <c r="E2484" s="327"/>
      <c r="F2484" s="378"/>
      <c r="G2484" s="327">
        <f>IF('Tables 1-15'!G2411="nap","nav",'Tables 1-15'!G2411)</f>
        <v>1323.7760000000001</v>
      </c>
      <c r="H2484" s="327">
        <f>IF('Tables 1-15'!H2411="nap","nav",'Tables 1-15'!H2411)</f>
        <v>1327.1510000000001</v>
      </c>
      <c r="I2484" s="327">
        <f>IF('Tables 1-15'!I2411="nap","nav",'Tables 1-15'!I2411)</f>
        <v>1519.7529999999999</v>
      </c>
      <c r="J2484" s="327">
        <f>IF('Tables 1-15'!J2411="nap","nav",'Tables 1-15'!J2411)</f>
        <v>1785.2750000000001</v>
      </c>
      <c r="K2484" s="327">
        <f>IF('Tables 1-15'!K2411="nap","nav",'Tables 1-15'!K2411)</f>
        <v>1912.4639999999999</v>
      </c>
      <c r="L2484" s="344"/>
      <c r="M2484" s="344" t="e">
        <f>IF('Tables 1-15'!#REF!="nap","nav",'Tables 1-15'!#REF!)</f>
        <v>#REF!</v>
      </c>
    </row>
    <row r="2485" spans="1:13">
      <c r="A2485" s="369" t="s">
        <v>6</v>
      </c>
      <c r="B2485" s="327"/>
      <c r="C2485" s="327"/>
      <c r="D2485" s="327"/>
      <c r="E2485" s="327"/>
      <c r="F2485" s="378"/>
      <c r="G2485" s="327">
        <f>IF('Tables 1-15'!G2412="nap","nav",'Tables 1-15'!G2412)</f>
        <v>219.053</v>
      </c>
      <c r="H2485" s="327">
        <f>IF('Tables 1-15'!H2412="nap","nav",'Tables 1-15'!H2412)</f>
        <v>229.66800000000001</v>
      </c>
      <c r="I2485" s="327">
        <f>IF('Tables 1-15'!I2412="nap","nav",'Tables 1-15'!I2412)</f>
        <v>229.42</v>
      </c>
      <c r="J2485" s="327">
        <f>IF('Tables 1-15'!J2412="nap","nav",'Tables 1-15'!J2412)</f>
        <v>229.68100000000001</v>
      </c>
      <c r="K2485" s="327">
        <f>IF('Tables 1-15'!K2412="nap","nav",'Tables 1-15'!K2412)</f>
        <v>226.28399999999999</v>
      </c>
      <c r="L2485" s="344"/>
      <c r="M2485" s="344" t="e">
        <f>IF('Tables 1-15'!#REF!="nap","nav",'Tables 1-15'!#REF!)</f>
        <v>#REF!</v>
      </c>
    </row>
    <row r="2486" spans="1:13">
      <c r="A2486" s="33" t="s">
        <v>815</v>
      </c>
      <c r="B2486" s="327"/>
      <c r="C2486" s="327"/>
      <c r="D2486" s="327"/>
      <c r="E2486" s="327"/>
      <c r="F2486" s="378"/>
      <c r="G2486" s="327">
        <f>IF('Tables 1-15'!G2413="nap","nav",'Tables 1-15'!G2413)</f>
        <v>1052.123</v>
      </c>
      <c r="H2486" s="327">
        <f>IF('Tables 1-15'!H2413="nap","nav",'Tables 1-15'!H2413)</f>
        <v>1052.73</v>
      </c>
      <c r="I2486" s="327">
        <f>IF('Tables 1-15'!I2413="nap","nav",'Tables 1-15'!I2413)</f>
        <v>1093.9690000000001</v>
      </c>
      <c r="J2486" s="327">
        <f>IF('Tables 1-15'!J2413="nap","nav",'Tables 1-15'!J2413)</f>
        <v>1168.92</v>
      </c>
      <c r="K2486" s="327">
        <f>IF('Tables 1-15'!K2413="nap","nav",'Tables 1-15'!K2413)</f>
        <v>1165.43</v>
      </c>
      <c r="L2486" s="344"/>
      <c r="M2486" s="344" t="e">
        <f>IF('Tables 1-15'!#REF!="nap","nav",'Tables 1-15'!#REF!)</f>
        <v>#REF!</v>
      </c>
    </row>
    <row r="2487" spans="1:13">
      <c r="A2487" s="369" t="s">
        <v>7</v>
      </c>
      <c r="B2487" s="450"/>
      <c r="C2487" s="327"/>
      <c r="D2487" s="327"/>
      <c r="E2487" s="327"/>
      <c r="F2487" s="378"/>
      <c r="G2487" s="327">
        <f>IF('Tables 1-15'!G2414="nap","nav",'Tables 1-15'!G2414)</f>
        <v>202</v>
      </c>
      <c r="H2487" s="327">
        <f>IF('Tables 1-15'!H2414="nap","nav",'Tables 1-15'!H2414)</f>
        <v>225</v>
      </c>
      <c r="I2487" s="327">
        <f>IF('Tables 1-15'!I2414="nap","nav",'Tables 1-15'!I2414)</f>
        <v>214</v>
      </c>
      <c r="J2487" s="327">
        <f>IF('Tables 1-15'!J2414="nap","nav",'Tables 1-15'!J2414)</f>
        <v>151</v>
      </c>
      <c r="K2487" s="327">
        <f>IF('Tables 1-15'!K2414="nap","nav",'Tables 1-15'!K2414)</f>
        <v>136</v>
      </c>
      <c r="L2487" s="344"/>
      <c r="M2487" s="344" t="e">
        <f>IF('Tables 1-15'!#REF!="nap","nav",'Tables 1-15'!#REF!)</f>
        <v>#REF!</v>
      </c>
    </row>
    <row r="2488" spans="1:13">
      <c r="A2488" s="369" t="s">
        <v>8</v>
      </c>
      <c r="B2488" s="327"/>
      <c r="C2488" s="327"/>
      <c r="D2488" s="327"/>
      <c r="E2488" s="327"/>
      <c r="F2488" s="378"/>
      <c r="G2488" s="327">
        <f>IF('Tables 1-15'!G2415="nap","nav",'Tables 1-15'!G2415)</f>
        <v>122.36</v>
      </c>
      <c r="H2488" s="327">
        <f>IF('Tables 1-15'!H2415="nap","nav",'Tables 1-15'!H2415)</f>
        <v>124.54</v>
      </c>
      <c r="I2488" s="327">
        <f>IF('Tables 1-15'!I2415="nap","nav",'Tables 1-15'!I2415)</f>
        <v>125.64</v>
      </c>
      <c r="J2488" s="327">
        <f>IF('Tables 1-15'!J2415="nap","nav",'Tables 1-15'!J2415)</f>
        <v>130.99</v>
      </c>
      <c r="K2488" s="327">
        <f>IF('Tables 1-15'!K2415="nap","nav",'Tables 1-15'!K2415)</f>
        <v>129.31</v>
      </c>
      <c r="L2488" s="344"/>
      <c r="M2488" s="344" t="e">
        <f>IF('Tables 1-15'!#REF!="nap","nav",'Tables 1-15'!#REF!)</f>
        <v>#REF!</v>
      </c>
    </row>
    <row r="2489" spans="1:13">
      <c r="A2489" s="33" t="s">
        <v>816</v>
      </c>
      <c r="B2489" s="327"/>
      <c r="C2489" s="327"/>
      <c r="D2489" s="327"/>
      <c r="E2489" s="327"/>
      <c r="F2489" s="378"/>
      <c r="G2489" s="327">
        <f>IF('Tables 1-15'!G2416="nap","nav",'Tables 1-15'!G2416)</f>
        <v>957.11199999999997</v>
      </c>
      <c r="H2489" s="327">
        <f>IF('Tables 1-15'!H2416="nap","nav",'Tables 1-15'!H2416)</f>
        <v>1021.069</v>
      </c>
      <c r="I2489" s="327">
        <f>IF('Tables 1-15'!I2416="nap","nav",'Tables 1-15'!I2416)</f>
        <v>1091.5070000000001</v>
      </c>
      <c r="J2489" s="327">
        <f>IF('Tables 1-15'!J2416="nap","nav",'Tables 1-15'!J2416)</f>
        <v>1174.1400000000001</v>
      </c>
      <c r="K2489" s="327">
        <f>IF('Tables 1-15'!K2416="nap","nav",'Tables 1-15'!K2416)</f>
        <v>1269.6099999999999</v>
      </c>
      <c r="L2489" s="344"/>
      <c r="M2489" s="344" t="e">
        <f>IF('Tables 1-15'!#REF!="nap","nav",'Tables 1-15'!#REF!)</f>
        <v>#REF!</v>
      </c>
    </row>
    <row r="2490" spans="1:13">
      <c r="A2490" s="369" t="s">
        <v>9</v>
      </c>
      <c r="B2490" s="327"/>
      <c r="C2490" s="327"/>
      <c r="D2490" s="327"/>
      <c r="E2490" s="327"/>
      <c r="F2490" s="378"/>
      <c r="G2490" s="327">
        <f>IF('Tables 1-15'!G2417="nap","nav",'Tables 1-15'!G2417)</f>
        <v>2915</v>
      </c>
      <c r="H2490" s="327">
        <f>IF('Tables 1-15'!H2417="nap","nav",'Tables 1-15'!H2417)</f>
        <v>2899</v>
      </c>
      <c r="I2490" s="327">
        <f>IF('Tables 1-15'!I2417="nap","nav",'Tables 1-15'!I2417)</f>
        <v>2830</v>
      </c>
      <c r="J2490" s="327">
        <f>IF('Tables 1-15'!J2417="nap","nav",'Tables 1-15'!J2417)</f>
        <v>2818</v>
      </c>
      <c r="K2490" s="327" t="str">
        <f>IF('Tables 1-15'!K2417="nap","nav",'Tables 1-15'!K2417)</f>
        <v>nav</v>
      </c>
      <c r="L2490" s="344"/>
      <c r="M2490" s="344" t="e">
        <f>IF('Tables 1-15'!#REF!="nap","nav",'Tables 1-15'!#REF!)</f>
        <v>#REF!</v>
      </c>
    </row>
    <row r="2491" spans="1:13">
      <c r="A2491" s="369" t="s">
        <v>158</v>
      </c>
      <c r="B2491" s="327"/>
      <c r="C2491" s="327"/>
      <c r="D2491" s="327"/>
      <c r="E2491" s="327"/>
      <c r="F2491" s="378"/>
      <c r="G2491" s="327" t="str">
        <f>IF('Tables 1-15'!G2418="nap","nav",'Tables 1-15'!G2418)</f>
        <v>nav</v>
      </c>
      <c r="H2491" s="327" t="str">
        <f>IF('Tables 1-15'!H2418="nap","nav",'Tables 1-15'!H2418)</f>
        <v>nav</v>
      </c>
      <c r="I2491" s="327" t="str">
        <f>IF('Tables 1-15'!I2418="nap","nav",'Tables 1-15'!I2418)</f>
        <v>nav</v>
      </c>
      <c r="J2491" s="327" t="str">
        <f>IF('Tables 1-15'!J2418="nap","nav",'Tables 1-15'!J2418)</f>
        <v>nav</v>
      </c>
      <c r="K2491" s="327" t="str">
        <f>IF('Tables 1-15'!K2418="nap","nav",'Tables 1-15'!K2418)</f>
        <v>nav</v>
      </c>
      <c r="L2491" s="344"/>
      <c r="M2491" s="344" t="e">
        <f>IF('Tables 1-15'!#REF!="nap","nav",'Tables 1-15'!#REF!)</f>
        <v>#REF!</v>
      </c>
    </row>
    <row r="2492" spans="1:13">
      <c r="A2492" s="372" t="s">
        <v>240</v>
      </c>
      <c r="B2492" s="393"/>
      <c r="C2492" s="393"/>
      <c r="D2492" s="393"/>
      <c r="E2492" s="393"/>
      <c r="F2492" s="325"/>
      <c r="G2492" s="365" t="e">
        <f>SUMIF(G2469:G2491,"&lt;&gt;nav",M2469:M2491)</f>
        <v>#REF!</v>
      </c>
      <c r="H2492" s="393">
        <f>SUMIF(H2469:H2491,"&lt;&gt;nav",G2469:G2491)</f>
        <v>36510.686000000002</v>
      </c>
      <c r="I2492" s="393">
        <f>SUMIF(I2469:I2491,"&lt;&gt;nav",H2469:H2491)</f>
        <v>39113.181000000004</v>
      </c>
      <c r="J2492" s="365">
        <f>SUMIF(J2469:J2491,"&lt;&gt;nav",I2469:I2491)</f>
        <v>41464.811999999984</v>
      </c>
      <c r="K2492" s="365">
        <f>SUMIF(K2469:K2491,"&lt;&gt;nav",J2469:J2491)</f>
        <v>41097.484999999993</v>
      </c>
    </row>
    <row r="2493" spans="1:13">
      <c r="A2493" s="280" t="s">
        <v>241</v>
      </c>
      <c r="B2493" s="367"/>
      <c r="C2493" s="367"/>
      <c r="D2493" s="367"/>
      <c r="E2493" s="367"/>
      <c r="F2493" s="367"/>
      <c r="G2493" s="367">
        <f>SUMIF(M2469:M2491,"&lt;&gt;nav",G2469:G2491)</f>
        <v>36510.686000000002</v>
      </c>
      <c r="H2493" s="367">
        <f>SUMIF(G2469:G2491,"&lt;&gt;nav",H2469:H2491)</f>
        <v>39113.181000000004</v>
      </c>
      <c r="I2493" s="367">
        <f>SUMIF(H2469:H2491,"&lt;&gt;nav",I2469:I2491)</f>
        <v>41464.811999999984</v>
      </c>
      <c r="J2493" s="367">
        <f>SUMIF(I2469:I2491,"&lt;&gt;nav",J2469:J2491)</f>
        <v>43915.484999999993</v>
      </c>
      <c r="K2493" s="371">
        <f>SUMIF(J2469:J2491,"&lt;&gt;nav",K2469:K2491)</f>
        <v>43080.908999999992</v>
      </c>
    </row>
    <row r="2494" spans="1:13">
      <c r="A2494" s="280"/>
      <c r="B2494" s="367"/>
      <c r="C2494" s="367"/>
      <c r="D2494" s="367"/>
      <c r="E2494" s="367"/>
      <c r="F2494" s="367"/>
      <c r="G2494" s="367"/>
      <c r="H2494" s="367"/>
      <c r="I2494" s="367"/>
      <c r="J2494" s="367"/>
      <c r="K2494" s="371"/>
    </row>
    <row r="2495" spans="1:13">
      <c r="A2495" s="280"/>
      <c r="B2495" s="367"/>
      <c r="C2495" s="367"/>
      <c r="D2495" s="367"/>
      <c r="E2495" s="367"/>
      <c r="F2495" s="367"/>
      <c r="G2495" s="367"/>
      <c r="H2495" s="367"/>
      <c r="I2495" s="367"/>
      <c r="J2495" s="367"/>
      <c r="K2495" s="371"/>
    </row>
    <row r="2496" spans="1:13">
      <c r="A2496" s="478"/>
      <c r="B2496" s="478"/>
      <c r="C2496" s="478"/>
      <c r="D2496" s="478"/>
      <c r="E2496" s="478"/>
      <c r="F2496" s="478"/>
      <c r="G2496" s="478"/>
      <c r="H2496" s="478"/>
      <c r="I2496" s="478"/>
      <c r="J2496" s="478"/>
      <c r="K2496" s="478"/>
    </row>
    <row r="2497" spans="1:13">
      <c r="A2497" s="280"/>
      <c r="B2497" s="367"/>
      <c r="C2497" s="367"/>
      <c r="D2497" s="367"/>
      <c r="E2497" s="367"/>
      <c r="F2497" s="367"/>
      <c r="G2497" s="367"/>
      <c r="H2497" s="367"/>
      <c r="I2497" s="367"/>
      <c r="J2497" s="367"/>
      <c r="K2497" s="371"/>
    </row>
    <row r="2498" spans="1:13">
      <c r="A2498" s="401"/>
      <c r="B2498" s="501"/>
      <c r="C2498" s="501"/>
      <c r="D2498" s="501"/>
      <c r="E2498" s="501"/>
      <c r="F2498" s="502"/>
      <c r="G2498" s="501"/>
      <c r="H2498" s="501"/>
      <c r="I2498" s="501"/>
      <c r="J2498" s="501"/>
      <c r="K2498" s="501"/>
    </row>
    <row r="2499" spans="1:13">
      <c r="A2499" s="369"/>
      <c r="B2499" s="337"/>
      <c r="C2499" s="337"/>
      <c r="D2499" s="337"/>
      <c r="E2499" s="337"/>
      <c r="F2499" s="337"/>
      <c r="G2499" s="337"/>
      <c r="H2499" s="337"/>
      <c r="I2499" s="337"/>
      <c r="J2499" s="337"/>
      <c r="K2499" s="337"/>
    </row>
    <row r="2500" spans="1:13">
      <c r="A2500" s="418"/>
      <c r="B2500" s="287"/>
      <c r="C2500" s="287"/>
      <c r="D2500" s="287"/>
      <c r="E2500" s="287"/>
      <c r="F2500" s="288"/>
      <c r="G2500" s="287"/>
      <c r="H2500" s="287"/>
      <c r="I2500" s="287"/>
      <c r="J2500" s="287"/>
      <c r="K2500" s="287"/>
      <c r="L2500" s="519">
        <v>37987</v>
      </c>
      <c r="M2500" s="519">
        <v>37987</v>
      </c>
    </row>
    <row r="2501" spans="1:13">
      <c r="A2501" s="31" t="s">
        <v>31</v>
      </c>
      <c r="B2501" s="454" t="str">
        <f>IF('Tables 1-15'!B2428="nap","nav",'Tables 1-15'!B2428)</f>
        <v>nav</v>
      </c>
      <c r="C2501" s="328" t="str">
        <f>IF('Tables 1-15'!C2428="nap","nav",'Tables 1-15'!C2428)</f>
        <v>nav</v>
      </c>
      <c r="D2501" s="328" t="str">
        <f>IF('Tables 1-15'!D2428="nap","nav",'Tables 1-15'!D2428)</f>
        <v>nav</v>
      </c>
      <c r="E2501" s="328" t="str">
        <f>IF('Tables 1-15'!E2428="nap","nav",'Tables 1-15'!E2428)</f>
        <v>nav</v>
      </c>
      <c r="F2501" s="397" t="str">
        <f>IF('Tables 1-15'!F2428="nap","nav",'Tables 1-15'!F2428)</f>
        <v>nav</v>
      </c>
      <c r="G2501" s="328" t="str">
        <f>IF('Tables 1-15'!G2428="nap","nav",'Tables 1-15'!G2428)</f>
        <v>nav</v>
      </c>
      <c r="H2501" s="328" t="str">
        <f>IF('Tables 1-15'!H2428="nap","nav",'Tables 1-15'!H2428)</f>
        <v>nav</v>
      </c>
      <c r="I2501" s="328" t="str">
        <f>IF('Tables 1-15'!I2428="nap","nav",'Tables 1-15'!I2428)</f>
        <v>nav</v>
      </c>
      <c r="J2501" s="328" t="str">
        <f>IF('Tables 1-15'!J2428="nap","nav",'Tables 1-15'!J2428)</f>
        <v>nav</v>
      </c>
      <c r="K2501" s="328" t="str">
        <f>IF('Tables 1-15'!K2428="nap","nav",'Tables 1-15'!K2428)</f>
        <v>nav</v>
      </c>
      <c r="L2501" s="344" t="e">
        <f>IF('Tables 1-15'!#REF!="nap","nav",'Tables 1-15'!#REF!)</f>
        <v>#REF!</v>
      </c>
      <c r="M2501" s="344" t="e">
        <f>IF('Tables 1-15'!#REF!="nap","nav",'Tables 1-15'!#REF!)</f>
        <v>#REF!</v>
      </c>
    </row>
    <row r="2502" spans="1:13">
      <c r="A2502" s="401" t="s">
        <v>456</v>
      </c>
      <c r="B2502" s="327">
        <f>IF('Tables 1-15'!B2429="nap","nav",'Tables 1-15'!B2429)</f>
        <v>14.34</v>
      </c>
      <c r="C2502" s="327">
        <f>IF('Tables 1-15'!C2429="nap","nav",'Tables 1-15'!C2429)</f>
        <v>14.93</v>
      </c>
      <c r="D2502" s="327">
        <f>IF('Tables 1-15'!D2429="nap","nav",'Tables 1-15'!D2429)</f>
        <v>13.204000000000001</v>
      </c>
      <c r="E2502" s="327">
        <f>IF('Tables 1-15'!E2429="nap","nav",'Tables 1-15'!E2429)</f>
        <v>14.32</v>
      </c>
      <c r="F2502" s="378">
        <f>IF('Tables 1-15'!F2429="nap","nav",'Tables 1-15'!F2429)</f>
        <v>21.477</v>
      </c>
      <c r="G2502" s="327">
        <f>IF('Tables 1-15'!G2429="nap","nav",'Tables 1-15'!G2429)</f>
        <v>6.766</v>
      </c>
      <c r="H2502" s="327">
        <f>IF('Tables 1-15'!H2429="nap","nav",'Tables 1-15'!H2429)</f>
        <v>4.8120000000000003</v>
      </c>
      <c r="I2502" s="327">
        <f>IF('Tables 1-15'!I2429="nap","nav",'Tables 1-15'!I2429)</f>
        <v>3.9220000000000002</v>
      </c>
      <c r="J2502" s="327">
        <f>IF('Tables 1-15'!J2429="nap","nav",'Tables 1-15'!J2429)</f>
        <v>1.496</v>
      </c>
      <c r="K2502" s="327">
        <f>IF('Tables 1-15'!K2429="nap","nav",'Tables 1-15'!K2429)</f>
        <v>2.4319999999999999</v>
      </c>
      <c r="L2502" s="344" t="e">
        <f>IF('Tables 1-15'!#REF!="nap","nav",'Tables 1-15'!#REF!)</f>
        <v>#REF!</v>
      </c>
      <c r="M2502" s="344" t="e">
        <f>IF('Tables 1-15'!#REF!="nap","nav",'Tables 1-15'!#REF!)</f>
        <v>#REF!</v>
      </c>
    </row>
    <row r="2503" spans="1:13">
      <c r="A2503" s="33" t="s">
        <v>458</v>
      </c>
      <c r="B2503" s="327" t="str">
        <f>IF('Tables 1-15'!B2430="nap","nav",'Tables 1-15'!B2430)</f>
        <v>nav</v>
      </c>
      <c r="C2503" s="327" t="str">
        <f>IF('Tables 1-15'!C2430="nap","nav",'Tables 1-15'!C2430)</f>
        <v>nav</v>
      </c>
      <c r="D2503" s="327" t="str">
        <f>IF('Tables 1-15'!D2430="nap","nav",'Tables 1-15'!D2430)</f>
        <v>nav</v>
      </c>
      <c r="E2503" s="327" t="str">
        <f>IF('Tables 1-15'!E2430="nap","nav",'Tables 1-15'!E2430)</f>
        <v>nav</v>
      </c>
      <c r="F2503" s="378" t="str">
        <f>IF('Tables 1-15'!F2430="nap","nav",'Tables 1-15'!F2430)</f>
        <v>nav</v>
      </c>
      <c r="G2503" s="327" t="str">
        <f>IF('Tables 1-15'!G2430="nap","nav",'Tables 1-15'!G2430)</f>
        <v>nav</v>
      </c>
      <c r="H2503" s="327" t="str">
        <f>IF('Tables 1-15'!H2430="nap","nav",'Tables 1-15'!H2430)</f>
        <v>nav</v>
      </c>
      <c r="I2503" s="327" t="str">
        <f>IF('Tables 1-15'!I2430="nap","nav",'Tables 1-15'!I2430)</f>
        <v>nav</v>
      </c>
      <c r="J2503" s="327" t="str">
        <f>IF('Tables 1-15'!J2430="nap","nav",'Tables 1-15'!J2430)</f>
        <v>nav</v>
      </c>
      <c r="K2503" s="327" t="str">
        <f>IF('Tables 1-15'!K2430="nap","nav",'Tables 1-15'!K2430)</f>
        <v>nav</v>
      </c>
      <c r="L2503" s="344" t="e">
        <f>IF('Tables 1-15'!#REF!="nap","nav",'Tables 1-15'!#REF!)</f>
        <v>#REF!</v>
      </c>
      <c r="M2503" s="344" t="e">
        <f>IF('Tables 1-15'!#REF!="nap","nav",'Tables 1-15'!#REF!)</f>
        <v>#REF!</v>
      </c>
    </row>
    <row r="2504" spans="1:13">
      <c r="A2504" s="369" t="s">
        <v>457</v>
      </c>
      <c r="B2504" s="327" t="str">
        <f>IF('Tables 1-15'!B2431="nap","nav",'Tables 1-15'!B2431)</f>
        <v>nav</v>
      </c>
      <c r="C2504" s="327" t="str">
        <f>IF('Tables 1-15'!C2431="nap","nav",'Tables 1-15'!C2431)</f>
        <v>nav</v>
      </c>
      <c r="D2504" s="327" t="str">
        <f>IF('Tables 1-15'!D2431="nap","nav",'Tables 1-15'!D2431)</f>
        <v>nav</v>
      </c>
      <c r="E2504" s="327" t="str">
        <f>IF('Tables 1-15'!E2431="nap","nav",'Tables 1-15'!E2431)</f>
        <v>nav</v>
      </c>
      <c r="F2504" s="378" t="str">
        <f>IF('Tables 1-15'!F2431="nap","nav",'Tables 1-15'!F2431)</f>
        <v>nav</v>
      </c>
      <c r="G2504" s="327" t="str">
        <f>IF('Tables 1-15'!G2431="nap","nav",'Tables 1-15'!G2431)</f>
        <v>nav</v>
      </c>
      <c r="H2504" s="327" t="str">
        <f>IF('Tables 1-15'!H2431="nap","nav",'Tables 1-15'!H2431)</f>
        <v>nav</v>
      </c>
      <c r="I2504" s="327" t="str">
        <f>IF('Tables 1-15'!I2431="nap","nav",'Tables 1-15'!I2431)</f>
        <v>nav</v>
      </c>
      <c r="J2504" s="327" t="str">
        <f>IF('Tables 1-15'!J2431="nap","nav",'Tables 1-15'!J2431)</f>
        <v>nav</v>
      </c>
      <c r="K2504" s="327" t="str">
        <f>IF('Tables 1-15'!K2431="nap","nav",'Tables 1-15'!K2431)</f>
        <v>nav</v>
      </c>
      <c r="L2504" s="344" t="e">
        <f>IF('Tables 1-15'!#REF!="nap","nav",'Tables 1-15'!#REF!)</f>
        <v>#REF!</v>
      </c>
      <c r="M2504" s="344" t="e">
        <f>IF('Tables 1-15'!#REF!="nap","nav",'Tables 1-15'!#REF!)</f>
        <v>#REF!</v>
      </c>
    </row>
    <row r="2505" spans="1:13">
      <c r="A2505" s="33" t="s">
        <v>459</v>
      </c>
      <c r="B2505" s="327" t="str">
        <f>IF('Tables 1-15'!B2432="nap","nav",'Tables 1-15'!B2432)</f>
        <v>nav</v>
      </c>
      <c r="C2505" s="327" t="str">
        <f>IF('Tables 1-15'!C2432="nap","nav",'Tables 1-15'!C2432)</f>
        <v>nav</v>
      </c>
      <c r="D2505" s="327" t="str">
        <f>IF('Tables 1-15'!D2432="nap","nav",'Tables 1-15'!D2432)</f>
        <v>nav</v>
      </c>
      <c r="E2505" s="327" t="str">
        <f>IF('Tables 1-15'!E2432="nap","nav",'Tables 1-15'!E2432)</f>
        <v>nav</v>
      </c>
      <c r="F2505" s="378" t="str">
        <f>IF('Tables 1-15'!F2432="nap","nav",'Tables 1-15'!F2432)</f>
        <v>nav</v>
      </c>
      <c r="G2505" s="327" t="str">
        <f>IF('Tables 1-15'!G2432="nap","nav",'Tables 1-15'!G2432)</f>
        <v>nav</v>
      </c>
      <c r="H2505" s="327" t="str">
        <f>IF('Tables 1-15'!H2432="nap","nav",'Tables 1-15'!H2432)</f>
        <v>nav</v>
      </c>
      <c r="I2505" s="327" t="str">
        <f>IF('Tables 1-15'!I2432="nap","nav",'Tables 1-15'!I2432)</f>
        <v>nav</v>
      </c>
      <c r="J2505" s="327" t="str">
        <f>IF('Tables 1-15'!J2432="nap","nav",'Tables 1-15'!J2432)</f>
        <v>nav</v>
      </c>
      <c r="K2505" s="327" t="str">
        <f>IF('Tables 1-15'!K2432="nap","nav",'Tables 1-15'!K2432)</f>
        <v>nav</v>
      </c>
      <c r="L2505" s="344" t="e">
        <f>IF('Tables 1-15'!#REF!="nap","nav",'Tables 1-15'!#REF!)</f>
        <v>#REF!</v>
      </c>
      <c r="M2505" s="344" t="e">
        <f>IF('Tables 1-15'!#REF!="nap","nav",'Tables 1-15'!#REF!)</f>
        <v>#REF!</v>
      </c>
    </row>
    <row r="2506" spans="1:13">
      <c r="A2506" s="369" t="s">
        <v>140</v>
      </c>
      <c r="B2506" s="376">
        <f>IF('Tables 1-15'!B2433="nap","nav",'Tables 1-15'!B2433)</f>
        <v>46.688000000000002</v>
      </c>
      <c r="C2506" s="376">
        <f>IF('Tables 1-15'!C2433="nap","nav",'Tables 1-15'!C2433)</f>
        <v>48.713000000000001</v>
      </c>
      <c r="D2506" s="376">
        <f>IF('Tables 1-15'!D2433="nap","nav",'Tables 1-15'!D2433)</f>
        <v>36.625999999999998</v>
      </c>
      <c r="E2506" s="376">
        <f>IF('Tables 1-15'!E2433="nap","nav",'Tables 1-15'!E2433)</f>
        <v>48.609000000000002</v>
      </c>
      <c r="F2506" s="378">
        <f>IF('Tables 1-15'!F2433="nap","nav",'Tables 1-15'!F2433)</f>
        <v>48.203000000000003</v>
      </c>
      <c r="G2506" s="376">
        <f>IF('Tables 1-15'!G2433="nap","nav",'Tables 1-15'!G2433)</f>
        <v>6.0570000000000004</v>
      </c>
      <c r="H2506" s="376">
        <f>IF('Tables 1-15'!H2433="nap","nav",'Tables 1-15'!H2433)</f>
        <v>5.9119999999999999</v>
      </c>
      <c r="I2506" s="376">
        <f>IF('Tables 1-15'!I2433="nap","nav",'Tables 1-15'!I2433)</f>
        <v>5.2640000000000002</v>
      </c>
      <c r="J2506" s="376">
        <f>IF('Tables 1-15'!J2433="nap","nav",'Tables 1-15'!J2433)</f>
        <v>2.1949999999999998</v>
      </c>
      <c r="K2506" s="376">
        <f>IF('Tables 1-15'!K2433="nap","nav",'Tables 1-15'!K2433)</f>
        <v>3.0000000000000001E-3</v>
      </c>
      <c r="L2506" s="344" t="e">
        <f>IF('Tables 1-15'!#REF!="nap","nav",'Tables 1-15'!#REF!)</f>
        <v>#REF!</v>
      </c>
      <c r="M2506" s="344" t="e">
        <f>IF('Tables 1-15'!#REF!="nap","nav",'Tables 1-15'!#REF!)</f>
        <v>#REF!</v>
      </c>
    </row>
    <row r="2507" spans="1:13">
      <c r="A2507" s="369" t="s">
        <v>50</v>
      </c>
      <c r="B2507" s="376">
        <f>IF('Tables 1-15'!B2434="nap","nav",'Tables 1-15'!B2434)</f>
        <v>42.68</v>
      </c>
      <c r="C2507" s="376">
        <f>IF('Tables 1-15'!C2434="nap","nav",'Tables 1-15'!C2434)</f>
        <v>43.564999999999998</v>
      </c>
      <c r="D2507" s="376">
        <f>IF('Tables 1-15'!D2434="nap","nav",'Tables 1-15'!D2434)</f>
        <v>35.863</v>
      </c>
      <c r="E2507" s="376">
        <f>IF('Tables 1-15'!E2434="nap","nav",'Tables 1-15'!E2434)</f>
        <v>48.835999999999999</v>
      </c>
      <c r="F2507" s="377">
        <f>IF('Tables 1-15'!F2434="nap","nav",'Tables 1-15'!F2434)</f>
        <v>51.347999999999999</v>
      </c>
      <c r="G2507" s="376">
        <f>IF('Tables 1-15'!G2434="nap","nav",'Tables 1-15'!G2434)</f>
        <v>6.2</v>
      </c>
      <c r="H2507" s="376">
        <f>IF('Tables 1-15'!H2434="nap","nav",'Tables 1-15'!H2434)</f>
        <v>6.6289999999999996</v>
      </c>
      <c r="I2507" s="376">
        <f>IF('Tables 1-15'!I2434="nap","nav",'Tables 1-15'!I2434)</f>
        <v>5.2679999999999998</v>
      </c>
      <c r="J2507" s="376" t="str">
        <f>IF('Tables 1-15'!J2434="nap","nav",'Tables 1-15'!J2434)</f>
        <v>nav</v>
      </c>
      <c r="K2507" s="376" t="str">
        <f>IF('Tables 1-15'!K2434="nap","nav",'Tables 1-15'!K2434)</f>
        <v>nav</v>
      </c>
      <c r="L2507" s="344" t="e">
        <f>IF('Tables 1-15'!#REF!="nap","nav",'Tables 1-15'!#REF!)</f>
        <v>#REF!</v>
      </c>
      <c r="M2507" s="344" t="e">
        <f>IF('Tables 1-15'!#REF!="nap","nav",'Tables 1-15'!#REF!)</f>
        <v>#REF!</v>
      </c>
    </row>
    <row r="2508" spans="1:13">
      <c r="A2508" s="369" t="s">
        <v>641</v>
      </c>
      <c r="B2508" s="376" t="str">
        <f>IF('Tables 1-15'!B2435="nap","nav",'Tables 1-15'!B2435)</f>
        <v>nav</v>
      </c>
      <c r="C2508" s="376" t="str">
        <f>IF('Tables 1-15'!C2435="nap","nav",'Tables 1-15'!C2435)</f>
        <v>nav</v>
      </c>
      <c r="D2508" s="376" t="str">
        <f>IF('Tables 1-15'!D2435="nap","nav",'Tables 1-15'!D2435)</f>
        <v>nav</v>
      </c>
      <c r="E2508" s="376" t="str">
        <f>IF('Tables 1-15'!E2435="nap","nav",'Tables 1-15'!E2435)</f>
        <v>nav</v>
      </c>
      <c r="F2508" s="377" t="str">
        <f>IF('Tables 1-15'!F2435="nap","nav",'Tables 1-15'!F2435)</f>
        <v>nav</v>
      </c>
      <c r="G2508" s="376" t="str">
        <f>IF('Tables 1-15'!G2435="nap","nav",'Tables 1-15'!G2435)</f>
        <v>nav</v>
      </c>
      <c r="H2508" s="376" t="str">
        <f>IF('Tables 1-15'!H2435="nap","nav",'Tables 1-15'!H2435)</f>
        <v>nav</v>
      </c>
      <c r="I2508" s="376" t="str">
        <f>IF('Tables 1-15'!I2435="nap","nav",'Tables 1-15'!I2435)</f>
        <v>nav</v>
      </c>
      <c r="J2508" s="376" t="str">
        <f>IF('Tables 1-15'!J2435="nap","nav",'Tables 1-15'!J2435)</f>
        <v>nav</v>
      </c>
      <c r="K2508" s="376" t="str">
        <f>IF('Tables 1-15'!K2435="nap","nav",'Tables 1-15'!K2435)</f>
        <v>nav</v>
      </c>
      <c r="L2508" s="344" t="e">
        <f>IF('Tables 1-15'!#REF!="nap","nav",'Tables 1-15'!#REF!)</f>
        <v>#REF!</v>
      </c>
      <c r="M2508" s="344" t="e">
        <f>IF('Tables 1-15'!#REF!="nap","nav",'Tables 1-15'!#REF!)</f>
        <v>#REF!</v>
      </c>
    </row>
    <row r="2509" spans="1:13">
      <c r="A2509" s="33" t="s">
        <v>860</v>
      </c>
      <c r="B2509" s="376">
        <f>IF('Tables 1-15'!B2436="nap","nav",'Tables 1-15'!B2436)</f>
        <v>5.4</v>
      </c>
      <c r="C2509" s="376">
        <f>IF('Tables 1-15'!C2436="nap","nav",'Tables 1-15'!C2436)</f>
        <v>5.9</v>
      </c>
      <c r="D2509" s="376">
        <f>IF('Tables 1-15'!D2436="nap","nav",'Tables 1-15'!D2436)</f>
        <v>6.8</v>
      </c>
      <c r="E2509" s="376">
        <f>IF('Tables 1-15'!E2436="nap","nav",'Tables 1-15'!E2436)</f>
        <v>7.6</v>
      </c>
      <c r="F2509" s="377">
        <f>IF('Tables 1-15'!F2436="nap","nav",'Tables 1-15'!F2436)</f>
        <v>7.81</v>
      </c>
      <c r="G2509" s="376" t="str">
        <f>IF('Tables 1-15'!G2436="nap","nav",'Tables 1-15'!G2436)</f>
        <v>nav</v>
      </c>
      <c r="H2509" s="376" t="str">
        <f>IF('Tables 1-15'!H2436="nap","nav",'Tables 1-15'!H2436)</f>
        <v>nav</v>
      </c>
      <c r="I2509" s="376" t="str">
        <f>IF('Tables 1-15'!I2436="nap","nav",'Tables 1-15'!I2436)</f>
        <v>nav</v>
      </c>
      <c r="J2509" s="376" t="str">
        <f>IF('Tables 1-15'!J2436="nap","nav",'Tables 1-15'!J2436)</f>
        <v>nav</v>
      </c>
      <c r="K2509" s="376" t="str">
        <f>IF('Tables 1-15'!K2436="nap","nav",'Tables 1-15'!K2436)</f>
        <v>nav</v>
      </c>
      <c r="L2509" s="344" t="e">
        <f>IF('Tables 1-15'!#REF!="nap","nav",'Tables 1-15'!#REF!)</f>
        <v>#REF!</v>
      </c>
      <c r="M2509" s="344" t="e">
        <f>IF('Tables 1-15'!#REF!="nap","nav",'Tables 1-15'!#REF!)</f>
        <v>#REF!</v>
      </c>
    </row>
    <row r="2510" spans="1:13">
      <c r="A2510" s="369" t="s">
        <v>106</v>
      </c>
      <c r="B2510" s="376">
        <f>IF('Tables 1-15'!B2437="nap","nav",'Tables 1-15'!B2437)</f>
        <v>7</v>
      </c>
      <c r="C2510" s="376">
        <f>IF('Tables 1-15'!C2437="nap","nav",'Tables 1-15'!C2437)</f>
        <v>7.55</v>
      </c>
      <c r="D2510" s="376">
        <f>IF('Tables 1-15'!D2437="nap","nav",'Tables 1-15'!D2437)</f>
        <v>3.7839999999999998</v>
      </c>
      <c r="E2510" s="376">
        <f>IF('Tables 1-15'!E2437="nap","nav",'Tables 1-15'!E2437)</f>
        <v>0.86</v>
      </c>
      <c r="F2510" s="377">
        <f>IF('Tables 1-15'!F2437="nap","nav",'Tables 1-15'!F2437)</f>
        <v>2.5</v>
      </c>
      <c r="G2510" s="376" t="str">
        <f>IF('Tables 1-15'!G2437="nap","nav",'Tables 1-15'!G2437)</f>
        <v>nav</v>
      </c>
      <c r="H2510" s="376">
        <f>IF('Tables 1-15'!H2437="nap","nav",'Tables 1-15'!H2437)</f>
        <v>36.71</v>
      </c>
      <c r="I2510" s="376">
        <f>IF('Tables 1-15'!I2437="nap","nav",'Tables 1-15'!I2437)</f>
        <v>41.033999999999999</v>
      </c>
      <c r="J2510" s="376">
        <f>IF('Tables 1-15'!J2437="nap","nav",'Tables 1-15'!J2437)</f>
        <v>49</v>
      </c>
      <c r="K2510" s="376">
        <f>IF('Tables 1-15'!K2437="nap","nav",'Tables 1-15'!K2437)</f>
        <v>57.7</v>
      </c>
      <c r="L2510" s="344" t="e">
        <f>IF('Tables 1-15'!#REF!="nap","nav",'Tables 1-15'!#REF!)</f>
        <v>#REF!</v>
      </c>
      <c r="M2510" s="344" t="e">
        <f>IF('Tables 1-15'!#REF!="nap","nav",'Tables 1-15'!#REF!)</f>
        <v>#REF!</v>
      </c>
    </row>
    <row r="2511" spans="1:13">
      <c r="A2511" s="369" t="s">
        <v>4</v>
      </c>
      <c r="B2511" s="376" t="str">
        <f>IF('Tables 1-15'!B2438="nap","nav",'Tables 1-15'!B2438)</f>
        <v>nav</v>
      </c>
      <c r="C2511" s="376" t="str">
        <f>IF('Tables 1-15'!C2438="nap","nav",'Tables 1-15'!C2438)</f>
        <v>nav</v>
      </c>
      <c r="D2511" s="376" t="str">
        <f>IF('Tables 1-15'!D2438="nap","nav",'Tables 1-15'!D2438)</f>
        <v>nav</v>
      </c>
      <c r="E2511" s="376" t="str">
        <f>IF('Tables 1-15'!E2438="nap","nav",'Tables 1-15'!E2438)</f>
        <v>nav</v>
      </c>
      <c r="F2511" s="377" t="str">
        <f>IF('Tables 1-15'!F2438="nap","nav",'Tables 1-15'!F2438)</f>
        <v>nav</v>
      </c>
      <c r="G2511" s="376" t="str">
        <f>IF('Tables 1-15'!G2438="nap","nav",'Tables 1-15'!G2438)</f>
        <v>nav</v>
      </c>
      <c r="H2511" s="376" t="str">
        <f>IF('Tables 1-15'!H2438="nap","nav",'Tables 1-15'!H2438)</f>
        <v>nav</v>
      </c>
      <c r="I2511" s="376" t="str">
        <f>IF('Tables 1-15'!I2438="nap","nav",'Tables 1-15'!I2438)</f>
        <v>nav</v>
      </c>
      <c r="J2511" s="376" t="str">
        <f>IF('Tables 1-15'!J2438="nap","nav",'Tables 1-15'!J2438)</f>
        <v>nav</v>
      </c>
      <c r="K2511" s="376" t="str">
        <f>IF('Tables 1-15'!K2438="nap","nav",'Tables 1-15'!K2438)</f>
        <v>nav</v>
      </c>
      <c r="L2511" s="344" t="e">
        <f>IF('Tables 1-15'!#REF!="nap","nav",'Tables 1-15'!#REF!)</f>
        <v>#REF!</v>
      </c>
      <c r="M2511" s="344" t="e">
        <f>IF('Tables 1-15'!#REF!="nap","nav",'Tables 1-15'!#REF!)</f>
        <v>#REF!</v>
      </c>
    </row>
    <row r="2512" spans="1:13">
      <c r="A2512" s="33" t="s">
        <v>811</v>
      </c>
      <c r="B2512" s="376" t="str">
        <f>IF('Tables 1-15'!B2439="nap","nav",'Tables 1-15'!B2439)</f>
        <v>nav</v>
      </c>
      <c r="C2512" s="376" t="str">
        <f>IF('Tables 1-15'!C2439="nap","nav",'Tables 1-15'!C2439)</f>
        <v>nav</v>
      </c>
      <c r="D2512" s="376" t="str">
        <f>IF('Tables 1-15'!D2439="nap","nav",'Tables 1-15'!D2439)</f>
        <v>nav</v>
      </c>
      <c r="E2512" s="376" t="str">
        <f>IF('Tables 1-15'!E2439="nap","nav",'Tables 1-15'!E2439)</f>
        <v>nav</v>
      </c>
      <c r="F2512" s="377" t="str">
        <f>IF('Tables 1-15'!F2439="nap","nav",'Tables 1-15'!F2439)</f>
        <v>nav</v>
      </c>
      <c r="G2512" s="376" t="str">
        <f>IF('Tables 1-15'!G2439="nap","nav",'Tables 1-15'!G2439)</f>
        <v>nav</v>
      </c>
      <c r="H2512" s="376" t="str">
        <f>IF('Tables 1-15'!H2439="nap","nav",'Tables 1-15'!H2439)</f>
        <v>nav</v>
      </c>
      <c r="I2512" s="376" t="str">
        <f>IF('Tables 1-15'!I2439="nap","nav",'Tables 1-15'!I2439)</f>
        <v>nav</v>
      </c>
      <c r="J2512" s="376" t="str">
        <f>IF('Tables 1-15'!J2439="nap","nav",'Tables 1-15'!J2439)</f>
        <v>nav</v>
      </c>
      <c r="K2512" s="376" t="str">
        <f>IF('Tables 1-15'!K2439="nap","nav",'Tables 1-15'!K2439)</f>
        <v>nav</v>
      </c>
      <c r="L2512" s="344" t="e">
        <f>IF('Tables 1-15'!#REF!="nap","nav",'Tables 1-15'!#REF!)</f>
        <v>#REF!</v>
      </c>
      <c r="M2512" s="344" t="e">
        <f>IF('Tables 1-15'!#REF!="nap","nav",'Tables 1-15'!#REF!)</f>
        <v>#REF!</v>
      </c>
    </row>
    <row r="2513" spans="1:13">
      <c r="A2513" s="33" t="s">
        <v>812</v>
      </c>
      <c r="B2513" s="376">
        <f>IF('Tables 1-15'!B2440="nap","nav",'Tables 1-15'!B2440)</f>
        <v>5.17</v>
      </c>
      <c r="C2513" s="376">
        <f>IF('Tables 1-15'!C2440="nap","nav",'Tables 1-15'!C2440)</f>
        <v>5.1100000000000003</v>
      </c>
      <c r="D2513" s="376">
        <f>IF('Tables 1-15'!D2440="nap","nav",'Tables 1-15'!D2440)</f>
        <v>5.24</v>
      </c>
      <c r="E2513" s="376">
        <f>IF('Tables 1-15'!E2440="nap","nav",'Tables 1-15'!E2440)</f>
        <v>4.71</v>
      </c>
      <c r="F2513" s="377">
        <f>IF('Tables 1-15'!F2440="nap","nav",'Tables 1-15'!F2440)</f>
        <v>4.1500000000000004</v>
      </c>
      <c r="G2513" s="376" t="str">
        <f>IF('Tables 1-15'!G2440="nap","nav",'Tables 1-15'!G2440)</f>
        <v>nav</v>
      </c>
      <c r="H2513" s="376" t="str">
        <f>IF('Tables 1-15'!H2440="nap","nav",'Tables 1-15'!H2440)</f>
        <v>nav</v>
      </c>
      <c r="I2513" s="376" t="str">
        <f>IF('Tables 1-15'!I2440="nap","nav",'Tables 1-15'!I2440)</f>
        <v>nav</v>
      </c>
      <c r="J2513" s="376" t="str">
        <f>IF('Tables 1-15'!J2440="nap","nav",'Tables 1-15'!J2440)</f>
        <v>nav</v>
      </c>
      <c r="K2513" s="376" t="str">
        <f>IF('Tables 1-15'!K2440="nap","nav",'Tables 1-15'!K2440)</f>
        <v>nav</v>
      </c>
      <c r="L2513" s="344" t="e">
        <f>IF('Tables 1-15'!#REF!="nap","nav",'Tables 1-15'!#REF!)</f>
        <v>#REF!</v>
      </c>
      <c r="M2513" s="344" t="e">
        <f>IF('Tables 1-15'!#REF!="nap","nav",'Tables 1-15'!#REF!)</f>
        <v>#REF!</v>
      </c>
    </row>
    <row r="2514" spans="1:13">
      <c r="A2514" s="369" t="s">
        <v>5</v>
      </c>
      <c r="B2514" s="327">
        <f>IF('Tables 1-15'!B2441="nap","nav",'Tables 1-15'!B2441)</f>
        <v>35.904000000000003</v>
      </c>
      <c r="C2514" s="327">
        <f>IF('Tables 1-15'!C2441="nap","nav",'Tables 1-15'!C2441)</f>
        <v>32.164000000000001</v>
      </c>
      <c r="D2514" s="327">
        <f>IF('Tables 1-15'!D2441="nap","nav",'Tables 1-15'!D2441)</f>
        <v>36.045000000000002</v>
      </c>
      <c r="E2514" s="327">
        <f>IF('Tables 1-15'!E2441="nap","nav",'Tables 1-15'!E2441)</f>
        <v>35.029000000000003</v>
      </c>
      <c r="F2514" s="378">
        <f>IF('Tables 1-15'!F2441="nap","nav",'Tables 1-15'!F2441)</f>
        <v>38.646999999999998</v>
      </c>
      <c r="G2514" s="327">
        <f>IF('Tables 1-15'!G2441="nap","nav",'Tables 1-15'!G2441)</f>
        <v>21.815999999999999</v>
      </c>
      <c r="H2514" s="327">
        <f>IF('Tables 1-15'!H2441="nap","nav",'Tables 1-15'!H2441)</f>
        <v>18.387</v>
      </c>
      <c r="I2514" s="327">
        <f>IF('Tables 1-15'!I2441="nap","nav",'Tables 1-15'!I2441)</f>
        <v>11.819000000000001</v>
      </c>
      <c r="J2514" s="327">
        <f>IF('Tables 1-15'!J2441="nap","nav",'Tables 1-15'!J2441)</f>
        <v>4.4340000000000002</v>
      </c>
      <c r="K2514" s="327">
        <f>IF('Tables 1-15'!K2441="nap","nav",'Tables 1-15'!K2441)</f>
        <v>0.14199999999999999</v>
      </c>
      <c r="L2514" s="344" t="e">
        <f>IF('Tables 1-15'!#REF!="nap","nav",'Tables 1-15'!#REF!)</f>
        <v>#REF!</v>
      </c>
      <c r="M2514" s="344" t="e">
        <f>IF('Tables 1-15'!#REF!="nap","nav",'Tables 1-15'!#REF!)</f>
        <v>#REF!</v>
      </c>
    </row>
    <row r="2515" spans="1:13">
      <c r="A2515" s="33" t="s">
        <v>813</v>
      </c>
      <c r="B2515" s="327" t="str">
        <f>IF('Tables 1-15'!B2442="nap","nav",'Tables 1-15'!B2442)</f>
        <v>nav</v>
      </c>
      <c r="C2515" s="327" t="str">
        <f>IF('Tables 1-15'!C2442="nap","nav",'Tables 1-15'!C2442)</f>
        <v>nav</v>
      </c>
      <c r="D2515" s="327" t="str">
        <f>IF('Tables 1-15'!D2442="nap","nav",'Tables 1-15'!D2442)</f>
        <v>nav</v>
      </c>
      <c r="E2515" s="327" t="str">
        <f>IF('Tables 1-15'!E2442="nap","nav",'Tables 1-15'!E2442)</f>
        <v>nav</v>
      </c>
      <c r="F2515" s="378" t="str">
        <f>IF('Tables 1-15'!F2442="nap","nav",'Tables 1-15'!F2442)</f>
        <v>nav</v>
      </c>
      <c r="G2515" s="327" t="str">
        <f>IF('Tables 1-15'!G2442="nap","nav",'Tables 1-15'!G2442)</f>
        <v>nav</v>
      </c>
      <c r="H2515" s="327" t="str">
        <f>IF('Tables 1-15'!H2442="nap","nav",'Tables 1-15'!H2442)</f>
        <v>nav</v>
      </c>
      <c r="I2515" s="327" t="str">
        <f>IF('Tables 1-15'!I2442="nap","nav",'Tables 1-15'!I2442)</f>
        <v>nav</v>
      </c>
      <c r="J2515" s="327" t="str">
        <f>IF('Tables 1-15'!J2442="nap","nav",'Tables 1-15'!J2442)</f>
        <v>nav</v>
      </c>
      <c r="K2515" s="327" t="str">
        <f>IF('Tables 1-15'!K2442="nap","nav",'Tables 1-15'!K2442)</f>
        <v>nav</v>
      </c>
      <c r="L2515" s="344" t="e">
        <f>IF('Tables 1-15'!#REF!="nap","nav",'Tables 1-15'!#REF!)</f>
        <v>#REF!</v>
      </c>
      <c r="M2515" s="344" t="e">
        <f>IF('Tables 1-15'!#REF!="nap","nav",'Tables 1-15'!#REF!)</f>
        <v>#REF!</v>
      </c>
    </row>
    <row r="2516" spans="1:13">
      <c r="A2516" s="33" t="s">
        <v>814</v>
      </c>
      <c r="B2516" s="327">
        <f>IF('Tables 1-15'!B2443="nap","nav",'Tables 1-15'!B2443)</f>
        <v>6.3</v>
      </c>
      <c r="C2516" s="327">
        <f>IF('Tables 1-15'!C2443="nap","nav",'Tables 1-15'!C2443)</f>
        <v>5.63</v>
      </c>
      <c r="D2516" s="327">
        <f>IF('Tables 1-15'!D2443="nap","nav",'Tables 1-15'!D2443)</f>
        <v>5.82</v>
      </c>
      <c r="E2516" s="327">
        <f>IF('Tables 1-15'!E2443="nap","nav",'Tables 1-15'!E2443)</f>
        <v>6.7</v>
      </c>
      <c r="F2516" s="378">
        <f>IF('Tables 1-15'!F2443="nap","nav",'Tables 1-15'!F2443)</f>
        <v>5.67</v>
      </c>
      <c r="G2516" s="327" t="str">
        <f>IF('Tables 1-15'!G2443="nap","nav",'Tables 1-15'!G2443)</f>
        <v>nav</v>
      </c>
      <c r="H2516" s="327" t="str">
        <f>IF('Tables 1-15'!H2443="nap","nav",'Tables 1-15'!H2443)</f>
        <v>nav</v>
      </c>
      <c r="I2516" s="327" t="str">
        <f>IF('Tables 1-15'!I2443="nap","nav",'Tables 1-15'!I2443)</f>
        <v>nav</v>
      </c>
      <c r="J2516" s="327" t="str">
        <f>IF('Tables 1-15'!J2443="nap","nav",'Tables 1-15'!J2443)</f>
        <v>nav</v>
      </c>
      <c r="K2516" s="327" t="str">
        <f>IF('Tables 1-15'!K2443="nap","nav",'Tables 1-15'!K2443)</f>
        <v>nav</v>
      </c>
      <c r="L2516" s="344" t="e">
        <f>IF('Tables 1-15'!#REF!="nap","nav",'Tables 1-15'!#REF!)</f>
        <v>#REF!</v>
      </c>
      <c r="M2516" s="344" t="e">
        <f>IF('Tables 1-15'!#REF!="nap","nav",'Tables 1-15'!#REF!)</f>
        <v>#REF!</v>
      </c>
    </row>
    <row r="2517" spans="1:13">
      <c r="A2517" s="369" t="s">
        <v>6</v>
      </c>
      <c r="B2517" s="327" t="str">
        <f>IF('Tables 1-15'!B2444="nap","nav",'Tables 1-15'!B2444)</f>
        <v>nav</v>
      </c>
      <c r="C2517" s="327" t="str">
        <f>IF('Tables 1-15'!C2444="nap","nav",'Tables 1-15'!C2444)</f>
        <v>nav</v>
      </c>
      <c r="D2517" s="327" t="str">
        <f>IF('Tables 1-15'!D2444="nap","nav",'Tables 1-15'!D2444)</f>
        <v>nav</v>
      </c>
      <c r="E2517" s="327" t="str">
        <f>IF('Tables 1-15'!E2444="nap","nav",'Tables 1-15'!E2444)</f>
        <v>nav</v>
      </c>
      <c r="F2517" s="378" t="str">
        <f>IF('Tables 1-15'!F2444="nap","nav",'Tables 1-15'!F2444)</f>
        <v>nav</v>
      </c>
      <c r="G2517" s="327" t="str">
        <f>IF('Tables 1-15'!G2444="nap","nav",'Tables 1-15'!G2444)</f>
        <v>nav</v>
      </c>
      <c r="H2517" s="327" t="str">
        <f>IF('Tables 1-15'!H2444="nap","nav",'Tables 1-15'!H2444)</f>
        <v>nav</v>
      </c>
      <c r="I2517" s="327" t="str">
        <f>IF('Tables 1-15'!I2444="nap","nav",'Tables 1-15'!I2444)</f>
        <v>nav</v>
      </c>
      <c r="J2517" s="327" t="str">
        <f>IF('Tables 1-15'!J2444="nap","nav",'Tables 1-15'!J2444)</f>
        <v>nav</v>
      </c>
      <c r="K2517" s="327" t="str">
        <f>IF('Tables 1-15'!K2444="nap","nav",'Tables 1-15'!K2444)</f>
        <v>nav</v>
      </c>
      <c r="L2517" s="344" t="e">
        <f>IF('Tables 1-15'!#REF!="nap","nav",'Tables 1-15'!#REF!)</f>
        <v>#REF!</v>
      </c>
      <c r="M2517" s="344" t="e">
        <f>IF('Tables 1-15'!#REF!="nap","nav",'Tables 1-15'!#REF!)</f>
        <v>#REF!</v>
      </c>
    </row>
    <row r="2518" spans="1:13">
      <c r="A2518" s="33" t="s">
        <v>815</v>
      </c>
      <c r="B2518" s="327" t="str">
        <f>IF('Tables 1-15'!B2445="nap","nav",'Tables 1-15'!B2445)</f>
        <v>nav</v>
      </c>
      <c r="C2518" s="327" t="str">
        <f>IF('Tables 1-15'!C2445="nap","nav",'Tables 1-15'!C2445)</f>
        <v>nav</v>
      </c>
      <c r="D2518" s="327" t="str">
        <f>IF('Tables 1-15'!D2445="nap","nav",'Tables 1-15'!D2445)</f>
        <v>nav</v>
      </c>
      <c r="E2518" s="327" t="str">
        <f>IF('Tables 1-15'!E2445="nap","nav",'Tables 1-15'!E2445)</f>
        <v>nav</v>
      </c>
      <c r="F2518" s="378" t="str">
        <f>IF('Tables 1-15'!F2445="nap","nav",'Tables 1-15'!F2445)</f>
        <v>nav</v>
      </c>
      <c r="G2518" s="327" t="str">
        <f>IF('Tables 1-15'!G2445="nap","nav",'Tables 1-15'!G2445)</f>
        <v>nav</v>
      </c>
      <c r="H2518" s="327" t="str">
        <f>IF('Tables 1-15'!H2445="nap","nav",'Tables 1-15'!H2445)</f>
        <v>nav</v>
      </c>
      <c r="I2518" s="327" t="str">
        <f>IF('Tables 1-15'!I2445="nap","nav",'Tables 1-15'!I2445)</f>
        <v>nav</v>
      </c>
      <c r="J2518" s="327" t="str">
        <f>IF('Tables 1-15'!J2445="nap","nav",'Tables 1-15'!J2445)</f>
        <v>nav</v>
      </c>
      <c r="K2518" s="327" t="str">
        <f>IF('Tables 1-15'!K2445="nap","nav",'Tables 1-15'!K2445)</f>
        <v>nav</v>
      </c>
      <c r="L2518" s="344" t="e">
        <f>IF('Tables 1-15'!#REF!="nap","nav",'Tables 1-15'!#REF!)</f>
        <v>#REF!</v>
      </c>
      <c r="M2518" s="344" t="e">
        <f>IF('Tables 1-15'!#REF!="nap","nav",'Tables 1-15'!#REF!)</f>
        <v>#REF!</v>
      </c>
    </row>
    <row r="2519" spans="1:13">
      <c r="A2519" s="369" t="s">
        <v>7</v>
      </c>
      <c r="B2519" s="327">
        <f>IF('Tables 1-15'!B2446="nap","nav",'Tables 1-15'!B2446)</f>
        <v>8</v>
      </c>
      <c r="C2519" s="327">
        <f>IF('Tables 1-15'!C2446="nap","nav",'Tables 1-15'!C2446)</f>
        <v>7</v>
      </c>
      <c r="D2519" s="327">
        <f>IF('Tables 1-15'!D2446="nap","nav",'Tables 1-15'!D2446)</f>
        <v>4</v>
      </c>
      <c r="E2519" s="327">
        <f>IF('Tables 1-15'!E2446="nap","nav",'Tables 1-15'!E2446)</f>
        <v>12.26</v>
      </c>
      <c r="F2519" s="378">
        <f>IF('Tables 1-15'!F2446="nap","nav",'Tables 1-15'!F2446)</f>
        <v>12.879</v>
      </c>
      <c r="G2519" s="327" t="str">
        <f>IF('Tables 1-15'!G2446="nap","nav",'Tables 1-15'!G2446)</f>
        <v>nav</v>
      </c>
      <c r="H2519" s="327" t="str">
        <f>IF('Tables 1-15'!H2446="nap","nav",'Tables 1-15'!H2446)</f>
        <v>nav</v>
      </c>
      <c r="I2519" s="327" t="str">
        <f>IF('Tables 1-15'!I2446="nap","nav",'Tables 1-15'!I2446)</f>
        <v>nav</v>
      </c>
      <c r="J2519" s="327" t="str">
        <f>IF('Tables 1-15'!J2446="nap","nav",'Tables 1-15'!J2446)</f>
        <v>nav</v>
      </c>
      <c r="K2519" s="327" t="str">
        <f>IF('Tables 1-15'!K2446="nap","nav",'Tables 1-15'!K2446)</f>
        <v>nav</v>
      </c>
      <c r="L2519" s="344" t="e">
        <f>IF('Tables 1-15'!#REF!="nap","nav",'Tables 1-15'!#REF!)</f>
        <v>#REF!</v>
      </c>
      <c r="M2519" s="344" t="e">
        <f>IF('Tables 1-15'!#REF!="nap","nav",'Tables 1-15'!#REF!)</f>
        <v>#REF!</v>
      </c>
    </row>
    <row r="2520" spans="1:13">
      <c r="A2520" s="369" t="s">
        <v>8</v>
      </c>
      <c r="B2520" s="327">
        <f>IF('Tables 1-15'!B2447="nap","nav",'Tables 1-15'!B2447)</f>
        <v>15.85</v>
      </c>
      <c r="C2520" s="327">
        <f>IF('Tables 1-15'!C2447="nap","nav",'Tables 1-15'!C2447)</f>
        <v>16.63</v>
      </c>
      <c r="D2520" s="327">
        <f>IF('Tables 1-15'!D2447="nap","nav",'Tables 1-15'!D2447)</f>
        <v>17.13</v>
      </c>
      <c r="E2520" s="327">
        <f>IF('Tables 1-15'!E2447="nap","nav",'Tables 1-15'!E2447)</f>
        <v>18.91</v>
      </c>
      <c r="F2520" s="378">
        <f>IF('Tables 1-15'!F2447="nap","nav",'Tables 1-15'!F2447)</f>
        <v>18.420000000000002</v>
      </c>
      <c r="G2520" s="327">
        <f>IF('Tables 1-15'!G2447="nap","nav",'Tables 1-15'!G2447)</f>
        <v>0.19</v>
      </c>
      <c r="H2520" s="327">
        <f>IF('Tables 1-15'!H2447="nap","nav",'Tables 1-15'!H2447)</f>
        <v>0.09</v>
      </c>
      <c r="I2520" s="327" t="str">
        <f>IF('Tables 1-15'!I2447="nap","nav",'Tables 1-15'!I2447)</f>
        <v>nav</v>
      </c>
      <c r="J2520" s="327">
        <f>IF('Tables 1-15'!J2447="nap","nav",'Tables 1-15'!J2447)</f>
        <v>2.79</v>
      </c>
      <c r="K2520" s="376">
        <f>IF('Tables 1-15'!K2447="nap","nav",'Tables 1-15'!K2447)</f>
        <v>3.89</v>
      </c>
      <c r="L2520" s="344" t="e">
        <f>IF('Tables 1-15'!#REF!="nap","nav",'Tables 1-15'!#REF!)</f>
        <v>#REF!</v>
      </c>
      <c r="M2520" s="344" t="e">
        <f>IF('Tables 1-15'!#REF!="nap","nav",'Tables 1-15'!#REF!)</f>
        <v>#REF!</v>
      </c>
    </row>
    <row r="2521" spans="1:13">
      <c r="A2521" s="33" t="s">
        <v>816</v>
      </c>
      <c r="B2521" s="327">
        <f>IF('Tables 1-15'!B2448="nap","nav",'Tables 1-15'!B2448)</f>
        <v>3.609</v>
      </c>
      <c r="C2521" s="327">
        <f>IF('Tables 1-15'!C2448="nap","nav",'Tables 1-15'!C2448)</f>
        <v>3.7810000000000001</v>
      </c>
      <c r="D2521" s="327">
        <f>IF('Tables 1-15'!D2448="nap","nav",'Tables 1-15'!D2448)</f>
        <v>3.5019999999999998</v>
      </c>
      <c r="E2521" s="327">
        <f>IF('Tables 1-15'!E2448="nap","nav",'Tables 1-15'!E2448)</f>
        <v>3.8570000000000002</v>
      </c>
      <c r="F2521" s="378">
        <f>IF('Tables 1-15'!F2448="nap","nav",'Tables 1-15'!F2448)</f>
        <v>3.9329999999999998</v>
      </c>
      <c r="G2521" s="327" t="str">
        <f>IF('Tables 1-15'!G2448="nap","nav",'Tables 1-15'!G2448)</f>
        <v>nav</v>
      </c>
      <c r="H2521" s="327" t="str">
        <f>IF('Tables 1-15'!H2448="nap","nav",'Tables 1-15'!H2448)</f>
        <v>nav</v>
      </c>
      <c r="I2521" s="327" t="str">
        <f>IF('Tables 1-15'!I2448="nap","nav",'Tables 1-15'!I2448)</f>
        <v>nav</v>
      </c>
      <c r="J2521" s="327" t="str">
        <f>IF('Tables 1-15'!J2448="nap","nav",'Tables 1-15'!J2448)</f>
        <v>nav</v>
      </c>
      <c r="K2521" s="376" t="str">
        <f>IF('Tables 1-15'!K2448="nap","nav",'Tables 1-15'!K2448)</f>
        <v>nav</v>
      </c>
      <c r="L2521" s="344" t="e">
        <f>IF('Tables 1-15'!#REF!="nap","nav",'Tables 1-15'!#REF!)</f>
        <v>#REF!</v>
      </c>
      <c r="M2521" s="344" t="e">
        <f>IF('Tables 1-15'!#REF!="nap","nav",'Tables 1-15'!#REF!)</f>
        <v>#REF!</v>
      </c>
    </row>
    <row r="2522" spans="1:13">
      <c r="A2522" s="369" t="s">
        <v>9</v>
      </c>
      <c r="B2522" s="327">
        <f>IF('Tables 1-15'!B2449="nap","nav",'Tables 1-15'!B2449)</f>
        <v>1</v>
      </c>
      <c r="C2522" s="327">
        <f>IF('Tables 1-15'!C2449="nap","nav",'Tables 1-15'!C2449)</f>
        <v>1</v>
      </c>
      <c r="D2522" s="327">
        <f>IF('Tables 1-15'!D2449="nap","nav",'Tables 1-15'!D2449)</f>
        <v>0</v>
      </c>
      <c r="E2522" s="327">
        <f>IF('Tables 1-15'!E2449="nap","nav",'Tables 1-15'!E2449)</f>
        <v>0</v>
      </c>
      <c r="F2522" s="378">
        <f>IF('Tables 1-15'!F2449="nap","nav",'Tables 1-15'!F2449)</f>
        <v>0</v>
      </c>
      <c r="G2522" s="327" t="str">
        <f>IF('Tables 1-15'!G2449="nap","nav",'Tables 1-15'!G2449)</f>
        <v>nav</v>
      </c>
      <c r="H2522" s="327" t="str">
        <f>IF('Tables 1-15'!H2449="nap","nav",'Tables 1-15'!H2449)</f>
        <v>nav</v>
      </c>
      <c r="I2522" s="327" t="str">
        <f>IF('Tables 1-15'!I2449="nap","nav",'Tables 1-15'!I2449)</f>
        <v>nav</v>
      </c>
      <c r="J2522" s="327" t="str">
        <f>IF('Tables 1-15'!J2449="nap","nav",'Tables 1-15'!J2449)</f>
        <v>nav</v>
      </c>
      <c r="K2522" s="327" t="str">
        <f>IF('Tables 1-15'!K2449="nap","nav",'Tables 1-15'!K2449)</f>
        <v>nav</v>
      </c>
      <c r="L2522" s="344" t="e">
        <f>IF('Tables 1-15'!#REF!="nap","nav",'Tables 1-15'!#REF!)</f>
        <v>#REF!</v>
      </c>
      <c r="M2522" s="344" t="e">
        <f>IF('Tables 1-15'!#REF!="nap","nav",'Tables 1-15'!#REF!)</f>
        <v>#REF!</v>
      </c>
    </row>
    <row r="2523" spans="1:13">
      <c r="A2523" s="369" t="s">
        <v>158</v>
      </c>
      <c r="B2523" s="327" t="str">
        <f>IF('Tables 1-15'!B2450="nap","nav",'Tables 1-15'!B2450)</f>
        <v>nav</v>
      </c>
      <c r="C2523" s="327" t="str">
        <f>IF('Tables 1-15'!C2450="nap","nav",'Tables 1-15'!C2450)</f>
        <v>nav</v>
      </c>
      <c r="D2523" s="327" t="str">
        <f>IF('Tables 1-15'!D2450="nap","nav",'Tables 1-15'!D2450)</f>
        <v>nav</v>
      </c>
      <c r="E2523" s="327" t="str">
        <f>IF('Tables 1-15'!E2450="nap","nav",'Tables 1-15'!E2450)</f>
        <v>nav</v>
      </c>
      <c r="F2523" s="378" t="str">
        <f>IF('Tables 1-15'!F2450="nap","nav",'Tables 1-15'!F2450)</f>
        <v>nav</v>
      </c>
      <c r="G2523" s="327" t="str">
        <f>IF('Tables 1-15'!G2450="nap","nav",'Tables 1-15'!G2450)</f>
        <v>nav</v>
      </c>
      <c r="H2523" s="327" t="str">
        <f>IF('Tables 1-15'!H2450="nap","nav",'Tables 1-15'!H2450)</f>
        <v>nav</v>
      </c>
      <c r="I2523" s="327" t="str">
        <f>IF('Tables 1-15'!I2450="nap","nav",'Tables 1-15'!I2450)</f>
        <v>nav</v>
      </c>
      <c r="J2523" s="327" t="str">
        <f>IF('Tables 1-15'!J2450="nap","nav",'Tables 1-15'!J2450)</f>
        <v>nav</v>
      </c>
      <c r="K2523" s="327" t="str">
        <f>IF('Tables 1-15'!K2450="nap","nav",'Tables 1-15'!K2450)</f>
        <v>nav</v>
      </c>
      <c r="L2523" s="344" t="e">
        <f>IF('Tables 1-15'!#REF!="nap","nav",'Tables 1-15'!#REF!)</f>
        <v>#REF!</v>
      </c>
      <c r="M2523" s="344" t="e">
        <f>IF('Tables 1-15'!#REF!="nap","nav",'Tables 1-15'!#REF!)</f>
        <v>#REF!</v>
      </c>
    </row>
    <row r="2524" spans="1:13">
      <c r="A2524" s="372" t="s">
        <v>447</v>
      </c>
      <c r="B2524" s="393" t="e">
        <f>SUMIF(B2501:B2523,"&lt;&gt;nav",L2501:L2523)</f>
        <v>#REF!</v>
      </c>
      <c r="C2524" s="393">
        <f>SUMIF(C2501:C2523,"&lt;&gt;nav",B2501:B2523)</f>
        <v>191.94100000000003</v>
      </c>
      <c r="D2524" s="393">
        <f>SUMIF(D2501:D2523,"&lt;&gt;nav",C2501:C2523)</f>
        <v>191.97300000000001</v>
      </c>
      <c r="E2524" s="393">
        <f>SUMIF(E2501:E2523,"&lt;&gt;nav",D2501:D2523)</f>
        <v>168.01400000000001</v>
      </c>
      <c r="F2524" s="325">
        <f>SUMIF(F2501:F2523,"&lt;&gt;nav",E2501:E2523)</f>
        <v>201.69099999999997</v>
      </c>
      <c r="G2524" s="393" t="e">
        <f>SUMIF(G2501:G2523,"&lt;&gt;nav",M2501:M2523)</f>
        <v>#REF!</v>
      </c>
      <c r="H2524" s="393">
        <f>SUMIF(H2501:H2523,"&lt;&gt;nav",G2501:G2523)</f>
        <v>41.028999999999996</v>
      </c>
      <c r="I2524" s="393">
        <f>SUMIF(I2501:I2523,"&lt;&gt;nav",H2501:H2523)</f>
        <v>72.45</v>
      </c>
      <c r="J2524" s="393">
        <f>SUMIF(J2501:J2523,"&lt;&gt;nav",I2501:I2523)</f>
        <v>62.039000000000001</v>
      </c>
      <c r="K2524" s="393">
        <f>SUMIF(K2501:K2523,"&lt;&gt;nav",J2501:J2523)</f>
        <v>59.914999999999999</v>
      </c>
      <c r="L2524" s="344"/>
      <c r="M2524" s="344"/>
    </row>
    <row r="2525" spans="1:13">
      <c r="A2525" s="480" t="s">
        <v>448</v>
      </c>
      <c r="B2525" s="367">
        <f>SUMIF(L2501:L2523,"&lt;&gt;nav",B2501:B2523)</f>
        <v>191.94100000000003</v>
      </c>
      <c r="C2525" s="367">
        <f>SUMIF(B2501:B2523,"&lt;&gt;nav",C2501:C2523)</f>
        <v>191.97300000000001</v>
      </c>
      <c r="D2525" s="367">
        <f>SUMIF(C2501:C2523,"&lt;&gt;nav",D2501:D2523)</f>
        <v>168.01400000000001</v>
      </c>
      <c r="E2525" s="367">
        <f>SUMIF(D2501:D2523,"&lt;&gt;nav",E2501:E2523)</f>
        <v>201.69099999999997</v>
      </c>
      <c r="F2525" s="371">
        <f>SUMIF(E2501:E2523,"&lt;&gt;nav",F2501:F2523)</f>
        <v>215.03699999999998</v>
      </c>
      <c r="G2525" s="367">
        <f>SUMIF(M2501:M2523,"&lt;&gt;nav",G2501:G2523)</f>
        <v>41.028999999999996</v>
      </c>
      <c r="H2525" s="367">
        <f>SUMIF(G2501:G2523,"&lt;&gt;nav",H2501:H2523)</f>
        <v>35.830000000000005</v>
      </c>
      <c r="I2525" s="367">
        <f>SUMIF(H2501:H2523,"&lt;&gt;nav",I2501:I2523)</f>
        <v>67.307000000000002</v>
      </c>
      <c r="J2525" s="367">
        <f>SUMIF(I2501:I2523,"&lt;&gt;nav",J2501:J2523)</f>
        <v>57.125</v>
      </c>
      <c r="K2525" s="371">
        <f>SUMIF(J2501:J2523,"&lt;&gt;nav",K2501:K2523)</f>
        <v>64.167000000000002</v>
      </c>
    </row>
    <row r="2526" spans="1:13" ht="14.25">
      <c r="A2526" s="482"/>
      <c r="B2526" s="483"/>
      <c r="C2526" s="483"/>
      <c r="D2526" s="483"/>
      <c r="E2526" s="483"/>
      <c r="F2526" s="483"/>
      <c r="G2526" s="483"/>
      <c r="H2526" s="483"/>
      <c r="I2526" s="483"/>
      <c r="J2526" s="483"/>
      <c r="K2526" s="483"/>
    </row>
    <row r="2527" spans="1:13">
      <c r="A2527" s="280"/>
      <c r="B2527" s="367"/>
      <c r="C2527" s="367"/>
      <c r="D2527" s="367"/>
      <c r="E2527" s="367"/>
      <c r="F2527" s="367"/>
      <c r="G2527" s="367"/>
      <c r="H2527" s="367"/>
      <c r="I2527" s="367"/>
      <c r="J2527" s="367"/>
      <c r="K2527" s="371"/>
    </row>
    <row r="2528" spans="1:13">
      <c r="A2528" s="280"/>
      <c r="B2528" s="367"/>
      <c r="C2528" s="367"/>
      <c r="D2528" s="367"/>
      <c r="E2528" s="367"/>
      <c r="F2528" s="367"/>
      <c r="G2528" s="367"/>
      <c r="H2528" s="367"/>
      <c r="I2528" s="367"/>
      <c r="J2528" s="367"/>
      <c r="K2528" s="371"/>
    </row>
    <row r="2529" spans="1:11">
      <c r="A2529" s="280"/>
      <c r="B2529" s="367"/>
      <c r="C2529" s="367"/>
      <c r="D2529" s="367"/>
      <c r="E2529" s="367"/>
      <c r="F2529" s="367"/>
      <c r="G2529" s="367"/>
      <c r="H2529" s="367"/>
      <c r="I2529" s="367"/>
      <c r="J2529" s="367"/>
      <c r="K2529" s="371"/>
    </row>
    <row r="2530" spans="1:11">
      <c r="A2530" s="280"/>
      <c r="B2530" s="367"/>
      <c r="C2530" s="367"/>
      <c r="D2530" s="367"/>
      <c r="E2530" s="367"/>
      <c r="F2530" s="367"/>
      <c r="G2530" s="367"/>
      <c r="H2530" s="367"/>
      <c r="I2530" s="367"/>
      <c r="J2530" s="367"/>
      <c r="K2530" s="371"/>
    </row>
    <row r="2531" spans="1:11">
      <c r="A2531" s="478"/>
      <c r="B2531" s="478"/>
      <c r="C2531" s="478"/>
      <c r="D2531" s="478"/>
      <c r="E2531" s="478"/>
      <c r="F2531" s="478"/>
      <c r="G2531" s="478"/>
      <c r="H2531" s="478"/>
      <c r="I2531" s="478"/>
      <c r="J2531" s="478"/>
      <c r="K2531" s="478"/>
    </row>
    <row r="2532" spans="1:11" ht="15">
      <c r="A2532" s="498"/>
      <c r="B2532" s="499"/>
      <c r="C2532" s="499"/>
      <c r="D2532" s="499"/>
      <c r="E2532" s="499"/>
      <c r="F2532" s="499"/>
      <c r="G2532" s="499"/>
      <c r="H2532" s="499"/>
      <c r="I2532" s="499"/>
      <c r="J2532" s="499"/>
      <c r="K2532" s="499"/>
    </row>
    <row r="2533" spans="1:11">
      <c r="A2533" s="400" t="s">
        <v>734</v>
      </c>
      <c r="B2533" s="452"/>
      <c r="C2533" s="452"/>
      <c r="D2533" s="452"/>
      <c r="E2533" s="452"/>
      <c r="F2533" s="452"/>
      <c r="G2533" s="452"/>
      <c r="H2533" s="452"/>
      <c r="I2533" s="452"/>
      <c r="J2533" s="452"/>
      <c r="K2533" s="453"/>
    </row>
    <row r="2534" spans="1:11">
      <c r="A2534" s="280"/>
      <c r="B2534" s="417"/>
      <c r="C2534" s="417"/>
      <c r="D2534" s="417"/>
      <c r="E2534" s="417"/>
      <c r="F2534" s="417"/>
      <c r="G2534" s="417"/>
      <c r="H2534" s="417"/>
      <c r="I2534" s="417"/>
      <c r="J2534" s="417"/>
      <c r="K2534" s="417"/>
    </row>
    <row r="2535" spans="1:11">
      <c r="A2535" s="401"/>
      <c r="B2535" s="459"/>
      <c r="C2535" s="459"/>
      <c r="D2535" s="459"/>
      <c r="E2535" s="459"/>
      <c r="F2535" s="459"/>
      <c r="G2535" s="459"/>
      <c r="H2535" s="459"/>
      <c r="I2535" s="459"/>
      <c r="J2535" s="459"/>
      <c r="K2535" s="459"/>
    </row>
    <row r="2536" spans="1:11">
      <c r="A2536" s="369"/>
      <c r="B2536" s="337"/>
      <c r="C2536" s="337"/>
      <c r="D2536" s="337"/>
      <c r="E2536" s="337"/>
      <c r="F2536" s="475"/>
      <c r="G2536" s="337"/>
      <c r="H2536" s="337"/>
      <c r="I2536" s="337"/>
      <c r="J2536" s="337"/>
      <c r="K2536" s="337"/>
    </row>
    <row r="2537" spans="1:11">
      <c r="A2537" s="418"/>
      <c r="B2537" s="287"/>
      <c r="C2537" s="287"/>
      <c r="D2537" s="287"/>
      <c r="E2537" s="287"/>
      <c r="F2537" s="288"/>
      <c r="G2537" s="287"/>
      <c r="H2537" s="287"/>
      <c r="I2537" s="287"/>
      <c r="J2537" s="287"/>
      <c r="K2537" s="287"/>
    </row>
    <row r="2538" spans="1:11">
      <c r="A2538" s="401"/>
      <c r="B2538" s="629"/>
      <c r="C2538" s="629"/>
      <c r="D2538" s="629"/>
      <c r="E2538" s="629"/>
      <c r="F2538" s="630"/>
      <c r="G2538" s="629"/>
      <c r="H2538" s="629"/>
      <c r="I2538" s="629"/>
      <c r="J2538" s="629"/>
      <c r="K2538" s="629"/>
    </row>
    <row r="2539" spans="1:11">
      <c r="A2539" s="369" t="s">
        <v>456</v>
      </c>
      <c r="B2539" s="308"/>
      <c r="C2539" s="308"/>
      <c r="D2539" s="308"/>
      <c r="E2539" s="308"/>
      <c r="F2539" s="309"/>
      <c r="G2539" s="308"/>
      <c r="H2539" s="308"/>
      <c r="I2539" s="308"/>
      <c r="J2539" s="308"/>
      <c r="K2539" s="308"/>
    </row>
    <row r="2540" spans="1:11">
      <c r="A2540" s="369"/>
      <c r="B2540" s="308"/>
      <c r="C2540" s="308"/>
      <c r="D2540" s="308"/>
      <c r="E2540" s="308"/>
      <c r="F2540" s="309"/>
      <c r="G2540" s="308"/>
      <c r="H2540" s="308"/>
      <c r="I2540" s="308"/>
      <c r="J2540" s="308"/>
      <c r="K2540" s="308"/>
    </row>
    <row r="2541" spans="1:11">
      <c r="A2541" s="369" t="s">
        <v>457</v>
      </c>
      <c r="B2541" s="308"/>
      <c r="C2541" s="308"/>
      <c r="D2541" s="308"/>
      <c r="E2541" s="308"/>
      <c r="F2541" s="309"/>
      <c r="G2541" s="308"/>
      <c r="H2541" s="308"/>
      <c r="I2541" s="308"/>
      <c r="J2541" s="308"/>
      <c r="K2541" s="308"/>
    </row>
    <row r="2542" spans="1:11">
      <c r="A2542" s="369"/>
      <c r="B2542" s="308"/>
      <c r="C2542" s="308"/>
      <c r="D2542" s="308"/>
      <c r="E2542" s="308"/>
      <c r="F2542" s="309"/>
      <c r="G2542" s="308"/>
      <c r="H2542" s="308"/>
      <c r="I2542" s="308"/>
      <c r="J2542" s="308"/>
      <c r="K2542" s="308"/>
    </row>
    <row r="2543" spans="1:11">
      <c r="A2543" s="369" t="s">
        <v>140</v>
      </c>
      <c r="B2543" s="308"/>
      <c r="C2543" s="308"/>
      <c r="D2543" s="308"/>
      <c r="E2543" s="308"/>
      <c r="F2543" s="309"/>
      <c r="G2543" s="308"/>
      <c r="H2543" s="308"/>
      <c r="I2543" s="308"/>
      <c r="J2543" s="308"/>
      <c r="K2543" s="308"/>
    </row>
    <row r="2544" spans="1:11">
      <c r="A2544" s="369" t="s">
        <v>551</v>
      </c>
      <c r="B2544" s="308"/>
      <c r="C2544" s="308"/>
      <c r="D2544" s="308"/>
      <c r="E2544" s="308"/>
      <c r="F2544" s="309"/>
      <c r="G2544" s="308"/>
      <c r="H2544" s="308"/>
      <c r="I2544" s="308"/>
      <c r="J2544" s="308"/>
      <c r="K2544" s="308"/>
    </row>
    <row r="2545" spans="1:11">
      <c r="A2545" s="369" t="s">
        <v>641</v>
      </c>
      <c r="B2545" s="308"/>
      <c r="C2545" s="308"/>
      <c r="D2545" s="308"/>
      <c r="E2545" s="308"/>
      <c r="F2545" s="309"/>
      <c r="G2545" s="308"/>
      <c r="H2545" s="308"/>
      <c r="I2545" s="308"/>
      <c r="J2545" s="308"/>
      <c r="K2545" s="308"/>
    </row>
    <row r="2546" spans="1:11">
      <c r="A2546" s="369"/>
      <c r="B2546" s="308"/>
      <c r="C2546" s="308"/>
      <c r="D2546" s="308"/>
      <c r="E2546" s="308"/>
      <c r="F2546" s="309"/>
      <c r="G2546" s="308"/>
      <c r="H2546" s="308"/>
      <c r="I2546" s="308"/>
      <c r="J2546" s="308"/>
      <c r="K2546" s="308"/>
    </row>
    <row r="2547" spans="1:11">
      <c r="A2547" s="369" t="s">
        <v>106</v>
      </c>
      <c r="B2547" s="308"/>
      <c r="C2547" s="308"/>
      <c r="D2547" s="308"/>
      <c r="E2547" s="308"/>
      <c r="F2547" s="309"/>
      <c r="G2547" s="308"/>
      <c r="H2547" s="308"/>
      <c r="I2547" s="308"/>
      <c r="J2547" s="308"/>
      <c r="K2547" s="308"/>
    </row>
    <row r="2548" spans="1:11">
      <c r="A2548" s="369" t="s">
        <v>735</v>
      </c>
      <c r="B2548" s="308"/>
      <c r="C2548" s="308"/>
      <c r="D2548" s="308"/>
      <c r="E2548" s="308"/>
      <c r="F2548" s="309"/>
      <c r="G2548" s="308"/>
      <c r="H2548" s="308"/>
      <c r="I2548" s="308"/>
      <c r="J2548" s="308"/>
      <c r="K2548" s="308"/>
    </row>
    <row r="2549" spans="1:11">
      <c r="A2549" s="369"/>
      <c r="B2549" s="308"/>
      <c r="C2549" s="308"/>
      <c r="D2549" s="308"/>
      <c r="E2549" s="308"/>
      <c r="F2549" s="309"/>
      <c r="G2549" s="308"/>
      <c r="H2549" s="308"/>
      <c r="I2549" s="308"/>
      <c r="J2549" s="308"/>
      <c r="K2549" s="308"/>
    </row>
    <row r="2550" spans="1:11">
      <c r="A2550" s="369"/>
      <c r="B2550" s="308"/>
      <c r="C2550" s="308"/>
      <c r="D2550" s="308"/>
      <c r="E2550" s="308"/>
      <c r="F2550" s="309"/>
      <c r="G2550" s="308"/>
      <c r="H2550" s="308"/>
      <c r="I2550" s="308"/>
      <c r="J2550" s="308"/>
      <c r="K2550" s="308"/>
    </row>
    <row r="2551" spans="1:11">
      <c r="A2551" s="369" t="s">
        <v>5</v>
      </c>
      <c r="B2551" s="308"/>
      <c r="C2551" s="308"/>
      <c r="D2551" s="308"/>
      <c r="E2551" s="308"/>
      <c r="F2551" s="309"/>
      <c r="G2551" s="308"/>
      <c r="H2551" s="308"/>
      <c r="I2551" s="308"/>
      <c r="J2551" s="308"/>
      <c r="K2551" s="308"/>
    </row>
    <row r="2552" spans="1:11">
      <c r="A2552" s="369"/>
      <c r="B2552" s="308"/>
      <c r="C2552" s="308"/>
      <c r="D2552" s="308"/>
      <c r="E2552" s="308"/>
      <c r="F2552" s="309"/>
      <c r="G2552" s="308"/>
      <c r="H2552" s="308"/>
      <c r="I2552" s="308"/>
      <c r="J2552" s="308"/>
      <c r="K2552" s="308"/>
    </row>
    <row r="2553" spans="1:11">
      <c r="A2553" s="369"/>
      <c r="B2553" s="308"/>
      <c r="C2553" s="308"/>
      <c r="D2553" s="308"/>
      <c r="E2553" s="308"/>
      <c r="F2553" s="309"/>
      <c r="G2553" s="308"/>
      <c r="H2553" s="308"/>
      <c r="I2553" s="308"/>
      <c r="J2553" s="308"/>
      <c r="K2553" s="308"/>
    </row>
    <row r="2554" spans="1:11">
      <c r="A2554" s="369" t="s">
        <v>6</v>
      </c>
      <c r="B2554" s="308"/>
      <c r="C2554" s="308"/>
      <c r="D2554" s="308"/>
      <c r="E2554" s="308"/>
      <c r="F2554" s="309"/>
      <c r="G2554" s="308"/>
      <c r="H2554" s="308"/>
      <c r="I2554" s="308"/>
      <c r="J2554" s="308"/>
      <c r="K2554" s="308"/>
    </row>
    <row r="2555" spans="1:11">
      <c r="A2555" s="369"/>
      <c r="B2555" s="308"/>
      <c r="C2555" s="308"/>
      <c r="D2555" s="308"/>
      <c r="E2555" s="308"/>
      <c r="F2555" s="309"/>
      <c r="G2555" s="308"/>
      <c r="H2555" s="308"/>
      <c r="I2555" s="308"/>
      <c r="J2555" s="308"/>
      <c r="K2555" s="308"/>
    </row>
    <row r="2556" spans="1:11">
      <c r="A2556" s="369" t="s">
        <v>7</v>
      </c>
      <c r="B2556" s="308"/>
      <c r="C2556" s="308"/>
      <c r="D2556" s="308"/>
      <c r="E2556" s="308"/>
      <c r="F2556" s="309"/>
      <c r="G2556" s="308"/>
      <c r="H2556" s="308"/>
      <c r="I2556" s="308"/>
      <c r="J2556" s="308"/>
      <c r="K2556" s="308"/>
    </row>
    <row r="2557" spans="1:11">
      <c r="A2557" s="369" t="s">
        <v>8</v>
      </c>
      <c r="B2557" s="308"/>
      <c r="C2557" s="308"/>
      <c r="D2557" s="308"/>
      <c r="E2557" s="308"/>
      <c r="F2557" s="309"/>
      <c r="G2557" s="308"/>
      <c r="H2557" s="308"/>
      <c r="I2557" s="308"/>
      <c r="J2557" s="308"/>
      <c r="K2557" s="308"/>
    </row>
    <row r="2558" spans="1:11">
      <c r="A2558" s="369"/>
      <c r="B2558" s="308"/>
      <c r="C2558" s="308"/>
      <c r="D2558" s="308"/>
      <c r="E2558" s="308"/>
      <c r="F2558" s="309"/>
      <c r="G2558" s="308"/>
      <c r="H2558" s="308"/>
      <c r="I2558" s="308"/>
      <c r="J2558" s="308"/>
      <c r="K2558" s="308"/>
    </row>
    <row r="2559" spans="1:11">
      <c r="A2559" s="369" t="s">
        <v>9</v>
      </c>
      <c r="B2559" s="308"/>
      <c r="C2559" s="308"/>
      <c r="D2559" s="308"/>
      <c r="E2559" s="308"/>
      <c r="F2559" s="309"/>
      <c r="G2559" s="308"/>
      <c r="H2559" s="308"/>
      <c r="I2559" s="308"/>
      <c r="J2559" s="308"/>
      <c r="K2559" s="308"/>
    </row>
    <row r="2560" spans="1:11">
      <c r="A2560" s="369" t="s">
        <v>158</v>
      </c>
      <c r="B2560" s="308"/>
      <c r="C2560" s="308"/>
      <c r="D2560" s="308"/>
      <c r="E2560" s="308"/>
      <c r="F2560" s="309"/>
      <c r="G2560" s="308"/>
      <c r="H2560" s="308"/>
      <c r="I2560" s="308"/>
      <c r="J2560" s="308"/>
      <c r="K2560" s="308"/>
    </row>
    <row r="2561" spans="1:11">
      <c r="A2561" s="372" t="s">
        <v>583</v>
      </c>
      <c r="B2561" s="393"/>
      <c r="C2561" s="393"/>
      <c r="D2561" s="393"/>
      <c r="E2561" s="393"/>
      <c r="F2561" s="325"/>
      <c r="G2561" s="324"/>
      <c r="H2561" s="436"/>
      <c r="I2561" s="436"/>
      <c r="J2561" s="436"/>
      <c r="K2561" s="436"/>
    </row>
    <row r="2562" spans="1:11">
      <c r="A2562" s="280"/>
      <c r="B2562" s="367"/>
      <c r="C2562" s="367"/>
      <c r="D2562" s="367"/>
      <c r="E2562" s="367"/>
      <c r="F2562" s="367"/>
      <c r="G2562" s="367"/>
      <c r="H2562" s="367"/>
      <c r="I2562" s="367"/>
      <c r="J2562" s="367"/>
      <c r="K2562" s="371"/>
    </row>
    <row r="2563" spans="1:11">
      <c r="A2563" s="280"/>
      <c r="B2563" s="367"/>
      <c r="C2563" s="367"/>
      <c r="D2563" s="367"/>
      <c r="E2563" s="367"/>
      <c r="F2563" s="367"/>
      <c r="G2563" s="367"/>
      <c r="H2563" s="367"/>
      <c r="I2563" s="367"/>
      <c r="J2563" s="367"/>
      <c r="K2563" s="371"/>
    </row>
    <row r="2564" spans="1:11">
      <c r="A2564" s="280"/>
      <c r="B2564" s="367"/>
      <c r="C2564" s="367"/>
      <c r="D2564" s="367"/>
      <c r="E2564" s="367"/>
      <c r="F2564" s="367"/>
      <c r="G2564" s="367"/>
      <c r="H2564" s="367"/>
      <c r="I2564" s="367"/>
      <c r="J2564" s="367"/>
      <c r="K2564" s="371"/>
    </row>
    <row r="2565" spans="1:11">
      <c r="A2565" s="478"/>
      <c r="B2565" s="478"/>
      <c r="C2565" s="478"/>
      <c r="D2565" s="478"/>
      <c r="E2565" s="478"/>
      <c r="F2565" s="478"/>
      <c r="G2565" s="478"/>
      <c r="H2565" s="478"/>
      <c r="I2565" s="478"/>
      <c r="J2565" s="478"/>
      <c r="K2565" s="478"/>
    </row>
    <row r="2566" spans="1:11">
      <c r="A2566" s="280"/>
      <c r="B2566" s="367"/>
      <c r="C2566" s="367"/>
      <c r="D2566" s="367"/>
      <c r="E2566" s="367"/>
      <c r="F2566" s="367"/>
      <c r="G2566" s="367"/>
      <c r="H2566" s="367"/>
      <c r="I2566" s="367"/>
      <c r="J2566" s="367"/>
      <c r="K2566" s="371"/>
    </row>
    <row r="2567" spans="1:11">
      <c r="A2567" s="401"/>
      <c r="B2567" s="501"/>
      <c r="C2567" s="501"/>
      <c r="D2567" s="501"/>
      <c r="E2567" s="501"/>
      <c r="F2567" s="502"/>
      <c r="G2567" s="501"/>
      <c r="H2567" s="501"/>
      <c r="I2567" s="501"/>
      <c r="J2567" s="501"/>
      <c r="K2567" s="501"/>
    </row>
    <row r="2568" spans="1:11">
      <c r="A2568" s="369"/>
      <c r="B2568" s="337"/>
      <c r="C2568" s="337"/>
      <c r="D2568" s="337"/>
      <c r="E2568" s="337"/>
      <c r="F2568" s="337"/>
      <c r="G2568" s="337"/>
      <c r="H2568" s="337"/>
      <c r="I2568" s="337"/>
      <c r="J2568" s="337"/>
      <c r="K2568" s="337"/>
    </row>
    <row r="2569" spans="1:11">
      <c r="A2569" s="418"/>
      <c r="B2569" s="287"/>
      <c r="C2569" s="287"/>
      <c r="D2569" s="287"/>
      <c r="E2569" s="287"/>
      <c r="F2569" s="288"/>
      <c r="G2569" s="287"/>
      <c r="H2569" s="287"/>
      <c r="I2569" s="287"/>
      <c r="J2569" s="287"/>
      <c r="K2569" s="287"/>
    </row>
    <row r="2570" spans="1:11">
      <c r="A2570" s="401"/>
      <c r="B2570" s="629"/>
      <c r="C2570" s="629"/>
      <c r="D2570" s="629"/>
      <c r="E2570" s="629"/>
      <c r="F2570" s="630"/>
      <c r="G2570" s="629"/>
      <c r="H2570" s="629"/>
      <c r="I2570" s="629"/>
      <c r="J2570" s="629"/>
      <c r="K2570" s="629"/>
    </row>
    <row r="2571" spans="1:11">
      <c r="A2571" s="369" t="s">
        <v>456</v>
      </c>
      <c r="B2571" s="308"/>
      <c r="C2571" s="308"/>
      <c r="D2571" s="308"/>
      <c r="E2571" s="308"/>
      <c r="F2571" s="309"/>
      <c r="G2571" s="308"/>
      <c r="H2571" s="308"/>
      <c r="I2571" s="308"/>
      <c r="J2571" s="308"/>
      <c r="K2571" s="308"/>
    </row>
    <row r="2572" spans="1:11">
      <c r="A2572" s="369"/>
      <c r="B2572" s="308"/>
      <c r="C2572" s="308"/>
      <c r="D2572" s="308"/>
      <c r="E2572" s="308"/>
      <c r="F2572" s="309"/>
      <c r="G2572" s="308"/>
      <c r="H2572" s="308"/>
      <c r="I2572" s="308"/>
      <c r="J2572" s="308"/>
      <c r="K2572" s="308"/>
    </row>
    <row r="2573" spans="1:11">
      <c r="A2573" s="369" t="s">
        <v>457</v>
      </c>
      <c r="B2573" s="308"/>
      <c r="C2573" s="308"/>
      <c r="D2573" s="308"/>
      <c r="E2573" s="308"/>
      <c r="F2573" s="309"/>
      <c r="G2573" s="308"/>
      <c r="H2573" s="308"/>
      <c r="I2573" s="308"/>
      <c r="J2573" s="308"/>
      <c r="K2573" s="308"/>
    </row>
    <row r="2574" spans="1:11">
      <c r="A2574" s="369"/>
      <c r="B2574" s="308"/>
      <c r="C2574" s="308"/>
      <c r="D2574" s="308"/>
      <c r="E2574" s="308"/>
      <c r="F2574" s="309"/>
      <c r="G2574" s="308"/>
      <c r="H2574" s="308"/>
      <c r="I2574" s="308"/>
      <c r="J2574" s="308"/>
      <c r="K2574" s="308"/>
    </row>
    <row r="2575" spans="1:11">
      <c r="A2575" s="369" t="s">
        <v>140</v>
      </c>
      <c r="B2575" s="308"/>
      <c r="C2575" s="308"/>
      <c r="D2575" s="308"/>
      <c r="E2575" s="308"/>
      <c r="F2575" s="309"/>
      <c r="G2575" s="308"/>
      <c r="H2575" s="308"/>
      <c r="I2575" s="308"/>
      <c r="J2575" s="308"/>
      <c r="K2575" s="308"/>
    </row>
    <row r="2576" spans="1:11">
      <c r="A2576" s="369" t="s">
        <v>551</v>
      </c>
      <c r="B2576" s="308"/>
      <c r="C2576" s="308"/>
      <c r="D2576" s="308"/>
      <c r="E2576" s="308"/>
      <c r="F2576" s="309"/>
      <c r="G2576" s="308"/>
      <c r="H2576" s="308"/>
      <c r="I2576" s="308"/>
      <c r="J2576" s="308"/>
      <c r="K2576" s="308"/>
    </row>
    <row r="2577" spans="1:11">
      <c r="A2577" s="369" t="s">
        <v>641</v>
      </c>
      <c r="B2577" s="308"/>
      <c r="C2577" s="308"/>
      <c r="D2577" s="308"/>
      <c r="E2577" s="308"/>
      <c r="F2577" s="309"/>
      <c r="G2577" s="308"/>
      <c r="H2577" s="308"/>
      <c r="I2577" s="308"/>
      <c r="J2577" s="308"/>
      <c r="K2577" s="308"/>
    </row>
    <row r="2578" spans="1:11">
      <c r="A2578" s="369"/>
      <c r="B2578" s="308"/>
      <c r="C2578" s="308"/>
      <c r="D2578" s="308"/>
      <c r="E2578" s="308"/>
      <c r="F2578" s="309"/>
      <c r="G2578" s="308"/>
      <c r="H2578" s="308"/>
      <c r="I2578" s="308"/>
      <c r="J2578" s="308"/>
      <c r="K2578" s="308"/>
    </row>
    <row r="2579" spans="1:11">
      <c r="A2579" s="369" t="s">
        <v>106</v>
      </c>
      <c r="B2579" s="308"/>
      <c r="C2579" s="308"/>
      <c r="D2579" s="308"/>
      <c r="E2579" s="308"/>
      <c r="F2579" s="309"/>
      <c r="G2579" s="308"/>
      <c r="H2579" s="308"/>
      <c r="I2579" s="308"/>
      <c r="J2579" s="308"/>
      <c r="K2579" s="308"/>
    </row>
    <row r="2580" spans="1:11">
      <c r="A2580" s="369" t="s">
        <v>4</v>
      </c>
      <c r="B2580" s="308"/>
      <c r="C2580" s="308"/>
      <c r="D2580" s="308"/>
      <c r="E2580" s="308"/>
      <c r="F2580" s="309"/>
      <c r="G2580" s="308"/>
      <c r="H2580" s="308"/>
      <c r="I2580" s="308"/>
      <c r="J2580" s="308"/>
      <c r="K2580" s="308"/>
    </row>
    <row r="2581" spans="1:11">
      <c r="A2581" s="369"/>
      <c r="B2581" s="308"/>
      <c r="C2581" s="308"/>
      <c r="D2581" s="308"/>
      <c r="E2581" s="308"/>
      <c r="F2581" s="309"/>
      <c r="G2581" s="308"/>
      <c r="H2581" s="308"/>
      <c r="I2581" s="308"/>
      <c r="J2581" s="308"/>
      <c r="K2581" s="308"/>
    </row>
    <row r="2582" spans="1:11">
      <c r="A2582" s="369"/>
      <c r="B2582" s="308"/>
      <c r="C2582" s="308"/>
      <c r="D2582" s="308"/>
      <c r="E2582" s="308"/>
      <c r="F2582" s="309"/>
      <c r="G2582" s="308"/>
      <c r="H2582" s="308"/>
      <c r="I2582" s="308"/>
      <c r="J2582" s="308"/>
      <c r="K2582" s="308"/>
    </row>
    <row r="2583" spans="1:11">
      <c r="A2583" s="369" t="s">
        <v>5</v>
      </c>
      <c r="B2583" s="308"/>
      <c r="C2583" s="308"/>
      <c r="D2583" s="308"/>
      <c r="E2583" s="308"/>
      <c r="F2583" s="309"/>
      <c r="G2583" s="308"/>
      <c r="H2583" s="308"/>
      <c r="I2583" s="308"/>
      <c r="J2583" s="308"/>
      <c r="K2583" s="308"/>
    </row>
    <row r="2584" spans="1:11">
      <c r="A2584" s="369"/>
      <c r="B2584" s="308"/>
      <c r="C2584" s="308"/>
      <c r="D2584" s="308"/>
      <c r="E2584" s="308"/>
      <c r="F2584" s="309"/>
      <c r="G2584" s="308"/>
      <c r="H2584" s="308"/>
      <c r="I2584" s="308"/>
      <c r="J2584" s="308"/>
      <c r="K2584" s="308"/>
    </row>
    <row r="2585" spans="1:11">
      <c r="A2585" s="369"/>
      <c r="B2585" s="308"/>
      <c r="C2585" s="308"/>
      <c r="D2585" s="308"/>
      <c r="E2585" s="308"/>
      <c r="F2585" s="309"/>
      <c r="G2585" s="308"/>
      <c r="H2585" s="308"/>
      <c r="I2585" s="308"/>
      <c r="J2585" s="308"/>
      <c r="K2585" s="308"/>
    </row>
    <row r="2586" spans="1:11">
      <c r="A2586" s="369" t="s">
        <v>6</v>
      </c>
      <c r="B2586" s="308"/>
      <c r="C2586" s="308"/>
      <c r="D2586" s="308"/>
      <c r="E2586" s="308"/>
      <c r="F2586" s="309"/>
      <c r="G2586" s="308"/>
      <c r="H2586" s="308"/>
      <c r="I2586" s="308"/>
      <c r="J2586" s="308"/>
      <c r="K2586" s="308"/>
    </row>
    <row r="2587" spans="1:11">
      <c r="A2587" s="369"/>
      <c r="B2587" s="308"/>
      <c r="C2587" s="308"/>
      <c r="D2587" s="308"/>
      <c r="E2587" s="308"/>
      <c r="F2587" s="309"/>
      <c r="G2587" s="308"/>
      <c r="H2587" s="308"/>
      <c r="I2587" s="308"/>
      <c r="J2587" s="308"/>
      <c r="K2587" s="308"/>
    </row>
    <row r="2588" spans="1:11">
      <c r="A2588" s="369" t="s">
        <v>7</v>
      </c>
      <c r="B2588" s="308"/>
      <c r="C2588" s="308"/>
      <c r="D2588" s="308"/>
      <c r="E2588" s="308"/>
      <c r="F2588" s="309"/>
      <c r="G2588" s="308"/>
      <c r="H2588" s="308"/>
      <c r="I2588" s="308"/>
      <c r="J2588" s="308"/>
      <c r="K2588" s="308"/>
    </row>
    <row r="2589" spans="1:11">
      <c r="A2589" s="369" t="s">
        <v>8</v>
      </c>
      <c r="B2589" s="308"/>
      <c r="C2589" s="308"/>
      <c r="D2589" s="308"/>
      <c r="E2589" s="308"/>
      <c r="F2589" s="309"/>
      <c r="G2589" s="308"/>
      <c r="H2589" s="308"/>
      <c r="I2589" s="308"/>
      <c r="J2589" s="308"/>
      <c r="K2589" s="308"/>
    </row>
    <row r="2590" spans="1:11">
      <c r="A2590" s="369"/>
      <c r="B2590" s="308"/>
      <c r="C2590" s="308"/>
      <c r="D2590" s="308"/>
      <c r="E2590" s="308"/>
      <c r="F2590" s="309"/>
      <c r="G2590" s="308"/>
      <c r="H2590" s="308"/>
      <c r="I2590" s="308"/>
      <c r="J2590" s="308"/>
      <c r="K2590" s="308"/>
    </row>
    <row r="2591" spans="1:11">
      <c r="A2591" s="369" t="s">
        <v>9</v>
      </c>
      <c r="B2591" s="308"/>
      <c r="C2591" s="308"/>
      <c r="D2591" s="308"/>
      <c r="E2591" s="308"/>
      <c r="F2591" s="309"/>
      <c r="G2591" s="308"/>
      <c r="H2591" s="308"/>
      <c r="I2591" s="308"/>
      <c r="J2591" s="308"/>
      <c r="K2591" s="308"/>
    </row>
    <row r="2592" spans="1:11">
      <c r="A2592" s="369" t="s">
        <v>158</v>
      </c>
      <c r="B2592" s="308"/>
      <c r="C2592" s="308"/>
      <c r="D2592" s="308"/>
      <c r="E2592" s="308"/>
      <c r="F2592" s="309"/>
      <c r="G2592" s="308"/>
      <c r="H2592" s="308"/>
      <c r="I2592" s="308"/>
      <c r="J2592" s="308"/>
      <c r="K2592" s="308"/>
    </row>
    <row r="2593" spans="1:13">
      <c r="A2593" s="372" t="s">
        <v>922</v>
      </c>
      <c r="B2593" s="393"/>
      <c r="C2593" s="393"/>
      <c r="D2593" s="393"/>
      <c r="E2593" s="393"/>
      <c r="F2593" s="325"/>
      <c r="G2593" s="324"/>
      <c r="H2593" s="436"/>
      <c r="I2593" s="436"/>
      <c r="J2593" s="324"/>
      <c r="K2593" s="324"/>
    </row>
    <row r="2594" spans="1:13" ht="14.25">
      <c r="A2594" s="480"/>
      <c r="B2594" s="481"/>
      <c r="C2594" s="481"/>
      <c r="D2594" s="481"/>
      <c r="E2594" s="481"/>
      <c r="F2594" s="481"/>
      <c r="G2594" s="481"/>
      <c r="H2594" s="481"/>
      <c r="I2594" s="481"/>
      <c r="J2594" s="481"/>
      <c r="K2594" s="481"/>
    </row>
    <row r="2595" spans="1:13" ht="14.25">
      <c r="A2595" s="482"/>
      <c r="B2595" s="483"/>
      <c r="C2595" s="483"/>
      <c r="D2595" s="483"/>
      <c r="E2595" s="483"/>
      <c r="F2595" s="483"/>
      <c r="G2595" s="483"/>
      <c r="H2595" s="483"/>
      <c r="I2595" s="483"/>
      <c r="J2595" s="483"/>
      <c r="K2595" s="483"/>
    </row>
    <row r="2596" spans="1:13">
      <c r="A2596" s="280"/>
      <c r="B2596" s="367"/>
      <c r="C2596" s="367"/>
      <c r="D2596" s="367"/>
      <c r="E2596" s="367"/>
      <c r="F2596" s="367"/>
      <c r="G2596" s="367"/>
      <c r="H2596" s="367"/>
      <c r="I2596" s="367"/>
      <c r="J2596" s="367"/>
      <c r="K2596" s="371"/>
    </row>
    <row r="2597" spans="1:13">
      <c r="A2597" s="280"/>
      <c r="B2597" s="367"/>
      <c r="C2597" s="367"/>
      <c r="D2597" s="367"/>
      <c r="E2597" s="367"/>
      <c r="F2597" s="367"/>
      <c r="G2597" s="367"/>
      <c r="H2597" s="367"/>
      <c r="I2597" s="367"/>
      <c r="J2597" s="367"/>
      <c r="K2597" s="371"/>
    </row>
    <row r="2598" spans="1:13">
      <c r="A2598" s="280"/>
      <c r="B2598" s="367"/>
      <c r="C2598" s="367"/>
      <c r="D2598" s="367"/>
      <c r="E2598" s="367"/>
      <c r="F2598" s="367"/>
      <c r="G2598" s="367"/>
      <c r="H2598" s="367"/>
      <c r="I2598" s="367"/>
      <c r="J2598" s="367"/>
      <c r="K2598" s="371"/>
    </row>
    <row r="2599" spans="1:13">
      <c r="A2599" s="280"/>
      <c r="B2599" s="367"/>
      <c r="C2599" s="367"/>
      <c r="D2599" s="367"/>
      <c r="E2599" s="367"/>
      <c r="F2599" s="367"/>
      <c r="G2599" s="367"/>
      <c r="H2599" s="367"/>
      <c r="I2599" s="367"/>
      <c r="J2599" s="367"/>
      <c r="K2599" s="371"/>
    </row>
    <row r="2600" spans="1:13">
      <c r="A2600" s="478"/>
      <c r="B2600" s="478"/>
      <c r="C2600" s="478"/>
      <c r="D2600" s="478"/>
      <c r="E2600" s="478"/>
      <c r="F2600" s="478"/>
      <c r="G2600" s="478"/>
      <c r="H2600" s="478"/>
      <c r="I2600" s="478"/>
      <c r="J2600" s="478"/>
      <c r="K2600" s="478"/>
    </row>
    <row r="2601" spans="1:13" s="536" customFormat="1" ht="15">
      <c r="A2601" s="534"/>
      <c r="B2601" s="535"/>
      <c r="C2601" s="535"/>
      <c r="D2601" s="535"/>
      <c r="E2601" s="535"/>
      <c r="F2601" s="535"/>
      <c r="G2601" s="535"/>
      <c r="H2601" s="535"/>
      <c r="I2601" s="535"/>
      <c r="J2601" s="535"/>
      <c r="K2601" s="535"/>
    </row>
    <row r="2602" spans="1:13">
      <c r="A2602" s="400" t="s">
        <v>53</v>
      </c>
      <c r="B2602" s="367"/>
      <c r="C2602" s="367"/>
      <c r="D2602" s="367"/>
      <c r="E2602" s="367"/>
      <c r="F2602" s="367"/>
      <c r="G2602" s="367"/>
      <c r="H2602" s="367"/>
      <c r="I2602" s="367"/>
      <c r="J2602" s="367"/>
      <c r="K2602" s="371"/>
    </row>
    <row r="2603" spans="1:13">
      <c r="A2603" s="280"/>
      <c r="B2603" s="417"/>
      <c r="C2603" s="417"/>
      <c r="D2603" s="417"/>
      <c r="E2603" s="417"/>
      <c r="F2603" s="417"/>
      <c r="G2603" s="417"/>
      <c r="H2603" s="417"/>
      <c r="I2603" s="417"/>
      <c r="J2603" s="417"/>
      <c r="K2603" s="417"/>
    </row>
    <row r="2604" spans="1:13">
      <c r="A2604" s="401"/>
      <c r="B2604" s="459"/>
      <c r="C2604" s="459"/>
      <c r="D2604" s="459"/>
      <c r="E2604" s="459"/>
      <c r="F2604" s="459"/>
      <c r="G2604" s="459"/>
      <c r="H2604" s="459"/>
      <c r="I2604" s="459"/>
      <c r="J2604" s="459"/>
      <c r="K2604" s="459"/>
    </row>
    <row r="2605" spans="1:13">
      <c r="A2605" s="369"/>
      <c r="B2605" s="337"/>
      <c r="C2605" s="337"/>
      <c r="D2605" s="337"/>
      <c r="E2605" s="337"/>
      <c r="F2605" s="475"/>
      <c r="G2605" s="337"/>
      <c r="H2605" s="337"/>
      <c r="I2605" s="337"/>
      <c r="J2605" s="337"/>
      <c r="K2605" s="337"/>
    </row>
    <row r="2606" spans="1:13">
      <c r="A2606" s="369"/>
      <c r="B2606" s="287"/>
      <c r="C2606" s="287"/>
      <c r="D2606" s="287"/>
      <c r="E2606" s="287"/>
      <c r="F2606" s="288"/>
      <c r="G2606" s="287"/>
      <c r="H2606" s="287"/>
      <c r="I2606" s="287"/>
      <c r="J2606" s="287"/>
      <c r="K2606" s="287"/>
    </row>
    <row r="2607" spans="1:13">
      <c r="A2607" s="31" t="s">
        <v>31</v>
      </c>
      <c r="B2607" s="629"/>
      <c r="C2607" s="629"/>
      <c r="D2607" s="629"/>
      <c r="E2607" s="629"/>
      <c r="F2607" s="630"/>
      <c r="G2607" s="328" t="str">
        <f>IF('Tables 1-15'!G2534="nap","nav",'Tables 1-15'!G2534)</f>
        <v>nav</v>
      </c>
      <c r="H2607" s="328" t="str">
        <f>IF('Tables 1-15'!H2534="nap","nav",'Tables 1-15'!H2534)</f>
        <v>nav</v>
      </c>
      <c r="I2607" s="328" t="str">
        <f>IF('Tables 1-15'!I2534="nap","nav",'Tables 1-15'!I2534)</f>
        <v>nav</v>
      </c>
      <c r="J2607" s="328" t="str">
        <f>IF('Tables 1-15'!J2534="nap","nav",'Tables 1-15'!J2534)</f>
        <v>nav</v>
      </c>
      <c r="K2607" s="328" t="str">
        <f>IF('Tables 1-15'!K2534="nap","nav",'Tables 1-15'!K2534)</f>
        <v>nav</v>
      </c>
      <c r="M2607" s="281" t="e">
        <f>IF('Tables 1-15'!#REF!="nap","nav",'Tables 1-15'!#REF!)</f>
        <v>#REF!</v>
      </c>
    </row>
    <row r="2608" spans="1:13">
      <c r="A2608" s="369" t="s">
        <v>456</v>
      </c>
      <c r="B2608" s="327"/>
      <c r="C2608" s="327"/>
      <c r="D2608" s="327"/>
      <c r="E2608" s="327"/>
      <c r="F2608" s="378"/>
      <c r="G2608" s="327">
        <f>IF('Tables 1-15'!G2535="nap","nav",'Tables 1-15'!G2535)</f>
        <v>65.729685207968004</v>
      </c>
      <c r="H2608" s="327">
        <f>IF('Tables 1-15'!H2535="nap","nav",'Tables 1-15'!H2535)</f>
        <v>70.672545218962881</v>
      </c>
      <c r="I2608" s="327">
        <f>IF('Tables 1-15'!I2535="nap","nav",'Tables 1-15'!I2535)</f>
        <v>58.417600470200917</v>
      </c>
      <c r="J2608" s="327">
        <f>IF('Tables 1-15'!J2535="nap","nav",'Tables 1-15'!J2535)</f>
        <v>45.996057837065628</v>
      </c>
      <c r="K2608" s="327">
        <f>IF('Tables 1-15'!K2535="nap","nav",'Tables 1-15'!K2535)</f>
        <v>45.709276842314594</v>
      </c>
      <c r="L2608" s="523"/>
      <c r="M2608" s="344" t="e">
        <f>IF('Tables 1-15'!#REF!="nap","nav",'Tables 1-15'!#REF!)</f>
        <v>#REF!</v>
      </c>
    </row>
    <row r="2609" spans="1:13">
      <c r="A2609" s="33" t="s">
        <v>458</v>
      </c>
      <c r="B2609" s="327"/>
      <c r="C2609" s="327"/>
      <c r="D2609" s="327"/>
      <c r="E2609" s="327"/>
      <c r="F2609" s="378"/>
      <c r="G2609" s="327">
        <f>IF('Tables 1-15'!G2536="nap","nav",'Tables 1-15'!G2536)</f>
        <v>486.25760716112529</v>
      </c>
      <c r="H2609" s="327">
        <f>IF('Tables 1-15'!H2536="nap","nav",'Tables 1-15'!H2536)</f>
        <v>496.17535801897714</v>
      </c>
      <c r="I2609" s="327">
        <f>IF('Tables 1-15'!I2536="nap","nav",'Tables 1-15'!I2536)</f>
        <v>500.94224232386296</v>
      </c>
      <c r="J2609" s="327">
        <f>IF('Tables 1-15'!J2536="nap","nav",'Tables 1-15'!J2536)</f>
        <v>390.3685257735047</v>
      </c>
      <c r="K2609" s="327">
        <f>IF('Tables 1-15'!K2536="nap","nav",'Tables 1-15'!K2536)</f>
        <v>376.02653518215487</v>
      </c>
      <c r="L2609" s="523"/>
      <c r="M2609" s="344" t="e">
        <f>IF('Tables 1-15'!#REF!="nap","nav",'Tables 1-15'!#REF!)</f>
        <v>#REF!</v>
      </c>
    </row>
    <row r="2610" spans="1:13">
      <c r="A2610" s="369" t="s">
        <v>457</v>
      </c>
      <c r="B2610" s="327"/>
      <c r="C2610" s="327"/>
      <c r="D2610" s="327"/>
      <c r="E2610" s="327"/>
      <c r="F2610" s="378"/>
      <c r="G2610" s="376" t="str">
        <f>IF('Tables 1-15'!G2537="nap","nav",'Tables 1-15'!G2537)</f>
        <v>nav</v>
      </c>
      <c r="H2610" s="376" t="str">
        <f>IF('Tables 1-15'!H2537="nap","nav",'Tables 1-15'!H2537)</f>
        <v>nav</v>
      </c>
      <c r="I2610" s="376" t="str">
        <f>IF('Tables 1-15'!I2537="nap","nav",'Tables 1-15'!I2537)</f>
        <v>nav</v>
      </c>
      <c r="J2610" s="376" t="str">
        <f>IF('Tables 1-15'!J2537="nap","nav",'Tables 1-15'!J2537)</f>
        <v>nav</v>
      </c>
      <c r="K2610" s="376" t="str">
        <f>IF('Tables 1-15'!K2537="nap","nav",'Tables 1-15'!K2537)</f>
        <v>nav</v>
      </c>
      <c r="L2610" s="523"/>
      <c r="M2610" s="344" t="e">
        <f>IF('Tables 1-15'!#REF!="nap","nav",'Tables 1-15'!#REF!)</f>
        <v>#REF!</v>
      </c>
    </row>
    <row r="2611" spans="1:13">
      <c r="A2611" s="33" t="s">
        <v>459</v>
      </c>
      <c r="B2611" s="327"/>
      <c r="C2611" s="327"/>
      <c r="D2611" s="327"/>
      <c r="E2611" s="327"/>
      <c r="F2611" s="378"/>
      <c r="G2611" s="376">
        <f>IF('Tables 1-15'!G2538="nap","nav",'Tables 1-15'!G2538)</f>
        <v>2417.9190259781408</v>
      </c>
      <c r="H2611" s="376">
        <f>IF('Tables 1-15'!H2538="nap","nav",'Tables 1-15'!H2538)</f>
        <v>3125.3235604715001</v>
      </c>
      <c r="I2611" s="376">
        <f>IF('Tables 1-15'!I2538="nap","nav",'Tables 1-15'!I2538)</f>
        <v>3553.06833843399</v>
      </c>
      <c r="J2611" s="376">
        <f>IF('Tables 1-15'!J2538="nap","nav",'Tables 1-15'!J2538)</f>
        <v>3854.5873474630698</v>
      </c>
      <c r="K2611" s="376">
        <f>IF('Tables 1-15'!K2538="nap","nav",'Tables 1-15'!K2538)</f>
        <v>3872.8801565793437</v>
      </c>
      <c r="L2611" s="523"/>
      <c r="M2611" s="344" t="e">
        <f>IF('Tables 1-15'!#REF!="nap","nav",'Tables 1-15'!#REF!)</f>
        <v>#REF!</v>
      </c>
    </row>
    <row r="2612" spans="1:13">
      <c r="A2612" s="369" t="s">
        <v>140</v>
      </c>
      <c r="B2612" s="376"/>
      <c r="C2612" s="376"/>
      <c r="D2612" s="376"/>
      <c r="E2612" s="376"/>
      <c r="F2612" s="378"/>
      <c r="G2612" s="376">
        <f>IF('Tables 1-15'!G2539="nap","nav",'Tables 1-15'!G2539)</f>
        <v>165.92874476225731</v>
      </c>
      <c r="H2612" s="376">
        <f>IF('Tables 1-15'!H2539="nap","nav",'Tables 1-15'!H2539)</f>
        <v>172.04168673871553</v>
      </c>
      <c r="I2612" s="376">
        <f>IF('Tables 1-15'!I2539="nap","nav",'Tables 1-15'!I2539)</f>
        <v>170.79687184573942</v>
      </c>
      <c r="J2612" s="376">
        <f>IF('Tables 1-15'!J2539="nap","nav",'Tables 1-15'!J2539)</f>
        <v>153.62731090260112</v>
      </c>
      <c r="K2612" s="376">
        <f>IF('Tables 1-15'!K2539="nap","nav",'Tables 1-15'!K2539)</f>
        <v>155.12143206042472</v>
      </c>
      <c r="L2612" s="523"/>
      <c r="M2612" s="344" t="e">
        <f>IF('Tables 1-15'!#REF!="nap","nav",'Tables 1-15'!#REF!)</f>
        <v>#REF!</v>
      </c>
    </row>
    <row r="2613" spans="1:13">
      <c r="A2613" s="369" t="s">
        <v>551</v>
      </c>
      <c r="B2613" s="376"/>
      <c r="C2613" s="376"/>
      <c r="D2613" s="376"/>
      <c r="E2613" s="376"/>
      <c r="F2613" s="377"/>
      <c r="G2613" s="376">
        <f>IF('Tables 1-15'!G2540="nap","nav",'Tables 1-15'!G2540)</f>
        <v>439.45685512183422</v>
      </c>
      <c r="H2613" s="376">
        <f>IF('Tables 1-15'!H2540="nap","nav",'Tables 1-15'!H2540)</f>
        <v>458.2213439344294</v>
      </c>
      <c r="I2613" s="376">
        <f>IF('Tables 1-15'!I2540="nap","nav",'Tables 1-15'!I2540)</f>
        <v>445.52293239783756</v>
      </c>
      <c r="J2613" s="376">
        <f>IF('Tables 1-15'!J2540="nap","nav",'Tables 1-15'!J2540)</f>
        <v>404.44205470319957</v>
      </c>
      <c r="K2613" s="376">
        <f>IF('Tables 1-15'!K2540="nap","nav",'Tables 1-15'!K2540)</f>
        <v>419.54328892591906</v>
      </c>
      <c r="L2613" s="523"/>
      <c r="M2613" s="344" t="e">
        <f>IF('Tables 1-15'!#REF!="nap","nav",'Tables 1-15'!#REF!)</f>
        <v>#REF!</v>
      </c>
    </row>
    <row r="2614" spans="1:13">
      <c r="A2614" s="369" t="s">
        <v>641</v>
      </c>
      <c r="B2614" s="376"/>
      <c r="C2614" s="376"/>
      <c r="D2614" s="376"/>
      <c r="E2614" s="376"/>
      <c r="F2614" s="377"/>
      <c r="G2614" s="376" t="str">
        <f>IF('Tables 1-15'!G2541="nap","nav",'Tables 1-15'!G2541)</f>
        <v>nav</v>
      </c>
      <c r="H2614" s="376" t="str">
        <f>IF('Tables 1-15'!H2541="nap","nav",'Tables 1-15'!H2541)</f>
        <v>nav</v>
      </c>
      <c r="I2614" s="376" t="str">
        <f>IF('Tables 1-15'!I2541="nap","nav",'Tables 1-15'!I2541)</f>
        <v>nav</v>
      </c>
      <c r="J2614" s="376" t="str">
        <f>IF('Tables 1-15'!J2541="nap","nav",'Tables 1-15'!J2541)</f>
        <v>nav</v>
      </c>
      <c r="K2614" s="376" t="str">
        <f>IF('Tables 1-15'!K2541="nap","nav",'Tables 1-15'!K2541)</f>
        <v>nav</v>
      </c>
      <c r="L2614" s="523"/>
      <c r="M2614" s="344" t="e">
        <f>IF('Tables 1-15'!#REF!="nap","nav",'Tables 1-15'!#REF!)</f>
        <v>#REF!</v>
      </c>
    </row>
    <row r="2615" spans="1:13">
      <c r="A2615" s="33" t="s">
        <v>860</v>
      </c>
      <c r="B2615" s="376"/>
      <c r="C2615" s="376"/>
      <c r="D2615" s="376"/>
      <c r="E2615" s="376"/>
      <c r="F2615" s="377"/>
      <c r="G2615" s="376">
        <f>IF('Tables 1-15'!G2542="nap","nav",'Tables 1-15'!G2542)</f>
        <v>309.77452501969799</v>
      </c>
      <c r="H2615" s="376">
        <f>IF('Tables 1-15'!H2542="nap","nav",'Tables 1-15'!H2542)</f>
        <v>334.29767157276279</v>
      </c>
      <c r="I2615" s="376">
        <f>IF('Tables 1-15'!I2542="nap","nav",'Tables 1-15'!I2542)</f>
        <v>366.3914813778361</v>
      </c>
      <c r="J2615" s="376">
        <f>IF('Tables 1-15'!J2542="nap","nav",'Tables 1-15'!J2542)</f>
        <v>395.01555589144624</v>
      </c>
      <c r="K2615" s="376">
        <f>IF('Tables 1-15'!K2542="nap","nav",'Tables 1-15'!K2542)</f>
        <v>350.71691925427456</v>
      </c>
      <c r="L2615" s="523"/>
      <c r="M2615" s="344" t="e">
        <f>IF('Tables 1-15'!#REF!="nap","nav",'Tables 1-15'!#REF!)</f>
        <v>#REF!</v>
      </c>
    </row>
    <row r="2616" spans="1:13">
      <c r="A2616" s="369" t="s">
        <v>106</v>
      </c>
      <c r="B2616" s="376"/>
      <c r="C2616" s="376"/>
      <c r="D2616" s="376"/>
      <c r="E2616" s="376"/>
      <c r="F2616" s="377"/>
      <c r="G2616" s="376">
        <f>IF('Tables 1-15'!G2543="nap","nav",'Tables 1-15'!G2543)</f>
        <v>175.11989109473481</v>
      </c>
      <c r="H2616" s="376">
        <f>IF('Tables 1-15'!H2543="nap","nav",'Tables 1-15'!H2543)</f>
        <v>194.05706043743552</v>
      </c>
      <c r="I2616" s="376">
        <f>IF('Tables 1-15'!I2543="nap","nav",'Tables 1-15'!I2543)</f>
        <v>236.66720048937549</v>
      </c>
      <c r="J2616" s="376">
        <f>IF('Tables 1-15'!J2543="nap","nav",'Tables 1-15'!J2543)</f>
        <v>200.99873429001153</v>
      </c>
      <c r="K2616" s="376">
        <f>IF('Tables 1-15'!K2543="nap","nav",'Tables 1-15'!K2543)</f>
        <v>214.18536086674533</v>
      </c>
      <c r="L2616" s="523"/>
      <c r="M2616" s="344" t="e">
        <f>IF('Tables 1-15'!#REF!="nap","nav",'Tables 1-15'!#REF!)</f>
        <v>#REF!</v>
      </c>
    </row>
    <row r="2617" spans="1:13">
      <c r="A2617" s="369" t="s">
        <v>4</v>
      </c>
      <c r="B2617" s="376"/>
      <c r="C2617" s="376"/>
      <c r="D2617" s="376"/>
      <c r="E2617" s="376"/>
      <c r="F2617" s="377"/>
      <c r="G2617" s="376" t="str">
        <f>IF('Tables 1-15'!G2544="nap","nav",'Tables 1-15'!G2544)</f>
        <v>nav</v>
      </c>
      <c r="H2617" s="376" t="str">
        <f>IF('Tables 1-15'!H2544="nap","nav",'Tables 1-15'!H2544)</f>
        <v>nav</v>
      </c>
      <c r="I2617" s="376" t="str">
        <f>IF('Tables 1-15'!I2544="nap","nav",'Tables 1-15'!I2544)</f>
        <v>nav</v>
      </c>
      <c r="J2617" s="376" t="str">
        <f>IF('Tables 1-15'!J2544="nap","nav",'Tables 1-15'!J2544)</f>
        <v>nav</v>
      </c>
      <c r="K2617" s="376" t="str">
        <f>IF('Tables 1-15'!K2544="nap","nav",'Tables 1-15'!K2544)</f>
        <v>nav</v>
      </c>
      <c r="L2617" s="523"/>
      <c r="M2617" s="344" t="e">
        <f>IF('Tables 1-15'!#REF!="nap","nav",'Tables 1-15'!#REF!)</f>
        <v>#REF!</v>
      </c>
    </row>
    <row r="2618" spans="1:13">
      <c r="A2618" s="33" t="s">
        <v>811</v>
      </c>
      <c r="B2618" s="376"/>
      <c r="C2618" s="376"/>
      <c r="D2618" s="376"/>
      <c r="E2618" s="376"/>
      <c r="F2618" s="377"/>
      <c r="G2618" s="376" t="str">
        <f>IF('Tables 1-15'!G2545="nap","nav",'Tables 1-15'!G2545)</f>
        <v>nav</v>
      </c>
      <c r="H2618" s="376" t="str">
        <f>IF('Tables 1-15'!H2545="nap","nav",'Tables 1-15'!H2545)</f>
        <v>nav</v>
      </c>
      <c r="I2618" s="376" t="str">
        <f>IF('Tables 1-15'!I2545="nap","nav",'Tables 1-15'!I2545)</f>
        <v>nav</v>
      </c>
      <c r="J2618" s="376" t="str">
        <f>IF('Tables 1-15'!J2545="nap","nav",'Tables 1-15'!J2545)</f>
        <v>nav</v>
      </c>
      <c r="K2618" s="376" t="str">
        <f>IF('Tables 1-15'!K2545="nap","nav",'Tables 1-15'!K2545)</f>
        <v>nav</v>
      </c>
      <c r="L2618" s="523"/>
      <c r="M2618" s="344" t="e">
        <f>IF('Tables 1-15'!#REF!="nap","nav",'Tables 1-15'!#REF!)</f>
        <v>#REF!</v>
      </c>
    </row>
    <row r="2619" spans="1:13">
      <c r="A2619" s="33" t="s">
        <v>812</v>
      </c>
      <c r="B2619" s="376"/>
      <c r="C2619" s="376"/>
      <c r="D2619" s="376"/>
      <c r="E2619" s="376"/>
      <c r="F2619" s="377"/>
      <c r="G2619" s="376">
        <f>IF('Tables 1-15'!G2546="nap","nav",'Tables 1-15'!G2546)</f>
        <v>170.05124053612789</v>
      </c>
      <c r="H2619" s="376">
        <f>IF('Tables 1-15'!H2546="nap","nav",'Tables 1-15'!H2546)</f>
        <v>187.96344076757393</v>
      </c>
      <c r="I2619" s="376">
        <f>IF('Tables 1-15'!I2546="nap","nav",'Tables 1-15'!I2546)</f>
        <v>199.69605137498777</v>
      </c>
      <c r="J2619" s="376">
        <f>IF('Tables 1-15'!J2546="nap","nav",'Tables 1-15'!J2546)</f>
        <v>182.27785488958992</v>
      </c>
      <c r="K2619" s="376">
        <f>IF('Tables 1-15'!K2546="nap","nav",'Tables 1-15'!K2546)</f>
        <v>169.56575562700965</v>
      </c>
      <c r="L2619" s="523"/>
      <c r="M2619" s="344" t="e">
        <f>IF('Tables 1-15'!#REF!="nap","nav",'Tables 1-15'!#REF!)</f>
        <v>#REF!</v>
      </c>
    </row>
    <row r="2620" spans="1:13">
      <c r="A2620" s="369" t="s">
        <v>5</v>
      </c>
      <c r="B2620" s="327"/>
      <c r="C2620" s="327"/>
      <c r="D2620" s="327"/>
      <c r="E2620" s="327"/>
      <c r="F2620" s="378"/>
      <c r="G2620" s="327">
        <f>IF('Tables 1-15'!G2547="nap","nav",'Tables 1-15'!G2547)</f>
        <v>63.170237742116591</v>
      </c>
      <c r="H2620" s="327">
        <f>IF('Tables 1-15'!H2547="nap","nav",'Tables 1-15'!H2547)</f>
        <v>62.493218290539481</v>
      </c>
      <c r="I2620" s="327">
        <f>IF('Tables 1-15'!I2547="nap","nav",'Tables 1-15'!I2547)</f>
        <v>62.366726151774778</v>
      </c>
      <c r="J2620" s="327">
        <f>IF('Tables 1-15'!J2547="nap","nav",'Tables 1-15'!J2547)</f>
        <v>50.76377265098499</v>
      </c>
      <c r="K2620" s="327">
        <f>IF('Tables 1-15'!K2547="nap","nav",'Tables 1-15'!K2547)</f>
        <v>49.811943219579291</v>
      </c>
      <c r="L2620" s="523"/>
      <c r="M2620" s="344" t="e">
        <f>IF('Tables 1-15'!#REF!="nap","nav",'Tables 1-15'!#REF!)</f>
        <v>#REF!</v>
      </c>
    </row>
    <row r="2621" spans="1:13">
      <c r="A2621" s="33" t="s">
        <v>813</v>
      </c>
      <c r="B2621" s="327"/>
      <c r="C2621" s="327"/>
      <c r="D2621" s="327"/>
      <c r="E2621" s="327"/>
      <c r="F2621" s="378"/>
      <c r="G2621" s="327">
        <f>IF('Tables 1-15'!G2548="nap","nav",'Tables 1-15'!G2548)</f>
        <v>508.83393144538297</v>
      </c>
      <c r="H2621" s="327">
        <f>IF('Tables 1-15'!H2548="nap","nav",'Tables 1-15'!H2548)</f>
        <v>603.49599726599934</v>
      </c>
      <c r="I2621" s="327">
        <f>IF('Tables 1-15'!I2548="nap","nav",'Tables 1-15'!I2548)</f>
        <v>572.09968788931531</v>
      </c>
      <c r="J2621" s="327">
        <f>IF('Tables 1-15'!J2548="nap","nav",'Tables 1-15'!J2548)</f>
        <v>383.95183949713652</v>
      </c>
      <c r="K2621" s="327">
        <f>IF('Tables 1-15'!K2548="nap","nav",'Tables 1-15'!K2548)</f>
        <v>375.96337747195992</v>
      </c>
      <c r="L2621" s="523"/>
      <c r="M2621" s="344" t="e">
        <f>IF('Tables 1-15'!#REF!="nap","nav",'Tables 1-15'!#REF!)</f>
        <v>#REF!</v>
      </c>
    </row>
    <row r="2622" spans="1:13">
      <c r="A2622" s="33" t="s">
        <v>814</v>
      </c>
      <c r="B2622" s="327"/>
      <c r="C2622" s="327"/>
      <c r="D2622" s="327"/>
      <c r="E2622" s="327"/>
      <c r="F2622" s="378"/>
      <c r="G2622" s="327">
        <f>IF('Tables 1-15'!G2549="nap","nav",'Tables 1-15'!G2549)</f>
        <v>165.06746666666669</v>
      </c>
      <c r="H2622" s="327">
        <f>IF('Tables 1-15'!H2549="nap","nav",'Tables 1-15'!H2549)</f>
        <v>176.18250773333332</v>
      </c>
      <c r="I2622" s="327">
        <f>IF('Tables 1-15'!I2549="nap","nav",'Tables 1-15'!I2549)</f>
        <v>192.85382106666668</v>
      </c>
      <c r="J2622" s="327">
        <f>IF('Tables 1-15'!J2549="nap","nav",'Tables 1-15'!J2549)</f>
        <v>204.93039306666668</v>
      </c>
      <c r="K2622" s="327">
        <f>IF('Tables 1-15'!K2549="nap","nav",'Tables 1-15'!K2549)</f>
        <v>198.49396720000001</v>
      </c>
      <c r="L2622" s="523"/>
      <c r="M2622" s="344" t="e">
        <f>IF('Tables 1-15'!#REF!="nap","nav",'Tables 1-15'!#REF!)</f>
        <v>#REF!</v>
      </c>
    </row>
    <row r="2623" spans="1:13">
      <c r="A2623" s="369" t="s">
        <v>6</v>
      </c>
      <c r="B2623" s="327"/>
      <c r="C2623" s="327"/>
      <c r="D2623" s="327"/>
      <c r="E2623" s="327"/>
      <c r="F2623" s="378"/>
      <c r="G2623" s="327">
        <f>IF('Tables 1-15'!G2550="nap","nav",'Tables 1-15'!G2550)</f>
        <v>47.295460510522531</v>
      </c>
      <c r="H2623" s="327">
        <f>IF('Tables 1-15'!H2550="nap","nav",'Tables 1-15'!H2550)</f>
        <v>51.407653640214171</v>
      </c>
      <c r="I2623" s="327">
        <f>IF('Tables 1-15'!I2550="nap","nav",'Tables 1-15'!I2550)</f>
        <v>51.470104964091234</v>
      </c>
      <c r="J2623" s="327">
        <f>IF('Tables 1-15'!J2550="nap","nav",'Tables 1-15'!J2550)</f>
        <v>47.845464397410723</v>
      </c>
      <c r="K2623" s="327">
        <f>IF('Tables 1-15'!K2550="nap","nav",'Tables 1-15'!K2550)</f>
        <v>47.02529360654551</v>
      </c>
      <c r="L2623" s="523"/>
      <c r="M2623" s="344" t="e">
        <f>IF('Tables 1-15'!#REF!="nap","nav",'Tables 1-15'!#REF!)</f>
        <v>#REF!</v>
      </c>
    </row>
    <row r="2624" spans="1:13">
      <c r="A2624" s="33" t="s">
        <v>815</v>
      </c>
      <c r="B2624" s="327"/>
      <c r="C2624" s="327"/>
      <c r="D2624" s="327"/>
      <c r="E2624" s="327"/>
      <c r="F2624" s="378"/>
      <c r="G2624" s="327">
        <f>IF('Tables 1-15'!G2551="nap","nav",'Tables 1-15'!G2551)</f>
        <v>64.970625213154676</v>
      </c>
      <c r="H2624" s="327">
        <f>IF('Tables 1-15'!H2551="nap","nav",'Tables 1-15'!H2551)</f>
        <v>79.877700518134716</v>
      </c>
      <c r="I2624" s="327">
        <f>IF('Tables 1-15'!I2551="nap","nav",'Tables 1-15'!I2551)</f>
        <v>77.053844614533375</v>
      </c>
      <c r="J2624" s="327">
        <f>IF('Tables 1-15'!J2551="nap","nav",'Tables 1-15'!J2551)</f>
        <v>72.267930123127599</v>
      </c>
      <c r="K2624" s="327">
        <f>IF('Tables 1-15'!K2551="nap","nav",'Tables 1-15'!K2551)</f>
        <v>65.242381399143383</v>
      </c>
      <c r="L2624" s="523"/>
      <c r="M2624" s="344" t="e">
        <f>IF('Tables 1-15'!#REF!="nap","nav",'Tables 1-15'!#REF!)</f>
        <v>#REF!</v>
      </c>
    </row>
    <row r="2625" spans="1:13">
      <c r="A2625" s="369" t="s">
        <v>7</v>
      </c>
      <c r="B2625" s="327"/>
      <c r="C2625" s="327"/>
      <c r="D2625" s="327"/>
      <c r="E2625" s="327"/>
      <c r="F2625" s="378"/>
      <c r="G2625" s="327">
        <f>IF('Tables 1-15'!G2552="nap","nav",'Tables 1-15'!G2552)</f>
        <v>25.995893645155938</v>
      </c>
      <c r="H2625" s="327">
        <f>IF('Tables 1-15'!H2552="nap","nav",'Tables 1-15'!H2552)</f>
        <v>31.683798116572827</v>
      </c>
      <c r="I2625" s="327">
        <f>IF('Tables 1-15'!I2552="nap","nav",'Tables 1-15'!I2552)</f>
        <v>28.50976616499867</v>
      </c>
      <c r="J2625" s="327">
        <f>IF('Tables 1-15'!J2552="nap","nav",'Tables 1-15'!J2552)</f>
        <v>17.756718171735326</v>
      </c>
      <c r="K2625" s="327">
        <f>IF('Tables 1-15'!K2552="nap","nav",'Tables 1-15'!K2552)</f>
        <v>12.613379408047798</v>
      </c>
      <c r="L2625" s="523"/>
      <c r="M2625" s="344" t="e">
        <f>IF('Tables 1-15'!#REF!="nap","nav",'Tables 1-15'!#REF!)</f>
        <v>#REF!</v>
      </c>
    </row>
    <row r="2626" spans="1:13">
      <c r="A2626" s="369" t="s">
        <v>8</v>
      </c>
      <c r="B2626" s="327"/>
      <c r="C2626" s="327"/>
      <c r="D2626" s="327"/>
      <c r="E2626" s="327"/>
      <c r="F2626" s="378"/>
      <c r="G2626" s="327">
        <f>IF('Tables 1-15'!G2553="nap","nav",'Tables 1-15'!G2553)</f>
        <v>27.83691388978475</v>
      </c>
      <c r="H2626" s="327">
        <f>IF('Tables 1-15'!H2553="nap","nav",'Tables 1-15'!H2553)</f>
        <v>28.621307833527236</v>
      </c>
      <c r="I2626" s="327">
        <f>IF('Tables 1-15'!I2553="nap","nav",'Tables 1-15'!I2553)</f>
        <v>29.304933820660239</v>
      </c>
      <c r="J2626" s="327">
        <f>IF('Tables 1-15'!J2553="nap","nav",'Tables 1-15'!J2553)</f>
        <v>30.60702714676226</v>
      </c>
      <c r="K2626" s="327">
        <f>IF('Tables 1-15'!K2553="nap","nav",'Tables 1-15'!K2553)</f>
        <v>29.565767196749295</v>
      </c>
      <c r="L2626" s="523"/>
      <c r="M2626" s="344" t="e">
        <f>IF('Tables 1-15'!#REF!="nap","nav",'Tables 1-15'!#REF!)</f>
        <v>#REF!</v>
      </c>
    </row>
    <row r="2627" spans="1:13">
      <c r="A2627" s="33" t="s">
        <v>816</v>
      </c>
      <c r="B2627" s="327"/>
      <c r="C2627" s="327"/>
      <c r="D2627" s="327"/>
      <c r="E2627" s="327"/>
      <c r="F2627" s="378"/>
      <c r="G2627" s="327">
        <f>IF('Tables 1-15'!G2554="nap","nav",'Tables 1-15'!G2554)</f>
        <v>181.38624825662481</v>
      </c>
      <c r="H2627" s="327">
        <f>IF('Tables 1-15'!H2554="nap","nav",'Tables 1-15'!H2554)</f>
        <v>198.67604112975332</v>
      </c>
      <c r="I2627" s="327">
        <f>IF('Tables 1-15'!I2554="nap","nav",'Tables 1-15'!I2554)</f>
        <v>197.48352849764615</v>
      </c>
      <c r="J2627" s="327">
        <f>IF('Tables 1-15'!J2554="nap","nav",'Tables 1-15'!J2554)</f>
        <v>183.70965551470587</v>
      </c>
      <c r="K2627" s="327">
        <f>IF('Tables 1-15'!K2554="nap","nav",'Tables 1-15'!K2554)</f>
        <v>196.46571012478074</v>
      </c>
      <c r="L2627" s="523"/>
      <c r="M2627" s="344" t="e">
        <f>IF('Tables 1-15'!#REF!="nap","nav",'Tables 1-15'!#REF!)</f>
        <v>#REF!</v>
      </c>
    </row>
    <row r="2628" spans="1:13">
      <c r="A2628" s="369" t="s">
        <v>9</v>
      </c>
      <c r="B2628" s="327"/>
      <c r="C2628" s="327"/>
      <c r="D2628" s="327"/>
      <c r="E2628" s="327"/>
      <c r="F2628" s="378"/>
      <c r="G2628" s="327">
        <f>IF('Tables 1-15'!G2555="nap","nav",'Tables 1-15'!G2555)</f>
        <v>306.69117804546721</v>
      </c>
      <c r="H2628" s="327">
        <f>IF('Tables 1-15'!H2555="nap","nav",'Tables 1-15'!H2555)</f>
        <v>299.85229951109585</v>
      </c>
      <c r="I2628" s="327">
        <f>IF('Tables 1-15'!I2555="nap","nav",'Tables 1-15'!I2555)</f>
        <v>311.77323483952006</v>
      </c>
      <c r="J2628" s="327">
        <f>IF('Tables 1-15'!J2555="nap","nav",'Tables 1-15'!J2555)</f>
        <v>296.96854850005315</v>
      </c>
      <c r="K2628" s="327">
        <f>IF('Tables 1-15'!K2555="nap","nav",'Tables 1-15'!K2555)</f>
        <v>254.0978020770176</v>
      </c>
      <c r="L2628" s="523"/>
      <c r="M2628" s="344" t="e">
        <f>IF('Tables 1-15'!#REF!="nap","nav",'Tables 1-15'!#REF!)</f>
        <v>#REF!</v>
      </c>
    </row>
    <row r="2629" spans="1:13">
      <c r="A2629" s="369" t="s">
        <v>158</v>
      </c>
      <c r="B2629" s="327"/>
      <c r="C2629" s="327"/>
      <c r="D2629" s="327"/>
      <c r="E2629" s="327"/>
      <c r="F2629" s="378"/>
      <c r="G2629" s="327" t="str">
        <f>IF('Tables 1-15'!G2556="nap","nav",'Tables 1-15'!G2556)</f>
        <v>nav</v>
      </c>
      <c r="H2629" s="327" t="str">
        <f>IF('Tables 1-15'!H2556="nap","nav",'Tables 1-15'!H2556)</f>
        <v>nav</v>
      </c>
      <c r="I2629" s="327" t="str">
        <f>IF('Tables 1-15'!I2556="nap","nav",'Tables 1-15'!I2556)</f>
        <v>nav</v>
      </c>
      <c r="J2629" s="327" t="str">
        <f>IF('Tables 1-15'!J2556="nap","nav",'Tables 1-15'!J2556)</f>
        <v>nav</v>
      </c>
      <c r="K2629" s="327" t="str">
        <f>IF('Tables 1-15'!K2556="nap","nav",'Tables 1-15'!K2556)</f>
        <v>nav</v>
      </c>
      <c r="L2629" s="523"/>
      <c r="M2629" s="344" t="e">
        <f>IF('Tables 1-15'!#REF!="nap","nav",'Tables 1-15'!#REF!)</f>
        <v>#REF!</v>
      </c>
    </row>
    <row r="2630" spans="1:13">
      <c r="A2630" s="372" t="s">
        <v>43</v>
      </c>
      <c r="B2630" s="393"/>
      <c r="C2630" s="393"/>
      <c r="D2630" s="393"/>
      <c r="E2630" s="393"/>
      <c r="F2630" s="325"/>
      <c r="G2630" s="365" t="e">
        <f>SUMIF(G2607:G2629,"&lt;&gt;nav",M2607:M2629)</f>
        <v>#REF!</v>
      </c>
      <c r="H2630" s="393">
        <f>SUMIF(H2607:H2629,"&lt;&gt;nav",G2607:G2629)</f>
        <v>5621.4855302967626</v>
      </c>
      <c r="I2630" s="393">
        <f>SUMIF(I2607:I2629,"&lt;&gt;nav",H2607:H2629)</f>
        <v>6571.0431911995283</v>
      </c>
      <c r="J2630" s="365">
        <f>SUMIF(J2607:J2629,"&lt;&gt;nav",I2607:I2629)</f>
        <v>7054.4183667230391</v>
      </c>
      <c r="K2630" s="365">
        <f>SUMIF(K2607:K2629,"&lt;&gt;nav",J2607:J2629)</f>
        <v>6916.1147908190715</v>
      </c>
    </row>
    <row r="2631" spans="1:13">
      <c r="A2631" s="280" t="s">
        <v>44</v>
      </c>
      <c r="B2631" s="367"/>
      <c r="C2631" s="367"/>
      <c r="D2631" s="367"/>
      <c r="E2631" s="367"/>
      <c r="F2631" s="367"/>
      <c r="G2631" s="367">
        <f>SUMIF(M2607:M2629,"&lt;&gt;nav",G2607:G2629)</f>
        <v>5621.4855302967626</v>
      </c>
      <c r="H2631" s="367">
        <f>SUMIF(G2607:G2629,"&lt;&gt;nav",H2607:H2629)</f>
        <v>6571.0431911995283</v>
      </c>
      <c r="I2631" s="367">
        <f>SUMIF(H2607:H2629,"&lt;&gt;nav",I2607:I2629)</f>
        <v>7054.4183667230391</v>
      </c>
      <c r="J2631" s="367">
        <f>SUMIF(I2607:I2629,"&lt;&gt;nav",J2607:J2629)</f>
        <v>6916.1147908190715</v>
      </c>
      <c r="K2631" s="371">
        <f>SUMIF(J2607:J2629,"&lt;&gt;nav",K2607:K2629)</f>
        <v>6833.028347042009</v>
      </c>
    </row>
    <row r="2632" spans="1:13">
      <c r="A2632" s="280"/>
      <c r="B2632" s="367"/>
      <c r="C2632" s="367"/>
      <c r="D2632" s="367"/>
      <c r="E2632" s="367"/>
      <c r="F2632" s="367"/>
      <c r="G2632" s="367"/>
      <c r="H2632" s="367"/>
      <c r="I2632" s="367"/>
      <c r="J2632" s="367"/>
      <c r="K2632" s="371"/>
    </row>
    <row r="2633" spans="1:13">
      <c r="A2633" s="280"/>
      <c r="B2633" s="367"/>
      <c r="C2633" s="367"/>
      <c r="D2633" s="367"/>
      <c r="E2633" s="367"/>
      <c r="F2633" s="367"/>
      <c r="G2633" s="367"/>
      <c r="H2633" s="367"/>
      <c r="I2633" s="367"/>
      <c r="J2633" s="367"/>
      <c r="K2633" s="371"/>
    </row>
    <row r="2634" spans="1:13">
      <c r="A2634" s="478"/>
      <c r="B2634" s="478"/>
      <c r="C2634" s="478"/>
      <c r="D2634" s="478"/>
      <c r="E2634" s="478"/>
      <c r="F2634" s="478"/>
      <c r="G2634" s="478"/>
      <c r="H2634" s="478"/>
      <c r="I2634" s="478"/>
      <c r="J2634" s="478"/>
      <c r="K2634" s="478"/>
    </row>
    <row r="2635" spans="1:13">
      <c r="A2635" s="280"/>
      <c r="B2635" s="367"/>
      <c r="C2635" s="367"/>
      <c r="D2635" s="367"/>
      <c r="E2635" s="367"/>
      <c r="F2635" s="367"/>
      <c r="G2635" s="367"/>
      <c r="H2635" s="367"/>
      <c r="I2635" s="367"/>
      <c r="J2635" s="367"/>
      <c r="K2635" s="371"/>
    </row>
    <row r="2636" spans="1:13">
      <c r="A2636" s="401"/>
      <c r="B2636" s="501"/>
      <c r="C2636" s="501"/>
      <c r="D2636" s="501"/>
      <c r="E2636" s="501"/>
      <c r="F2636" s="502"/>
      <c r="G2636" s="501"/>
      <c r="H2636" s="501"/>
      <c r="I2636" s="501"/>
      <c r="J2636" s="501"/>
      <c r="K2636" s="501"/>
    </row>
    <row r="2637" spans="1:13">
      <c r="A2637" s="369"/>
      <c r="B2637" s="337"/>
      <c r="C2637" s="337"/>
      <c r="D2637" s="337"/>
      <c r="E2637" s="337"/>
      <c r="F2637" s="337"/>
      <c r="G2637" s="337"/>
      <c r="H2637" s="337"/>
      <c r="I2637" s="337"/>
      <c r="J2637" s="337"/>
      <c r="K2637" s="337"/>
    </row>
    <row r="2638" spans="1:13">
      <c r="A2638" s="369"/>
      <c r="B2638" s="287"/>
      <c r="C2638" s="287"/>
      <c r="D2638" s="287"/>
      <c r="E2638" s="287"/>
      <c r="F2638" s="288"/>
      <c r="G2638" s="287"/>
      <c r="H2638" s="287"/>
      <c r="I2638" s="287"/>
      <c r="J2638" s="287"/>
      <c r="K2638" s="287"/>
    </row>
    <row r="2639" spans="1:13">
      <c r="A2639" s="31" t="s">
        <v>31</v>
      </c>
      <c r="B2639" s="328" t="str">
        <f>IF('Tables 1-15'!B2566="nap","nav",'Tables 1-15'!B2566)</f>
        <v>nav</v>
      </c>
      <c r="C2639" s="328" t="str">
        <f>IF('Tables 1-15'!C2566="nap","nav",'Tables 1-15'!C2566)</f>
        <v>nav</v>
      </c>
      <c r="D2639" s="328" t="str">
        <f>IF('Tables 1-15'!D2566="nap","nav",'Tables 1-15'!D2566)</f>
        <v>nav</v>
      </c>
      <c r="E2639" s="328" t="str">
        <f>IF('Tables 1-15'!E2566="nap","nav",'Tables 1-15'!E2566)</f>
        <v>nav</v>
      </c>
      <c r="F2639" s="397" t="str">
        <f>IF('Tables 1-15'!F2566="nap","nav",'Tables 1-15'!F2566)</f>
        <v>nav</v>
      </c>
      <c r="G2639" s="328" t="str">
        <f>IF('Tables 1-15'!G2566="nap","nav",'Tables 1-15'!G2566)</f>
        <v>nav</v>
      </c>
      <c r="H2639" s="328" t="str">
        <f>IF('Tables 1-15'!H2566="nap","nav",'Tables 1-15'!H2566)</f>
        <v>nav</v>
      </c>
      <c r="I2639" s="328" t="str">
        <f>IF('Tables 1-15'!I2566="nap","nav",'Tables 1-15'!I2566)</f>
        <v>nav</v>
      </c>
      <c r="J2639" s="328" t="str">
        <f>IF('Tables 1-15'!J2566="nap","nav",'Tables 1-15'!J2566)</f>
        <v>nav</v>
      </c>
      <c r="K2639" s="328" t="str">
        <f>IF('Tables 1-15'!K2566="nap","nav",'Tables 1-15'!K2566)</f>
        <v>nav</v>
      </c>
      <c r="L2639" s="326" t="e">
        <f>IF('Tables 1-15'!#REF!="nap","nav",'Tables 1-15'!#REF!)</f>
        <v>#REF!</v>
      </c>
      <c r="M2639" s="281" t="e">
        <f>IF('Tables 1-15'!#REF!="nap","nav",'Tables 1-15'!#REF!)</f>
        <v>#REF!</v>
      </c>
    </row>
    <row r="2640" spans="1:13">
      <c r="A2640" s="369" t="s">
        <v>456</v>
      </c>
      <c r="B2640" s="327">
        <f>IF('Tables 1-15'!B2567="nap","nav",'Tables 1-15'!B2567)</f>
        <v>2.5938957885876226</v>
      </c>
      <c r="C2640" s="327">
        <f>IF('Tables 1-15'!C2567="nap","nav",'Tables 1-15'!C2567)</f>
        <v>2.7806489982378095</v>
      </c>
      <c r="D2640" s="327">
        <f>IF('Tables 1-15'!D2567="nap","nav",'Tables 1-15'!D2567)</f>
        <v>3.1386771686024808</v>
      </c>
      <c r="E2640" s="327">
        <f>IF('Tables 1-15'!E2567="nap","nav",'Tables 1-15'!E2567)</f>
        <v>2.3020741620279086</v>
      </c>
      <c r="F2640" s="378">
        <f>IF('Tables 1-15'!F2567="nap","nav",'Tables 1-15'!F2567)</f>
        <v>2.2640366213437102</v>
      </c>
      <c r="G2640" s="327">
        <f>IF('Tables 1-15'!G2567="nap","nav",'Tables 1-15'!G2567)</f>
        <v>0.25898385131554053</v>
      </c>
      <c r="H2640" s="327">
        <f>IF('Tables 1-15'!H2567="nap","nav",'Tables 1-15'!H2567)</f>
        <v>0.19110390201880167</v>
      </c>
      <c r="I2640" s="327">
        <f>IF('Tables 1-15'!I2567="nap","nav",'Tables 1-15'!I2567)</f>
        <v>0.14892155563458612</v>
      </c>
      <c r="J2640" s="327">
        <f>IF('Tables 1-15'!J2567="nap","nav",'Tables 1-15'!J2567)</f>
        <v>0.19628422293629832</v>
      </c>
      <c r="K2640" s="327">
        <f>IF('Tables 1-15'!K2567="nap","nav",'Tables 1-15'!K2567)</f>
        <v>0.3018940448758089</v>
      </c>
      <c r="L2640" s="344" t="e">
        <f>IF('Tables 1-15'!#REF!="nap","nav",'Tables 1-15'!#REF!)</f>
        <v>#REF!</v>
      </c>
      <c r="M2640" s="344" t="e">
        <f>IF('Tables 1-15'!#REF!="nap","nav",'Tables 1-15'!#REF!)</f>
        <v>#REF!</v>
      </c>
    </row>
    <row r="2641" spans="1:13">
      <c r="A2641" s="33" t="s">
        <v>458</v>
      </c>
      <c r="B2641" s="327" t="str">
        <f>IF('Tables 1-15'!B2568="nap","nav",'Tables 1-15'!B2568)</f>
        <v>nav</v>
      </c>
      <c r="C2641" s="327" t="str">
        <f>IF('Tables 1-15'!C2568="nap","nav",'Tables 1-15'!C2568)</f>
        <v>nav</v>
      </c>
      <c r="D2641" s="327" t="str">
        <f>IF('Tables 1-15'!D2568="nap","nav",'Tables 1-15'!D2568)</f>
        <v>nav</v>
      </c>
      <c r="E2641" s="327" t="str">
        <f>IF('Tables 1-15'!E2568="nap","nav",'Tables 1-15'!E2568)</f>
        <v>nav</v>
      </c>
      <c r="F2641" s="378" t="str">
        <f>IF('Tables 1-15'!F2568="nap","nav",'Tables 1-15'!F2568)</f>
        <v>nav</v>
      </c>
      <c r="G2641" s="327" t="str">
        <f>IF('Tables 1-15'!G2568="nap","nav",'Tables 1-15'!G2568)</f>
        <v>nav</v>
      </c>
      <c r="H2641" s="327" t="str">
        <f>IF('Tables 1-15'!H2568="nap","nav",'Tables 1-15'!H2568)</f>
        <v>nav</v>
      </c>
      <c r="I2641" s="327" t="str">
        <f>IF('Tables 1-15'!I2568="nap","nav",'Tables 1-15'!I2568)</f>
        <v>nav</v>
      </c>
      <c r="J2641" s="327" t="str">
        <f>IF('Tables 1-15'!J2568="nap","nav",'Tables 1-15'!J2568)</f>
        <v>nav</v>
      </c>
      <c r="K2641" s="327" t="str">
        <f>IF('Tables 1-15'!K2568="nap","nav",'Tables 1-15'!K2568)</f>
        <v>nav</v>
      </c>
      <c r="L2641" s="344" t="e">
        <f>IF('Tables 1-15'!#REF!="nap","nav",'Tables 1-15'!#REF!)</f>
        <v>#REF!</v>
      </c>
      <c r="M2641" s="344" t="e">
        <f>IF('Tables 1-15'!#REF!="nap","nav",'Tables 1-15'!#REF!)</f>
        <v>#REF!</v>
      </c>
    </row>
    <row r="2642" spans="1:13">
      <c r="A2642" s="369" t="s">
        <v>457</v>
      </c>
      <c r="B2642" s="327" t="str">
        <f>IF('Tables 1-15'!B2569="nap","nav",'Tables 1-15'!B2569)</f>
        <v>nav</v>
      </c>
      <c r="C2642" s="327" t="str">
        <f>IF('Tables 1-15'!C2569="nap","nav",'Tables 1-15'!C2569)</f>
        <v>nav</v>
      </c>
      <c r="D2642" s="327" t="str">
        <f>IF('Tables 1-15'!D2569="nap","nav",'Tables 1-15'!D2569)</f>
        <v>nav</v>
      </c>
      <c r="E2642" s="327" t="str">
        <f>IF('Tables 1-15'!E2569="nap","nav",'Tables 1-15'!E2569)</f>
        <v>nav</v>
      </c>
      <c r="F2642" s="378" t="str">
        <f>IF('Tables 1-15'!F2569="nap","nav",'Tables 1-15'!F2569)</f>
        <v>nav</v>
      </c>
      <c r="G2642" s="327" t="str">
        <f>IF('Tables 1-15'!G2569="nap","nav",'Tables 1-15'!G2569)</f>
        <v>nav</v>
      </c>
      <c r="H2642" s="327" t="str">
        <f>IF('Tables 1-15'!H2569="nap","nav",'Tables 1-15'!H2569)</f>
        <v>nav</v>
      </c>
      <c r="I2642" s="327" t="str">
        <f>IF('Tables 1-15'!I2569="nap","nav",'Tables 1-15'!I2569)</f>
        <v>nav</v>
      </c>
      <c r="J2642" s="327" t="str">
        <f>IF('Tables 1-15'!J2569="nap","nav",'Tables 1-15'!J2569)</f>
        <v>nav</v>
      </c>
      <c r="K2642" s="327" t="str">
        <f>IF('Tables 1-15'!K2569="nap","nav",'Tables 1-15'!K2569)</f>
        <v>nav</v>
      </c>
      <c r="L2642" s="344" t="e">
        <f>IF('Tables 1-15'!#REF!="nap","nav",'Tables 1-15'!#REF!)</f>
        <v>#REF!</v>
      </c>
      <c r="M2642" s="344" t="e">
        <f>IF('Tables 1-15'!#REF!="nap","nav",'Tables 1-15'!#REF!)</f>
        <v>#REF!</v>
      </c>
    </row>
    <row r="2643" spans="1:13">
      <c r="A2643" s="33" t="s">
        <v>459</v>
      </c>
      <c r="B2643" s="327" t="str">
        <f>IF('Tables 1-15'!B2570="nap","nav",'Tables 1-15'!B2570)</f>
        <v>nav</v>
      </c>
      <c r="C2643" s="327" t="str">
        <f>IF('Tables 1-15'!C2570="nap","nav",'Tables 1-15'!C2570)</f>
        <v>nav</v>
      </c>
      <c r="D2643" s="327" t="str">
        <f>IF('Tables 1-15'!D2570="nap","nav",'Tables 1-15'!D2570)</f>
        <v>nav</v>
      </c>
      <c r="E2643" s="327" t="str">
        <f>IF('Tables 1-15'!E2570="nap","nav",'Tables 1-15'!E2570)</f>
        <v>nav</v>
      </c>
      <c r="F2643" s="378" t="str">
        <f>IF('Tables 1-15'!F2570="nap","nav",'Tables 1-15'!F2570)</f>
        <v>nav</v>
      </c>
      <c r="G2643" s="327" t="str">
        <f>IF('Tables 1-15'!G2570="nap","nav",'Tables 1-15'!G2570)</f>
        <v>nav</v>
      </c>
      <c r="H2643" s="327" t="str">
        <f>IF('Tables 1-15'!H2570="nap","nav",'Tables 1-15'!H2570)</f>
        <v>nav</v>
      </c>
      <c r="I2643" s="327" t="str">
        <f>IF('Tables 1-15'!I2570="nap","nav",'Tables 1-15'!I2570)</f>
        <v>nav</v>
      </c>
      <c r="J2643" s="327" t="str">
        <f>IF('Tables 1-15'!J2570="nap","nav",'Tables 1-15'!J2570)</f>
        <v>nav</v>
      </c>
      <c r="K2643" s="327" t="str">
        <f>IF('Tables 1-15'!K2570="nap","nav",'Tables 1-15'!K2570)</f>
        <v>nav</v>
      </c>
      <c r="L2643" s="344" t="e">
        <f>IF('Tables 1-15'!#REF!="nap","nav",'Tables 1-15'!#REF!)</f>
        <v>#REF!</v>
      </c>
      <c r="M2643" s="344" t="e">
        <f>IF('Tables 1-15'!#REF!="nap","nav",'Tables 1-15'!#REF!)</f>
        <v>#REF!</v>
      </c>
    </row>
    <row r="2644" spans="1:13">
      <c r="A2644" s="369" t="s">
        <v>140</v>
      </c>
      <c r="B2644" s="376">
        <f>IF('Tables 1-15'!B2571="nap","nav",'Tables 1-15'!B2571)</f>
        <v>7.4885864502748989</v>
      </c>
      <c r="C2644" s="376">
        <f>IF('Tables 1-15'!C2571="nap","nav",'Tables 1-15'!C2571)</f>
        <v>7.9909897620680201</v>
      </c>
      <c r="D2644" s="376">
        <f>IF('Tables 1-15'!D2571="nap","nav",'Tables 1-15'!D2571)</f>
        <v>5.9220173030649468</v>
      </c>
      <c r="E2644" s="376">
        <f>IF('Tables 1-15'!E2571="nap","nav",'Tables 1-15'!E2571)</f>
        <v>6.6962149548160754</v>
      </c>
      <c r="F2644" s="378">
        <f>IF('Tables 1-15'!F2571="nap","nav",'Tables 1-15'!F2571)</f>
        <v>7.1735489886916461</v>
      </c>
      <c r="G2644" s="376">
        <f>IF('Tables 1-15'!G2571="nap","nav",'Tables 1-15'!G2571)</f>
        <v>0.1501962278673333</v>
      </c>
      <c r="H2644" s="376">
        <f>IF('Tables 1-15'!H2571="nap","nav",'Tables 1-15'!H2571)</f>
        <v>0.14839076070434415</v>
      </c>
      <c r="I2644" s="376">
        <f>IF('Tables 1-15'!I2571="nap","nav",'Tables 1-15'!I2571)</f>
        <v>0.13054477520282576</v>
      </c>
      <c r="J2644" s="376">
        <f>IF('Tables 1-15'!J2571="nap","nav",'Tables 1-15'!J2571)</f>
        <v>5.2099120293573817E-2</v>
      </c>
      <c r="K2644" s="376">
        <f>IF('Tables 1-15'!K2571="nap","nav",'Tables 1-15'!K2571)</f>
        <v>5.6090897706322258E-3</v>
      </c>
      <c r="L2644" s="344" t="e">
        <f>IF('Tables 1-15'!#REF!="nap","nav",'Tables 1-15'!#REF!)</f>
        <v>#REF!</v>
      </c>
      <c r="M2644" s="344" t="e">
        <f>IF('Tables 1-15'!#REF!="nap","nav",'Tables 1-15'!#REF!)</f>
        <v>#REF!</v>
      </c>
    </row>
    <row r="2645" spans="1:13">
      <c r="A2645" s="369" t="s">
        <v>551</v>
      </c>
      <c r="B2645" s="376">
        <f>IF('Tables 1-15'!B2572="nap","nav",'Tables 1-15'!B2572)</f>
        <v>10.939236291927505</v>
      </c>
      <c r="C2645" s="376">
        <f>IF('Tables 1-15'!C2572="nap","nav",'Tables 1-15'!C2572)</f>
        <v>11.498415345927233</v>
      </c>
      <c r="D2645" s="376">
        <f>IF('Tables 1-15'!D2572="nap","nav",'Tables 1-15'!D2572)</f>
        <v>8.9014710428019885</v>
      </c>
      <c r="E2645" s="376">
        <f>IF('Tables 1-15'!E2572="nap","nav",'Tables 1-15'!E2572)</f>
        <v>10.251294691894682</v>
      </c>
      <c r="F2645" s="377">
        <f>IF('Tables 1-15'!F2572="nap","nav",'Tables 1-15'!F2572)</f>
        <v>10.532003105315797</v>
      </c>
      <c r="G2645" s="376">
        <f>IF('Tables 1-15'!G2572="nap","nav",'Tables 1-15'!G2572)</f>
        <v>0.23496246965055559</v>
      </c>
      <c r="H2645" s="376">
        <f>IF('Tables 1-15'!H2572="nap","nav",'Tables 1-15'!H2572)</f>
        <v>0.21241732540680722</v>
      </c>
      <c r="I2645" s="376">
        <f>IF('Tables 1-15'!I2572="nap","nav",'Tables 1-15'!I2572)</f>
        <v>0.22927271828749432</v>
      </c>
      <c r="J2645" s="376" t="str">
        <f>IF('Tables 1-15'!J2572="nap","nav",'Tables 1-15'!J2572)</f>
        <v>nav</v>
      </c>
      <c r="K2645" s="376" t="str">
        <f>IF('Tables 1-15'!K2572="nap","nav",'Tables 1-15'!K2572)</f>
        <v>nav</v>
      </c>
      <c r="L2645" s="344" t="e">
        <f>IF('Tables 1-15'!#REF!="nap","nav",'Tables 1-15'!#REF!)</f>
        <v>#REF!</v>
      </c>
      <c r="M2645" s="344" t="e">
        <f>IF('Tables 1-15'!#REF!="nap","nav",'Tables 1-15'!#REF!)</f>
        <v>#REF!</v>
      </c>
    </row>
    <row r="2646" spans="1:13">
      <c r="A2646" s="369" t="s">
        <v>641</v>
      </c>
      <c r="B2646" s="376" t="str">
        <f>IF('Tables 1-15'!B2573="nap","nav",'Tables 1-15'!B2573)</f>
        <v>nav</v>
      </c>
      <c r="C2646" s="376" t="str">
        <f>IF('Tables 1-15'!C2573="nap","nav",'Tables 1-15'!C2573)</f>
        <v>nav</v>
      </c>
      <c r="D2646" s="376" t="str">
        <f>IF('Tables 1-15'!D2573="nap","nav",'Tables 1-15'!D2573)</f>
        <v>nav</v>
      </c>
      <c r="E2646" s="376" t="str">
        <f>IF('Tables 1-15'!E2573="nap","nav",'Tables 1-15'!E2573)</f>
        <v>nav</v>
      </c>
      <c r="F2646" s="377" t="str">
        <f>IF('Tables 1-15'!F2573="nap","nav",'Tables 1-15'!F2573)</f>
        <v>nav</v>
      </c>
      <c r="G2646" s="376" t="str">
        <f>IF('Tables 1-15'!G2573="nap","nav",'Tables 1-15'!G2573)</f>
        <v>nav</v>
      </c>
      <c r="H2646" s="376" t="str">
        <f>IF('Tables 1-15'!H2573="nap","nav",'Tables 1-15'!H2573)</f>
        <v>nav</v>
      </c>
      <c r="I2646" s="376" t="str">
        <f>IF('Tables 1-15'!I2573="nap","nav",'Tables 1-15'!I2573)</f>
        <v>nav</v>
      </c>
      <c r="J2646" s="376" t="str">
        <f>IF('Tables 1-15'!J2573="nap","nav",'Tables 1-15'!J2573)</f>
        <v>nav</v>
      </c>
      <c r="K2646" s="376" t="str">
        <f>IF('Tables 1-15'!K2573="nap","nav",'Tables 1-15'!K2573)</f>
        <v>nav</v>
      </c>
      <c r="L2646" s="344" t="e">
        <f>IF('Tables 1-15'!#REF!="nap","nav",'Tables 1-15'!#REF!)</f>
        <v>#REF!</v>
      </c>
      <c r="M2646" s="344" t="e">
        <f>IF('Tables 1-15'!#REF!="nap","nav",'Tables 1-15'!#REF!)</f>
        <v>#REF!</v>
      </c>
    </row>
    <row r="2647" spans="1:13">
      <c r="A2647" s="33" t="s">
        <v>860</v>
      </c>
      <c r="B2647" s="376">
        <f>IF('Tables 1-15'!B2574="nap","nav",'Tables 1-15'!B2574)</f>
        <v>1.5786150428090646</v>
      </c>
      <c r="C2647" s="376">
        <f>IF('Tables 1-15'!C2574="nap","nav",'Tables 1-15'!C2574)</f>
        <v>1.7307116048023499</v>
      </c>
      <c r="D2647" s="376">
        <f>IF('Tables 1-15'!D2574="nap","nav",'Tables 1-15'!D2574)</f>
        <v>1.9845361917655577</v>
      </c>
      <c r="E2647" s="376">
        <f>IF('Tables 1-15'!E2574="nap","nav",'Tables 1-15'!E2574)</f>
        <v>2.1075714521279814</v>
      </c>
      <c r="F2647" s="377">
        <f>IF('Tables 1-15'!F2574="nap","nav",'Tables 1-15'!F2574)</f>
        <v>2.199771252603155</v>
      </c>
      <c r="G2647" s="376" t="str">
        <f>IF('Tables 1-15'!G2574="nap","nav",'Tables 1-15'!G2574)</f>
        <v>nav</v>
      </c>
      <c r="H2647" s="376" t="str">
        <f>IF('Tables 1-15'!H2574="nap","nav",'Tables 1-15'!H2574)</f>
        <v>nav</v>
      </c>
      <c r="I2647" s="376" t="str">
        <f>IF('Tables 1-15'!I2574="nap","nav",'Tables 1-15'!I2574)</f>
        <v>nav</v>
      </c>
      <c r="J2647" s="376" t="str">
        <f>IF('Tables 1-15'!J2574="nap","nav",'Tables 1-15'!J2574)</f>
        <v>nav</v>
      </c>
      <c r="K2647" s="376" t="str">
        <f>IF('Tables 1-15'!K2574="nap","nav",'Tables 1-15'!K2574)</f>
        <v>nav</v>
      </c>
      <c r="L2647" s="344" t="e">
        <f>IF('Tables 1-15'!#REF!="nap","nav",'Tables 1-15'!#REF!)</f>
        <v>#REF!</v>
      </c>
      <c r="M2647" s="344" t="e">
        <f>IF('Tables 1-15'!#REF!="nap","nav",'Tables 1-15'!#REF!)</f>
        <v>#REF!</v>
      </c>
    </row>
    <row r="2648" spans="1:13">
      <c r="A2648" s="369" t="s">
        <v>106</v>
      </c>
      <c r="B2648" s="376">
        <f>IF('Tables 1-15'!B2575="nap","nav",'Tables 1-15'!B2575)</f>
        <v>1.2409998636106259</v>
      </c>
      <c r="C2648" s="376">
        <f>IF('Tables 1-15'!C2575="nap","nav",'Tables 1-15'!C2575)</f>
        <v>1.3888375778410571</v>
      </c>
      <c r="D2648" s="376">
        <f>IF('Tables 1-15'!D2575="nap","nav",'Tables 1-15'!D2575)</f>
        <v>5.0189633456355996E-3</v>
      </c>
      <c r="E2648" s="376">
        <f>IF('Tables 1-15'!E2575="nap","nav",'Tables 1-15'!E2575)</f>
        <v>0.14635830166748412</v>
      </c>
      <c r="F2648" s="377">
        <f>IF('Tables 1-15'!F2575="nap","nav",'Tables 1-15'!F2575)</f>
        <v>0.44253173732798623</v>
      </c>
      <c r="G2648" s="376" t="str">
        <f>IF('Tables 1-15'!G2575="nap","nav",'Tables 1-15'!G2575)</f>
        <v>nav</v>
      </c>
      <c r="H2648" s="376" t="str">
        <f>IF('Tables 1-15'!H2575="nap","nav",'Tables 1-15'!H2575)</f>
        <v>nav</v>
      </c>
      <c r="I2648" s="376">
        <f>IF('Tables 1-15'!I2575="nap","nav",'Tables 1-15'!I2575)</f>
        <v>15.882376870811802</v>
      </c>
      <c r="J2648" s="376">
        <f>IF('Tables 1-15'!J2575="nap","nav",'Tables 1-15'!J2575)</f>
        <v>15.589376677612325</v>
      </c>
      <c r="K2648" s="376">
        <f>IF('Tables 1-15'!K2575="nap","nav",'Tables 1-15'!K2575)</f>
        <v>18.586332967775423</v>
      </c>
      <c r="L2648" s="344" t="e">
        <f>IF('Tables 1-15'!#REF!="nap","nav",'Tables 1-15'!#REF!)</f>
        <v>#REF!</v>
      </c>
      <c r="M2648" s="344" t="e">
        <f>IF('Tables 1-15'!#REF!="nap","nav",'Tables 1-15'!#REF!)</f>
        <v>#REF!</v>
      </c>
    </row>
    <row r="2649" spans="1:13">
      <c r="A2649" s="369" t="s">
        <v>4</v>
      </c>
      <c r="B2649" s="376" t="str">
        <f>IF('Tables 1-15'!B2576="nap","nav",'Tables 1-15'!B2576)</f>
        <v>nav</v>
      </c>
      <c r="C2649" s="376" t="str">
        <f>IF('Tables 1-15'!C2576="nap","nav",'Tables 1-15'!C2576)</f>
        <v>nav</v>
      </c>
      <c r="D2649" s="376" t="str">
        <f>IF('Tables 1-15'!D2576="nap","nav",'Tables 1-15'!D2576)</f>
        <v>nav</v>
      </c>
      <c r="E2649" s="376" t="str">
        <f>IF('Tables 1-15'!E2576="nap","nav",'Tables 1-15'!E2576)</f>
        <v>nav</v>
      </c>
      <c r="F2649" s="377" t="str">
        <f>IF('Tables 1-15'!F2576="nap","nav",'Tables 1-15'!F2576)</f>
        <v>nav</v>
      </c>
      <c r="G2649" s="376" t="str">
        <f>IF('Tables 1-15'!G2576="nap","nav",'Tables 1-15'!G2576)</f>
        <v>nav</v>
      </c>
      <c r="H2649" s="376" t="str">
        <f>IF('Tables 1-15'!H2576="nap","nav",'Tables 1-15'!H2576)</f>
        <v>nav</v>
      </c>
      <c r="I2649" s="376" t="str">
        <f>IF('Tables 1-15'!I2576="nap","nav",'Tables 1-15'!I2576)</f>
        <v>nav</v>
      </c>
      <c r="J2649" s="376" t="str">
        <f>IF('Tables 1-15'!J2576="nap","nav",'Tables 1-15'!J2576)</f>
        <v>nav</v>
      </c>
      <c r="K2649" s="376" t="str">
        <f>IF('Tables 1-15'!K2576="nap","nav",'Tables 1-15'!K2576)</f>
        <v>nav</v>
      </c>
      <c r="L2649" s="344" t="e">
        <f>IF('Tables 1-15'!#REF!="nap","nav",'Tables 1-15'!#REF!)</f>
        <v>#REF!</v>
      </c>
      <c r="M2649" s="344" t="e">
        <f>IF('Tables 1-15'!#REF!="nap","nav",'Tables 1-15'!#REF!)</f>
        <v>#REF!</v>
      </c>
    </row>
    <row r="2650" spans="1:13">
      <c r="A2650" s="33" t="s">
        <v>811</v>
      </c>
      <c r="B2650" s="376" t="str">
        <f>IF('Tables 1-15'!B2577="nap","nav",'Tables 1-15'!B2577)</f>
        <v>nav</v>
      </c>
      <c r="C2650" s="376" t="str">
        <f>IF('Tables 1-15'!C2577="nap","nav",'Tables 1-15'!C2577)</f>
        <v>nav</v>
      </c>
      <c r="D2650" s="376" t="str">
        <f>IF('Tables 1-15'!D2577="nap","nav",'Tables 1-15'!D2577)</f>
        <v>nav</v>
      </c>
      <c r="E2650" s="376" t="str">
        <f>IF('Tables 1-15'!E2577="nap","nav",'Tables 1-15'!E2577)</f>
        <v>nav</v>
      </c>
      <c r="F2650" s="377" t="str">
        <f>IF('Tables 1-15'!F2577="nap","nav",'Tables 1-15'!F2577)</f>
        <v>nav</v>
      </c>
      <c r="G2650" s="376" t="str">
        <f>IF('Tables 1-15'!G2577="nap","nav",'Tables 1-15'!G2577)</f>
        <v>nav</v>
      </c>
      <c r="H2650" s="376" t="str">
        <f>IF('Tables 1-15'!H2577="nap","nav",'Tables 1-15'!H2577)</f>
        <v>nav</v>
      </c>
      <c r="I2650" s="376" t="str">
        <f>IF('Tables 1-15'!I2577="nap","nav",'Tables 1-15'!I2577)</f>
        <v>nav</v>
      </c>
      <c r="J2650" s="376" t="str">
        <f>IF('Tables 1-15'!J2577="nap","nav",'Tables 1-15'!J2577)</f>
        <v>nav</v>
      </c>
      <c r="K2650" s="376" t="str">
        <f>IF('Tables 1-15'!K2577="nap","nav",'Tables 1-15'!K2577)</f>
        <v>nav</v>
      </c>
      <c r="L2650" s="344" t="e">
        <f>IF('Tables 1-15'!#REF!="nap","nav",'Tables 1-15'!#REF!)</f>
        <v>#REF!</v>
      </c>
      <c r="M2650" s="344" t="e">
        <f>IF('Tables 1-15'!#REF!="nap","nav",'Tables 1-15'!#REF!)</f>
        <v>#REF!</v>
      </c>
    </row>
    <row r="2651" spans="1:13">
      <c r="A2651" s="33" t="s">
        <v>812</v>
      </c>
      <c r="B2651" s="376">
        <f>IF('Tables 1-15'!B2578="nap","nav",'Tables 1-15'!B2578)</f>
        <v>1.1187101036564531</v>
      </c>
      <c r="C2651" s="376">
        <f>IF('Tables 1-15'!C2578="nap","nav",'Tables 1-15'!C2578)</f>
        <v>1.0834589387115723</v>
      </c>
      <c r="D2651" s="376">
        <f>IF('Tables 1-15'!D2578="nap","nav",'Tables 1-15'!D2578)</f>
        <v>1.0935021769699886</v>
      </c>
      <c r="E2651" s="376">
        <f>IF('Tables 1-15'!E2578="nap","nav",'Tables 1-15'!E2578)</f>
        <v>1.1913135646687698</v>
      </c>
      <c r="F2651" s="377">
        <f>IF('Tables 1-15'!F2578="nap","nav",'Tables 1-15'!F2578)</f>
        <v>1.0118210075026797</v>
      </c>
      <c r="G2651" s="376" t="str">
        <f>IF('Tables 1-15'!G2578="nap","nav",'Tables 1-15'!G2578)</f>
        <v>nav</v>
      </c>
      <c r="H2651" s="376" t="str">
        <f>IF('Tables 1-15'!H2578="nap","nav",'Tables 1-15'!H2578)</f>
        <v>nav</v>
      </c>
      <c r="I2651" s="376" t="str">
        <f>IF('Tables 1-15'!I2578="nap","nav",'Tables 1-15'!I2578)</f>
        <v>nav</v>
      </c>
      <c r="J2651" s="376" t="str">
        <f>IF('Tables 1-15'!J2578="nap","nav",'Tables 1-15'!J2578)</f>
        <v>nav</v>
      </c>
      <c r="K2651" s="376" t="str">
        <f>IF('Tables 1-15'!K2578="nap","nav",'Tables 1-15'!K2578)</f>
        <v>nav</v>
      </c>
      <c r="L2651" s="344" t="e">
        <f>IF('Tables 1-15'!#REF!="nap","nav",'Tables 1-15'!#REF!)</f>
        <v>#REF!</v>
      </c>
      <c r="M2651" s="344" t="e">
        <f>IF('Tables 1-15'!#REF!="nap","nav",'Tables 1-15'!#REF!)</f>
        <v>#REF!</v>
      </c>
    </row>
    <row r="2652" spans="1:13">
      <c r="A2652" s="369" t="s">
        <v>5</v>
      </c>
      <c r="B2652" s="327">
        <f>IF('Tables 1-15'!B2579="nap","nav",'Tables 1-15'!B2579)</f>
        <v>6.9902413237294416</v>
      </c>
      <c r="C2652" s="327">
        <f>IF('Tables 1-15'!C2579="nap","nav",'Tables 1-15'!C2579)</f>
        <v>6.5204392219678136</v>
      </c>
      <c r="D2652" s="327">
        <f>IF('Tables 1-15'!D2579="nap","nav",'Tables 1-15'!D2579)</f>
        <v>7.0007296721334598</v>
      </c>
      <c r="E2652" s="327">
        <f>IF('Tables 1-15'!E2579="nap","nav",'Tables 1-15'!E2579)</f>
        <v>5.6986988620512102</v>
      </c>
      <c r="F2652" s="378">
        <f>IF('Tables 1-15'!F2579="nap","nav",'Tables 1-15'!F2579)</f>
        <v>5.957322420052992</v>
      </c>
      <c r="G2652" s="327">
        <f>IF('Tables 1-15'!G2579="nap","nav",'Tables 1-15'!G2579)</f>
        <v>0.4691391631730995</v>
      </c>
      <c r="H2652" s="327">
        <f>IF('Tables 1-15'!H2579="nap","nav",'Tables 1-15'!H2579)</f>
        <v>0.39849623007145413</v>
      </c>
      <c r="I2652" s="327">
        <f>IF('Tables 1-15'!I2579="nap","nav",'Tables 1-15'!I2579)</f>
        <v>0.27769828693156295</v>
      </c>
      <c r="J2652" s="327">
        <f>IF('Tables 1-15'!J2579="nap","nav",'Tables 1-15'!J2579)</f>
        <v>5.2978378878591352E-2</v>
      </c>
      <c r="K2652" s="327">
        <f>IF('Tables 1-15'!K2579="nap","nav",'Tables 1-15'!K2579)</f>
        <v>1.8303112655885509E-2</v>
      </c>
      <c r="L2652" s="344" t="e">
        <f>IF('Tables 1-15'!#REF!="nap","nav",'Tables 1-15'!#REF!)</f>
        <v>#REF!</v>
      </c>
      <c r="M2652" s="344" t="e">
        <f>IF('Tables 1-15'!#REF!="nap","nav",'Tables 1-15'!#REF!)</f>
        <v>#REF!</v>
      </c>
    </row>
    <row r="2653" spans="1:13">
      <c r="A2653" s="33" t="s">
        <v>813</v>
      </c>
      <c r="B2653" s="327" t="str">
        <f>IF('Tables 1-15'!B2580="nap","nav",'Tables 1-15'!B2580)</f>
        <v>nav</v>
      </c>
      <c r="C2653" s="327" t="str">
        <f>IF('Tables 1-15'!C2580="nap","nav",'Tables 1-15'!C2580)</f>
        <v>nav</v>
      </c>
      <c r="D2653" s="327" t="str">
        <f>IF('Tables 1-15'!D2580="nap","nav",'Tables 1-15'!D2580)</f>
        <v>nav</v>
      </c>
      <c r="E2653" s="327" t="str">
        <f>IF('Tables 1-15'!E2580="nap","nav",'Tables 1-15'!E2580)</f>
        <v>nav</v>
      </c>
      <c r="F2653" s="378" t="str">
        <f>IF('Tables 1-15'!F2580="nap","nav",'Tables 1-15'!F2580)</f>
        <v>nav</v>
      </c>
      <c r="G2653" s="327" t="str">
        <f>IF('Tables 1-15'!G2580="nap","nav",'Tables 1-15'!G2580)</f>
        <v>nav</v>
      </c>
      <c r="H2653" s="327" t="str">
        <f>IF('Tables 1-15'!H2580="nap","nav",'Tables 1-15'!H2580)</f>
        <v>nav</v>
      </c>
      <c r="I2653" s="327" t="str">
        <f>IF('Tables 1-15'!I2580="nap","nav",'Tables 1-15'!I2580)</f>
        <v>nav</v>
      </c>
      <c r="J2653" s="327" t="str">
        <f>IF('Tables 1-15'!J2580="nap","nav",'Tables 1-15'!J2580)</f>
        <v>nav</v>
      </c>
      <c r="K2653" s="327" t="str">
        <f>IF('Tables 1-15'!K2580="nap","nav",'Tables 1-15'!K2580)</f>
        <v>nav</v>
      </c>
      <c r="L2653" s="344" t="e">
        <f>IF('Tables 1-15'!#REF!="nap","nav",'Tables 1-15'!#REF!)</f>
        <v>#REF!</v>
      </c>
      <c r="M2653" s="344" t="e">
        <f>IF('Tables 1-15'!#REF!="nap","nav",'Tables 1-15'!#REF!)</f>
        <v>#REF!</v>
      </c>
    </row>
    <row r="2654" spans="1:13">
      <c r="A2654" s="33" t="s">
        <v>814</v>
      </c>
      <c r="B2654" s="327">
        <f>IF('Tables 1-15'!B2581="nap","nav",'Tables 1-15'!B2581)</f>
        <v>0.96826666666666672</v>
      </c>
      <c r="C2654" s="327">
        <f>IF('Tables 1-15'!C2581="nap","nav",'Tables 1-15'!C2581)</f>
        <v>1.1549333333333334</v>
      </c>
      <c r="D2654" s="327">
        <f>IF('Tables 1-15'!D2581="nap","nav",'Tables 1-15'!D2581)</f>
        <v>1.2930666666666668</v>
      </c>
      <c r="E2654" s="327">
        <f>IF('Tables 1-15'!E2581="nap","nav",'Tables 1-15'!E2581)</f>
        <v>1.4381333333333333</v>
      </c>
      <c r="F2654" s="378">
        <f>IF('Tables 1-15'!F2581="nap","nav",'Tables 1-15'!F2581)</f>
        <v>1.5125333333333333</v>
      </c>
      <c r="G2654" s="327" t="str">
        <f>IF('Tables 1-15'!G2581="nap","nav",'Tables 1-15'!G2581)</f>
        <v>nav</v>
      </c>
      <c r="H2654" s="327" t="str">
        <f>IF('Tables 1-15'!H2581="nap","nav",'Tables 1-15'!H2581)</f>
        <v>nav</v>
      </c>
      <c r="I2654" s="327" t="str">
        <f>IF('Tables 1-15'!I2581="nap","nav",'Tables 1-15'!I2581)</f>
        <v>nav</v>
      </c>
      <c r="J2654" s="327" t="str">
        <f>IF('Tables 1-15'!J2581="nap","nav",'Tables 1-15'!J2581)</f>
        <v>nav</v>
      </c>
      <c r="K2654" s="327" t="str">
        <f>IF('Tables 1-15'!K2581="nap","nav",'Tables 1-15'!K2581)</f>
        <v>nav</v>
      </c>
      <c r="L2654" s="344" t="e">
        <f>IF('Tables 1-15'!#REF!="nap","nav",'Tables 1-15'!#REF!)</f>
        <v>#REF!</v>
      </c>
      <c r="M2654" s="344" t="e">
        <f>IF('Tables 1-15'!#REF!="nap","nav",'Tables 1-15'!#REF!)</f>
        <v>#REF!</v>
      </c>
    </row>
    <row r="2655" spans="1:13">
      <c r="A2655" s="369" t="s">
        <v>6</v>
      </c>
      <c r="B2655" s="327" t="str">
        <f>IF('Tables 1-15'!B2582="nap","nav",'Tables 1-15'!B2582)</f>
        <v>nav</v>
      </c>
      <c r="C2655" s="327" t="str">
        <f>IF('Tables 1-15'!C2582="nap","nav",'Tables 1-15'!C2582)</f>
        <v>nav</v>
      </c>
      <c r="D2655" s="327" t="str">
        <f>IF('Tables 1-15'!D2582="nap","nav",'Tables 1-15'!D2582)</f>
        <v>nav</v>
      </c>
      <c r="E2655" s="327" t="str">
        <f>IF('Tables 1-15'!E2582="nap","nav",'Tables 1-15'!E2582)</f>
        <v>nav</v>
      </c>
      <c r="F2655" s="378" t="str">
        <f>IF('Tables 1-15'!F2582="nap","nav",'Tables 1-15'!F2582)</f>
        <v>nav</v>
      </c>
      <c r="G2655" s="327" t="str">
        <f>IF('Tables 1-15'!G2582="nap","nav",'Tables 1-15'!G2582)</f>
        <v>nav</v>
      </c>
      <c r="H2655" s="327" t="str">
        <f>IF('Tables 1-15'!H2582="nap","nav",'Tables 1-15'!H2582)</f>
        <v>nav</v>
      </c>
      <c r="I2655" s="327" t="str">
        <f>IF('Tables 1-15'!I2582="nap","nav",'Tables 1-15'!I2582)</f>
        <v>nav</v>
      </c>
      <c r="J2655" s="327" t="str">
        <f>IF('Tables 1-15'!J2582="nap","nav",'Tables 1-15'!J2582)</f>
        <v>nav</v>
      </c>
      <c r="K2655" s="327" t="str">
        <f>IF('Tables 1-15'!K2582="nap","nav",'Tables 1-15'!K2582)</f>
        <v>nav</v>
      </c>
      <c r="L2655" s="344" t="e">
        <f>IF('Tables 1-15'!#REF!="nap","nav",'Tables 1-15'!#REF!)</f>
        <v>#REF!</v>
      </c>
      <c r="M2655" s="344" t="e">
        <f>IF('Tables 1-15'!#REF!="nap","nav",'Tables 1-15'!#REF!)</f>
        <v>#REF!</v>
      </c>
    </row>
    <row r="2656" spans="1:13">
      <c r="A2656" s="33" t="s">
        <v>815</v>
      </c>
      <c r="B2656" s="327" t="str">
        <f>IF('Tables 1-15'!B2583="nap","nav",'Tables 1-15'!B2583)</f>
        <v>nav</v>
      </c>
      <c r="C2656" s="327" t="str">
        <f>IF('Tables 1-15'!C2583="nap","nav",'Tables 1-15'!C2583)</f>
        <v>nav</v>
      </c>
      <c r="D2656" s="327" t="str">
        <f>IF('Tables 1-15'!D2583="nap","nav",'Tables 1-15'!D2583)</f>
        <v>nav</v>
      </c>
      <c r="E2656" s="327" t="str">
        <f>IF('Tables 1-15'!E2583="nap","nav",'Tables 1-15'!E2583)</f>
        <v>nav</v>
      </c>
      <c r="F2656" s="378" t="str">
        <f>IF('Tables 1-15'!F2583="nap","nav",'Tables 1-15'!F2583)</f>
        <v>nav</v>
      </c>
      <c r="G2656" s="327" t="str">
        <f>IF('Tables 1-15'!G2583="nap","nav",'Tables 1-15'!G2583)</f>
        <v>nav</v>
      </c>
      <c r="H2656" s="327" t="str">
        <f>IF('Tables 1-15'!H2583="nap","nav",'Tables 1-15'!H2583)</f>
        <v>nav</v>
      </c>
      <c r="I2656" s="327" t="str">
        <f>IF('Tables 1-15'!I2583="nap","nav",'Tables 1-15'!I2583)</f>
        <v>nav</v>
      </c>
      <c r="J2656" s="327" t="str">
        <f>IF('Tables 1-15'!J2583="nap","nav",'Tables 1-15'!J2583)</f>
        <v>nav</v>
      </c>
      <c r="K2656" s="327" t="str">
        <f>IF('Tables 1-15'!K2583="nap","nav",'Tables 1-15'!K2583)</f>
        <v>nav</v>
      </c>
      <c r="L2656" s="344" t="e">
        <f>IF('Tables 1-15'!#REF!="nap","nav",'Tables 1-15'!#REF!)</f>
        <v>#REF!</v>
      </c>
      <c r="M2656" s="344" t="e">
        <f>IF('Tables 1-15'!#REF!="nap","nav",'Tables 1-15'!#REF!)</f>
        <v>#REF!</v>
      </c>
    </row>
    <row r="2657" spans="1:13">
      <c r="A2657" s="369" t="s">
        <v>7</v>
      </c>
      <c r="B2657" s="327">
        <f>IF('Tables 1-15'!B2584="nap","nav",'Tables 1-15'!B2584)</f>
        <v>1.6245589115289298</v>
      </c>
      <c r="C2657" s="327">
        <f>IF('Tables 1-15'!C2584="nap","nav",'Tables 1-15'!C2584)</f>
        <v>1.212603637883146</v>
      </c>
      <c r="D2657" s="327">
        <f>IF('Tables 1-15'!D2584="nap","nav",'Tables 1-15'!D2584)</f>
        <v>1.6769593650814323</v>
      </c>
      <c r="E2657" s="327">
        <f>IF('Tables 1-15'!E2584="nap","nav",'Tables 1-15'!E2584)</f>
        <v>2.0805662382123828</v>
      </c>
      <c r="F2657" s="378">
        <f>IF('Tables 1-15'!F2584="nap","nav",'Tables 1-15'!F2584)</f>
        <v>2.2540411768141424</v>
      </c>
      <c r="G2657" s="327" t="str">
        <f>IF('Tables 1-15'!G2584="nap","nav",'Tables 1-15'!G2584)</f>
        <v>nav</v>
      </c>
      <c r="H2657" s="327" t="str">
        <f>IF('Tables 1-15'!H2584="nap","nav",'Tables 1-15'!H2584)</f>
        <v>nav</v>
      </c>
      <c r="I2657" s="327" t="str">
        <f>IF('Tables 1-15'!I2584="nap","nav",'Tables 1-15'!I2584)</f>
        <v>nav</v>
      </c>
      <c r="J2657" s="327" t="str">
        <f>IF('Tables 1-15'!J2584="nap","nav",'Tables 1-15'!J2584)</f>
        <v>nav</v>
      </c>
      <c r="K2657" s="327" t="str">
        <f>IF('Tables 1-15'!K2584="nap","nav",'Tables 1-15'!K2584)</f>
        <v>nav</v>
      </c>
      <c r="L2657" s="344" t="e">
        <f>IF('Tables 1-15'!#REF!="nap","nav",'Tables 1-15'!#REF!)</f>
        <v>#REF!</v>
      </c>
      <c r="M2657" s="344" t="e">
        <f>IF('Tables 1-15'!#REF!="nap","nav",'Tables 1-15'!#REF!)</f>
        <v>#REF!</v>
      </c>
    </row>
    <row r="2658" spans="1:13">
      <c r="A2658" s="369" t="s">
        <v>8</v>
      </c>
      <c r="B2658" s="327">
        <f>IF('Tables 1-15'!B2585="nap","nav",'Tables 1-15'!B2585)</f>
        <v>4.5276266372592877</v>
      </c>
      <c r="C2658" s="327">
        <f>IF('Tables 1-15'!C2585="nap","nav",'Tables 1-15'!C2585)</f>
        <v>4.7989758801505733</v>
      </c>
      <c r="D2658" s="327">
        <f>IF('Tables 1-15'!D2585="nap","nav",'Tables 1-15'!D2585)</f>
        <v>4.8823352284141359</v>
      </c>
      <c r="E2658" s="327">
        <f>IF('Tables 1-15'!E2585="nap","nav",'Tables 1-15'!E2585)</f>
        <v>5.1202118708360347</v>
      </c>
      <c r="F2658" s="378">
        <f>IF('Tables 1-15'!F2585="nap","nav",'Tables 1-15'!F2585)</f>
        <v>4.81090753561935</v>
      </c>
      <c r="G2658" s="327">
        <f>IF('Tables 1-15'!G2585="nap","nav",'Tables 1-15'!G2585)</f>
        <v>1.0653239146492443E-2</v>
      </c>
      <c r="H2658" s="327">
        <f>IF('Tables 1-15'!H2585="nap","nav",'Tables 1-15'!H2585)</f>
        <v>1.0784215461012523E-2</v>
      </c>
      <c r="I2658" s="327" t="str">
        <f>IF('Tables 1-15'!I2585="nap","nav",'Tables 1-15'!I2585)</f>
        <v>nav</v>
      </c>
      <c r="J2658" s="327">
        <f>IF('Tables 1-15'!J2585="nap","nav",'Tables 1-15'!J2585)</f>
        <v>2.0979367097543182</v>
      </c>
      <c r="K2658" s="327">
        <f>IF('Tables 1-15'!K2585="nap","nav",'Tables 1-15'!K2585)</f>
        <v>2.1821627007556121</v>
      </c>
      <c r="L2658" s="344" t="e">
        <f>IF('Tables 1-15'!#REF!="nap","nav",'Tables 1-15'!#REF!)</f>
        <v>#REF!</v>
      </c>
      <c r="M2658" s="344" t="e">
        <f>IF('Tables 1-15'!#REF!="nap","nav",'Tables 1-15'!#REF!)</f>
        <v>#REF!</v>
      </c>
    </row>
    <row r="2659" spans="1:13">
      <c r="A2659" s="33" t="s">
        <v>816</v>
      </c>
      <c r="B2659" s="327">
        <f>IF('Tables 1-15'!B2586="nap","nav",'Tables 1-15'!B2586)</f>
        <v>0.64097796373779636</v>
      </c>
      <c r="C2659" s="327">
        <f>IF('Tables 1-15'!C2586="nap","nav",'Tables 1-15'!C2586)</f>
        <v>0.66946036922105923</v>
      </c>
      <c r="D2659" s="327">
        <f>IF('Tables 1-15'!D2586="nap","nav",'Tables 1-15'!D2586)</f>
        <v>0.58181178298825353</v>
      </c>
      <c r="E2659" s="327">
        <f>IF('Tables 1-15'!E2586="nap","nav",'Tables 1-15'!E2586)</f>
        <v>0.55792132352941171</v>
      </c>
      <c r="F2659" s="378">
        <f>IF('Tables 1-15'!F2586="nap","nav",'Tables 1-15'!F2586)</f>
        <v>0.57343196637209148</v>
      </c>
      <c r="G2659" s="327" t="str">
        <f>IF('Tables 1-15'!G2586="nap","nav",'Tables 1-15'!G2586)</f>
        <v>nav</v>
      </c>
      <c r="H2659" s="327" t="str">
        <f>IF('Tables 1-15'!H2586="nap","nav",'Tables 1-15'!H2586)</f>
        <v>nav</v>
      </c>
      <c r="I2659" s="327" t="str">
        <f>IF('Tables 1-15'!I2586="nap","nav",'Tables 1-15'!I2586)</f>
        <v>nav</v>
      </c>
      <c r="J2659" s="327" t="str">
        <f>IF('Tables 1-15'!J2586="nap","nav",'Tables 1-15'!J2586)</f>
        <v>nav</v>
      </c>
      <c r="K2659" s="327" t="str">
        <f>IF('Tables 1-15'!K2586="nap","nav",'Tables 1-15'!K2586)</f>
        <v>nav</v>
      </c>
      <c r="L2659" s="344" t="e">
        <f>IF('Tables 1-15'!#REF!="nap","nav",'Tables 1-15'!#REF!)</f>
        <v>#REF!</v>
      </c>
      <c r="M2659" s="344" t="e">
        <f>IF('Tables 1-15'!#REF!="nap","nav",'Tables 1-15'!#REF!)</f>
        <v>#REF!</v>
      </c>
    </row>
    <row r="2660" spans="1:13">
      <c r="A2660" s="369" t="s">
        <v>9</v>
      </c>
      <c r="B2660" s="327">
        <f>IF('Tables 1-15'!B2587="nap","nav",'Tables 1-15'!B2587)</f>
        <v>0.12989616334064188</v>
      </c>
      <c r="C2660" s="327">
        <f>IF('Tables 1-15'!C2587="nap","nav",'Tables 1-15'!C2587)</f>
        <v>0.12505113441219259</v>
      </c>
      <c r="D2660" s="327">
        <f>IF('Tables 1-15'!D2587="nap","nav",'Tables 1-15'!D2587)</f>
        <v>0.15641513593169767</v>
      </c>
      <c r="E2660" s="327">
        <f>IF('Tables 1-15'!E2587="nap","nav",'Tables 1-15'!E2587)</f>
        <v>6.4188597968238004E-2</v>
      </c>
      <c r="F2660" s="378">
        <f>IF('Tables 1-15'!F2587="nap","nav",'Tables 1-15'!F2587)</f>
        <v>5.3987836606665701E-2</v>
      </c>
      <c r="G2660" s="327" t="str">
        <f>IF('Tables 1-15'!G2587="nap","nav",'Tables 1-15'!G2587)</f>
        <v>nav</v>
      </c>
      <c r="H2660" s="327" t="str">
        <f>IF('Tables 1-15'!H2587="nap","nav",'Tables 1-15'!H2587)</f>
        <v>nav</v>
      </c>
      <c r="I2660" s="327" t="str">
        <f>IF('Tables 1-15'!I2587="nap","nav",'Tables 1-15'!I2587)</f>
        <v>nav</v>
      </c>
      <c r="J2660" s="327" t="str">
        <f>IF('Tables 1-15'!J2587="nap","nav",'Tables 1-15'!J2587)</f>
        <v>nav</v>
      </c>
      <c r="K2660" s="327" t="str">
        <f>IF('Tables 1-15'!K2587="nap","nav",'Tables 1-15'!K2587)</f>
        <v>nav</v>
      </c>
      <c r="L2660" s="344" t="e">
        <f>IF('Tables 1-15'!#REF!="nap","nav",'Tables 1-15'!#REF!)</f>
        <v>#REF!</v>
      </c>
      <c r="M2660" s="344" t="e">
        <f>IF('Tables 1-15'!#REF!="nap","nav",'Tables 1-15'!#REF!)</f>
        <v>#REF!</v>
      </c>
    </row>
    <row r="2661" spans="1:13">
      <c r="A2661" s="369" t="s">
        <v>158</v>
      </c>
      <c r="B2661" s="327" t="str">
        <f>IF('Tables 1-15'!B2588="nap","nav",'Tables 1-15'!B2588)</f>
        <v>nav</v>
      </c>
      <c r="C2661" s="327" t="str">
        <f>IF('Tables 1-15'!C2588="nap","nav",'Tables 1-15'!C2588)</f>
        <v>nav</v>
      </c>
      <c r="D2661" s="327" t="str">
        <f>IF('Tables 1-15'!D2588="nap","nav",'Tables 1-15'!D2588)</f>
        <v>nav</v>
      </c>
      <c r="E2661" s="327" t="str">
        <f>IF('Tables 1-15'!E2588="nap","nav",'Tables 1-15'!E2588)</f>
        <v>nav</v>
      </c>
      <c r="F2661" s="378" t="str">
        <f>IF('Tables 1-15'!F2588="nap","nav",'Tables 1-15'!F2588)</f>
        <v>nav</v>
      </c>
      <c r="G2661" s="327" t="str">
        <f>IF('Tables 1-15'!G2588="nap","nav",'Tables 1-15'!G2588)</f>
        <v>nav</v>
      </c>
      <c r="H2661" s="327" t="str">
        <f>IF('Tables 1-15'!H2588="nap","nav",'Tables 1-15'!H2588)</f>
        <v>nav</v>
      </c>
      <c r="I2661" s="327" t="str">
        <f>IF('Tables 1-15'!I2588="nap","nav",'Tables 1-15'!I2588)</f>
        <v>nav</v>
      </c>
      <c r="J2661" s="327" t="str">
        <f>IF('Tables 1-15'!J2588="nap","nav",'Tables 1-15'!J2588)</f>
        <v>nav</v>
      </c>
      <c r="K2661" s="327" t="str">
        <f>IF('Tables 1-15'!K2588="nap","nav",'Tables 1-15'!K2588)</f>
        <v>nav</v>
      </c>
      <c r="L2661" s="344" t="e">
        <f>IF('Tables 1-15'!#REF!="nap","nav",'Tables 1-15'!#REF!)</f>
        <v>#REF!</v>
      </c>
      <c r="M2661" s="344" t="e">
        <f>IF('Tables 1-15'!#REF!="nap","nav",'Tables 1-15'!#REF!)</f>
        <v>#REF!</v>
      </c>
    </row>
    <row r="2662" spans="1:13">
      <c r="A2662" s="372" t="s">
        <v>447</v>
      </c>
      <c r="B2662" s="393" t="e">
        <f>SUMIF(B2639:B2661,"&lt;&gt;nav",L2639:L2661)</f>
        <v>#REF!</v>
      </c>
      <c r="C2662" s="393">
        <f>SUMIF(C2639:C2661,"&lt;&gt;nav",B2639:B2661)</f>
        <v>39.841611207128935</v>
      </c>
      <c r="D2662" s="393">
        <f>SUMIF(D2639:D2661,"&lt;&gt;nav",C2639:C2661)</f>
        <v>40.954525804556162</v>
      </c>
      <c r="E2662" s="393">
        <f>SUMIF(E2639:E2661,"&lt;&gt;nav",D2639:D2661)</f>
        <v>36.636540697766243</v>
      </c>
      <c r="F2662" s="325">
        <f>SUMIF(F2639:F2661,"&lt;&gt;nav",E2639:E2661)</f>
        <v>37.654547353133516</v>
      </c>
      <c r="G2662" s="393" t="e">
        <f>SUMIF(G2639:G2661,"&lt;&gt;nav",M2639:M2661)</f>
        <v>#REF!</v>
      </c>
      <c r="H2662" s="393">
        <f>SUMIF(H2639:H2661,"&lt;&gt;nav",G2639:G2661)</f>
        <v>1.1239349511530212</v>
      </c>
      <c r="I2662" s="393">
        <f>SUMIF(I2639:I2661,"&lt;&gt;nav",H2639:H2661)</f>
        <v>0.95040821820140708</v>
      </c>
      <c r="J2662" s="393">
        <f>SUMIF(J2639:J2661,"&lt;&gt;nav",I2639:I2661)</f>
        <v>16.439541488580776</v>
      </c>
      <c r="K2662" s="393">
        <f>SUMIF(K2639:K2661,"&lt;&gt;nav",J2639:J2661)</f>
        <v>17.988675109475107</v>
      </c>
    </row>
    <row r="2663" spans="1:13">
      <c r="A2663" s="480" t="s">
        <v>448</v>
      </c>
      <c r="B2663" s="367">
        <f>SUMIF(L2639:L2661,"&lt;&gt;nav",B2639:B2661)</f>
        <v>39.841611207128935</v>
      </c>
      <c r="C2663" s="367">
        <f>SUMIF(B2639:B2661,"&lt;&gt;nav",C2639:C2661)</f>
        <v>40.954525804556162</v>
      </c>
      <c r="D2663" s="367">
        <f>SUMIF(C2639:C2661,"&lt;&gt;nav",D2639:D2661)</f>
        <v>36.636540697766243</v>
      </c>
      <c r="E2663" s="367">
        <f>SUMIF(D2639:D2661,"&lt;&gt;nav",E2639:E2661)</f>
        <v>37.654547353133516</v>
      </c>
      <c r="F2663" s="371">
        <f>SUMIF(E2639:E2661,"&lt;&gt;nav",F2639:F2661)</f>
        <v>38.785936981583546</v>
      </c>
      <c r="G2663" s="367">
        <f>SUMIF(M2639:M2661,"&lt;&gt;nav",G2639:G2661)</f>
        <v>1.1239349511530212</v>
      </c>
      <c r="H2663" s="367">
        <f>SUMIF(G2639:G2661,"&lt;&gt;nav",H2639:H2661)</f>
        <v>0.96119243366241958</v>
      </c>
      <c r="I2663" s="367">
        <f>SUMIF(H2639:H2661,"&lt;&gt;nav",I2639:I2661)</f>
        <v>0.78643733605646915</v>
      </c>
      <c r="J2663" s="367">
        <f>SUMIF(I2639:I2661,"&lt;&gt;nav",J2639:J2661)</f>
        <v>15.890738399720789</v>
      </c>
      <c r="K2663" s="371">
        <f>SUMIF(J2639:J2661,"&lt;&gt;nav",K2639:K2661)</f>
        <v>21.094301915833363</v>
      </c>
    </row>
    <row r="2664" spans="1:13" ht="14.25">
      <c r="A2664" s="482"/>
      <c r="B2664" s="482"/>
      <c r="C2664" s="482"/>
      <c r="D2664" s="482"/>
      <c r="E2664" s="482"/>
      <c r="F2664" s="482"/>
      <c r="G2664" s="482"/>
      <c r="H2664" s="482"/>
      <c r="I2664" s="482"/>
      <c r="J2664" s="482"/>
      <c r="K2664" s="482"/>
    </row>
    <row r="2665" spans="1:13">
      <c r="A2665" s="433"/>
      <c r="B2665" s="367"/>
      <c r="C2665" s="367"/>
      <c r="D2665" s="367"/>
      <c r="E2665" s="367"/>
      <c r="F2665" s="367"/>
      <c r="G2665" s="367"/>
      <c r="H2665" s="367"/>
      <c r="I2665" s="367"/>
      <c r="J2665" s="367"/>
      <c r="K2665" s="371"/>
    </row>
    <row r="2666" spans="1:13">
      <c r="A2666" s="433"/>
      <c r="B2666" s="367"/>
      <c r="C2666" s="367"/>
      <c r="D2666" s="367"/>
      <c r="E2666" s="367"/>
      <c r="F2666" s="367"/>
      <c r="G2666" s="367"/>
      <c r="H2666" s="367"/>
      <c r="I2666" s="367"/>
      <c r="J2666" s="367"/>
      <c r="K2666" s="371"/>
    </row>
    <row r="2667" spans="1:13">
      <c r="A2667" s="433"/>
      <c r="B2667" s="367"/>
      <c r="C2667" s="367"/>
      <c r="D2667" s="367"/>
      <c r="E2667" s="367"/>
      <c r="F2667" s="367"/>
      <c r="G2667" s="367"/>
      <c r="H2667" s="367"/>
      <c r="I2667" s="367"/>
      <c r="J2667" s="367"/>
      <c r="K2667" s="371"/>
    </row>
    <row r="2668" spans="1:13">
      <c r="A2668" s="280"/>
      <c r="B2668" s="367"/>
      <c r="C2668" s="367"/>
      <c r="D2668" s="367"/>
      <c r="E2668" s="367"/>
      <c r="F2668" s="367"/>
      <c r="G2668" s="367"/>
      <c r="H2668" s="367"/>
      <c r="I2668" s="367"/>
      <c r="J2668" s="367"/>
      <c r="K2668" s="371"/>
    </row>
    <row r="2669" spans="1:13">
      <c r="A2669" s="478"/>
      <c r="B2669" s="478"/>
      <c r="C2669" s="478"/>
      <c r="D2669" s="478"/>
      <c r="E2669" s="478"/>
      <c r="F2669" s="478"/>
      <c r="G2669" s="478"/>
      <c r="H2669" s="478"/>
      <c r="I2669" s="478"/>
      <c r="J2669" s="478"/>
      <c r="K2669" s="478"/>
    </row>
    <row r="2670" spans="1:13" ht="15">
      <c r="A2670" s="498"/>
      <c r="B2670" s="498"/>
      <c r="C2670" s="498"/>
      <c r="D2670" s="498"/>
      <c r="E2670" s="498"/>
      <c r="F2670" s="498"/>
      <c r="G2670" s="498"/>
      <c r="H2670" s="498"/>
      <c r="I2670" s="498"/>
      <c r="J2670" s="498"/>
      <c r="K2670" s="498"/>
    </row>
    <row r="2671" spans="1:13">
      <c r="A2671" s="400" t="s">
        <v>138</v>
      </c>
      <c r="B2671" s="367"/>
      <c r="C2671" s="367"/>
      <c r="D2671" s="367"/>
      <c r="E2671" s="367"/>
      <c r="F2671" s="367"/>
      <c r="G2671" s="367"/>
      <c r="H2671" s="367"/>
      <c r="I2671" s="367"/>
      <c r="J2671" s="367"/>
      <c r="K2671" s="371"/>
    </row>
    <row r="2672" spans="1:13">
      <c r="A2672" s="280"/>
      <c r="B2672" s="371"/>
      <c r="C2672" s="371"/>
      <c r="D2672" s="371"/>
      <c r="E2672" s="371"/>
      <c r="F2672" s="371"/>
      <c r="G2672" s="367"/>
      <c r="H2672" s="367"/>
      <c r="I2672" s="367"/>
      <c r="J2672" s="367"/>
      <c r="K2672" s="371"/>
    </row>
    <row r="2673" spans="1:11">
      <c r="A2673" s="401"/>
      <c r="B2673" s="459"/>
      <c r="C2673" s="459"/>
      <c r="D2673" s="459"/>
      <c r="E2673" s="459"/>
      <c r="F2673" s="459"/>
      <c r="G2673" s="459"/>
      <c r="H2673" s="459"/>
      <c r="I2673" s="459"/>
      <c r="J2673" s="459"/>
      <c r="K2673" s="459"/>
    </row>
    <row r="2674" spans="1:11">
      <c r="A2674" s="369"/>
      <c r="B2674" s="337"/>
      <c r="C2674" s="337"/>
      <c r="D2674" s="337"/>
      <c r="E2674" s="337"/>
      <c r="F2674" s="475"/>
      <c r="G2674" s="337"/>
      <c r="H2674" s="337"/>
      <c r="I2674" s="337"/>
      <c r="J2674" s="337"/>
      <c r="K2674" s="337"/>
    </row>
    <row r="2675" spans="1:11">
      <c r="A2675" s="418"/>
      <c r="B2675" s="287"/>
      <c r="C2675" s="287"/>
      <c r="D2675" s="287"/>
      <c r="E2675" s="287"/>
      <c r="F2675" s="288"/>
      <c r="G2675" s="287"/>
      <c r="H2675" s="287"/>
      <c r="I2675" s="287"/>
      <c r="J2675" s="287"/>
      <c r="K2675" s="287"/>
    </row>
    <row r="2676" spans="1:11">
      <c r="A2676" s="369"/>
      <c r="B2676" s="363"/>
      <c r="C2676" s="363"/>
      <c r="D2676" s="363"/>
      <c r="E2676" s="363"/>
      <c r="F2676" s="528"/>
      <c r="G2676" s="363"/>
      <c r="H2676" s="363"/>
      <c r="I2676" s="363"/>
      <c r="J2676" s="363"/>
      <c r="K2676" s="363"/>
    </row>
    <row r="2677" spans="1:11">
      <c r="A2677" s="369" t="s">
        <v>456</v>
      </c>
      <c r="B2677" s="308"/>
      <c r="C2677" s="308"/>
      <c r="D2677" s="308"/>
      <c r="E2677" s="308"/>
      <c r="F2677" s="309"/>
      <c r="G2677" s="308"/>
      <c r="H2677" s="308"/>
      <c r="I2677" s="308"/>
      <c r="J2677" s="308"/>
      <c r="K2677" s="308"/>
    </row>
    <row r="2678" spans="1:11">
      <c r="A2678" s="369"/>
      <c r="B2678" s="308"/>
      <c r="C2678" s="308"/>
      <c r="D2678" s="308"/>
      <c r="E2678" s="308"/>
      <c r="F2678" s="309"/>
      <c r="G2678" s="308"/>
      <c r="H2678" s="308"/>
      <c r="I2678" s="308"/>
      <c r="J2678" s="308"/>
      <c r="K2678" s="308"/>
    </row>
    <row r="2679" spans="1:11">
      <c r="A2679" s="369" t="s">
        <v>457</v>
      </c>
      <c r="B2679" s="308"/>
      <c r="C2679" s="308"/>
      <c r="D2679" s="308"/>
      <c r="E2679" s="308"/>
      <c r="F2679" s="309"/>
      <c r="G2679" s="308"/>
      <c r="H2679" s="308"/>
      <c r="I2679" s="308"/>
      <c r="J2679" s="308"/>
      <c r="K2679" s="308"/>
    </row>
    <row r="2680" spans="1:11">
      <c r="A2680" s="369"/>
      <c r="B2680" s="308"/>
      <c r="C2680" s="308"/>
      <c r="D2680" s="308"/>
      <c r="E2680" s="308"/>
      <c r="F2680" s="309"/>
      <c r="G2680" s="308"/>
      <c r="H2680" s="308"/>
      <c r="I2680" s="308"/>
      <c r="J2680" s="308"/>
      <c r="K2680" s="308"/>
    </row>
    <row r="2681" spans="1:11">
      <c r="A2681" s="369" t="s">
        <v>140</v>
      </c>
      <c r="B2681" s="308"/>
      <c r="C2681" s="308"/>
      <c r="D2681" s="308"/>
      <c r="E2681" s="308"/>
      <c r="F2681" s="309"/>
      <c r="G2681" s="308"/>
      <c r="H2681" s="308"/>
      <c r="I2681" s="308"/>
      <c r="J2681" s="308"/>
      <c r="K2681" s="308"/>
    </row>
    <row r="2682" spans="1:11">
      <c r="A2682" s="369" t="s">
        <v>50</v>
      </c>
      <c r="B2682" s="308"/>
      <c r="C2682" s="308"/>
      <c r="D2682" s="308"/>
      <c r="E2682" s="308"/>
      <c r="F2682" s="309"/>
      <c r="G2682" s="308"/>
      <c r="H2682" s="308"/>
      <c r="I2682" s="308"/>
      <c r="J2682" s="308"/>
      <c r="K2682" s="308"/>
    </row>
    <row r="2683" spans="1:11">
      <c r="A2683" s="369" t="s">
        <v>641</v>
      </c>
      <c r="B2683" s="308"/>
      <c r="C2683" s="308"/>
      <c r="D2683" s="308"/>
      <c r="E2683" s="308"/>
      <c r="F2683" s="309"/>
      <c r="G2683" s="308"/>
      <c r="H2683" s="308"/>
      <c r="I2683" s="308"/>
      <c r="J2683" s="308"/>
      <c r="K2683" s="308"/>
    </row>
    <row r="2684" spans="1:11">
      <c r="A2684" s="369"/>
      <c r="B2684" s="308"/>
      <c r="C2684" s="308"/>
      <c r="D2684" s="308"/>
      <c r="E2684" s="308"/>
      <c r="F2684" s="309"/>
      <c r="G2684" s="308"/>
      <c r="H2684" s="308"/>
      <c r="I2684" s="308"/>
      <c r="J2684" s="308"/>
      <c r="K2684" s="308"/>
    </row>
    <row r="2685" spans="1:11">
      <c r="A2685" s="369" t="s">
        <v>106</v>
      </c>
      <c r="B2685" s="308"/>
      <c r="C2685" s="308"/>
      <c r="D2685" s="308"/>
      <c r="E2685" s="308"/>
      <c r="F2685" s="309"/>
      <c r="G2685" s="308"/>
      <c r="H2685" s="308"/>
      <c r="I2685" s="308"/>
      <c r="J2685" s="308"/>
      <c r="K2685" s="308"/>
    </row>
    <row r="2686" spans="1:11">
      <c r="A2686" s="369" t="s">
        <v>4</v>
      </c>
      <c r="B2686" s="308"/>
      <c r="C2686" s="308"/>
      <c r="D2686" s="308"/>
      <c r="E2686" s="308"/>
      <c r="F2686" s="309"/>
      <c r="G2686" s="308"/>
      <c r="H2686" s="308"/>
      <c r="I2686" s="308"/>
      <c r="J2686" s="308"/>
      <c r="K2686" s="308"/>
    </row>
    <row r="2687" spans="1:11">
      <c r="A2687" s="369"/>
      <c r="B2687" s="308"/>
      <c r="C2687" s="308"/>
      <c r="D2687" s="308"/>
      <c r="E2687" s="308"/>
      <c r="F2687" s="309"/>
      <c r="G2687" s="308"/>
      <c r="H2687" s="308"/>
      <c r="I2687" s="308"/>
      <c r="J2687" s="308"/>
      <c r="K2687" s="308"/>
    </row>
    <row r="2688" spans="1:11">
      <c r="A2688" s="369"/>
      <c r="B2688" s="308"/>
      <c r="C2688" s="308"/>
      <c r="D2688" s="308"/>
      <c r="E2688" s="308"/>
      <c r="F2688" s="309"/>
      <c r="G2688" s="308"/>
      <c r="H2688" s="308"/>
      <c r="I2688" s="308"/>
      <c r="J2688" s="308"/>
      <c r="K2688" s="308"/>
    </row>
    <row r="2689" spans="1:11">
      <c r="A2689" s="369" t="s">
        <v>5</v>
      </c>
      <c r="B2689" s="308"/>
      <c r="C2689" s="308"/>
      <c r="D2689" s="308"/>
      <c r="E2689" s="308"/>
      <c r="F2689" s="309"/>
      <c r="G2689" s="308"/>
      <c r="H2689" s="308"/>
      <c r="I2689" s="308"/>
      <c r="J2689" s="308"/>
      <c r="K2689" s="308"/>
    </row>
    <row r="2690" spans="1:11">
      <c r="A2690" s="369"/>
      <c r="B2690" s="308"/>
      <c r="C2690" s="308"/>
      <c r="D2690" s="308"/>
      <c r="E2690" s="308"/>
      <c r="F2690" s="309"/>
      <c r="G2690" s="308"/>
      <c r="H2690" s="308"/>
      <c r="I2690" s="308"/>
      <c r="J2690" s="308"/>
      <c r="K2690" s="308"/>
    </row>
    <row r="2691" spans="1:11">
      <c r="A2691" s="369"/>
      <c r="B2691" s="308"/>
      <c r="C2691" s="308"/>
      <c r="D2691" s="308"/>
      <c r="E2691" s="308"/>
      <c r="F2691" s="309"/>
      <c r="G2691" s="308"/>
      <c r="H2691" s="308"/>
      <c r="I2691" s="308"/>
      <c r="J2691" s="308"/>
      <c r="K2691" s="308"/>
    </row>
    <row r="2692" spans="1:11">
      <c r="A2692" s="369" t="s">
        <v>6</v>
      </c>
      <c r="B2692" s="308"/>
      <c r="C2692" s="308"/>
      <c r="D2692" s="308"/>
      <c r="E2692" s="308"/>
      <c r="F2692" s="309"/>
      <c r="G2692" s="308"/>
      <c r="H2692" s="308"/>
      <c r="I2692" s="308"/>
      <c r="J2692" s="308"/>
      <c r="K2692" s="308"/>
    </row>
    <row r="2693" spans="1:11">
      <c r="A2693" s="369"/>
      <c r="B2693" s="308"/>
      <c r="C2693" s="308"/>
      <c r="D2693" s="308"/>
      <c r="E2693" s="308"/>
      <c r="F2693" s="309"/>
      <c r="G2693" s="308"/>
      <c r="H2693" s="308"/>
      <c r="I2693" s="308"/>
      <c r="J2693" s="308"/>
      <c r="K2693" s="308"/>
    </row>
    <row r="2694" spans="1:11">
      <c r="A2694" s="369" t="s">
        <v>7</v>
      </c>
      <c r="B2694" s="308"/>
      <c r="C2694" s="308"/>
      <c r="D2694" s="308"/>
      <c r="E2694" s="308"/>
      <c r="F2694" s="309"/>
      <c r="G2694" s="308"/>
      <c r="H2694" s="308"/>
      <c r="I2694" s="308"/>
      <c r="J2694" s="308"/>
      <c r="K2694" s="308"/>
    </row>
    <row r="2695" spans="1:11">
      <c r="A2695" s="369" t="s">
        <v>8</v>
      </c>
      <c r="B2695" s="308"/>
      <c r="C2695" s="308"/>
      <c r="D2695" s="308"/>
      <c r="E2695" s="308"/>
      <c r="F2695" s="309"/>
      <c r="G2695" s="308"/>
      <c r="H2695" s="308"/>
      <c r="I2695" s="308"/>
      <c r="J2695" s="308"/>
      <c r="K2695" s="308"/>
    </row>
    <row r="2696" spans="1:11">
      <c r="A2696" s="369"/>
      <c r="B2696" s="308"/>
      <c r="C2696" s="308"/>
      <c r="D2696" s="308"/>
      <c r="E2696" s="308"/>
      <c r="F2696" s="309"/>
      <c r="G2696" s="308"/>
      <c r="H2696" s="308"/>
      <c r="I2696" s="308"/>
      <c r="J2696" s="308"/>
      <c r="K2696" s="308"/>
    </row>
    <row r="2697" spans="1:11">
      <c r="A2697" s="369" t="s">
        <v>9</v>
      </c>
      <c r="B2697" s="308"/>
      <c r="C2697" s="308"/>
      <c r="D2697" s="308"/>
      <c r="E2697" s="308"/>
      <c r="F2697" s="309"/>
      <c r="G2697" s="308"/>
      <c r="H2697" s="308"/>
      <c r="I2697" s="308"/>
      <c r="J2697" s="308"/>
      <c r="K2697" s="308"/>
    </row>
    <row r="2698" spans="1:11">
      <c r="A2698" s="369" t="s">
        <v>158</v>
      </c>
      <c r="B2698" s="308"/>
      <c r="C2698" s="308"/>
      <c r="D2698" s="308"/>
      <c r="E2698" s="308"/>
      <c r="F2698" s="309"/>
      <c r="G2698" s="308"/>
      <c r="H2698" s="308"/>
      <c r="I2698" s="308"/>
      <c r="J2698" s="308"/>
      <c r="K2698" s="308"/>
    </row>
    <row r="2699" spans="1:11">
      <c r="A2699" s="372" t="s">
        <v>935</v>
      </c>
      <c r="B2699" s="393"/>
      <c r="C2699" s="393"/>
      <c r="D2699" s="393"/>
      <c r="E2699" s="393"/>
      <c r="F2699" s="325"/>
      <c r="G2699" s="324"/>
      <c r="H2699" s="436"/>
      <c r="I2699" s="436"/>
      <c r="J2699" s="324"/>
      <c r="K2699" s="324"/>
    </row>
    <row r="2700" spans="1:11">
      <c r="A2700" s="280"/>
      <c r="B2700" s="367"/>
      <c r="C2700" s="367"/>
      <c r="D2700" s="367"/>
      <c r="E2700" s="367"/>
      <c r="F2700" s="367"/>
      <c r="G2700" s="367"/>
      <c r="H2700" s="367"/>
      <c r="I2700" s="367"/>
      <c r="J2700" s="455"/>
      <c r="K2700" s="371"/>
    </row>
    <row r="2701" spans="1:11">
      <c r="A2701" s="280"/>
      <c r="B2701" s="367"/>
      <c r="C2701" s="367"/>
      <c r="D2701" s="367"/>
      <c r="E2701" s="367"/>
      <c r="F2701" s="367"/>
      <c r="G2701" s="367"/>
      <c r="H2701" s="367"/>
      <c r="I2701" s="367"/>
      <c r="J2701" s="367"/>
      <c r="K2701" s="371"/>
    </row>
    <row r="2702" spans="1:11">
      <c r="A2702" s="280"/>
      <c r="B2702" s="367"/>
      <c r="C2702" s="367"/>
      <c r="D2702" s="367"/>
      <c r="E2702" s="367"/>
      <c r="F2702" s="367"/>
      <c r="G2702" s="367"/>
      <c r="H2702" s="367"/>
      <c r="I2702" s="367"/>
      <c r="J2702" s="367"/>
      <c r="K2702" s="371"/>
    </row>
    <row r="2703" spans="1:11">
      <c r="A2703" s="478"/>
      <c r="B2703" s="478"/>
      <c r="C2703" s="478"/>
      <c r="D2703" s="478"/>
      <c r="E2703" s="478"/>
      <c r="F2703" s="478"/>
      <c r="G2703" s="478"/>
      <c r="H2703" s="478"/>
      <c r="I2703" s="478"/>
      <c r="J2703" s="478"/>
      <c r="K2703" s="478"/>
    </row>
    <row r="2704" spans="1:11">
      <c r="A2704" s="280"/>
      <c r="B2704" s="367"/>
      <c r="C2704" s="367"/>
      <c r="D2704" s="367"/>
      <c r="E2704" s="367"/>
      <c r="F2704" s="367"/>
      <c r="G2704" s="367"/>
      <c r="H2704" s="367"/>
      <c r="I2704" s="367"/>
      <c r="J2704" s="367"/>
      <c r="K2704" s="371"/>
    </row>
    <row r="2705" spans="1:11">
      <c r="A2705" s="401"/>
      <c r="B2705" s="501"/>
      <c r="C2705" s="501"/>
      <c r="D2705" s="501"/>
      <c r="E2705" s="501"/>
      <c r="F2705" s="502"/>
      <c r="G2705" s="501"/>
      <c r="H2705" s="501"/>
      <c r="I2705" s="501"/>
      <c r="J2705" s="501"/>
      <c r="K2705" s="501"/>
    </row>
    <row r="2706" spans="1:11">
      <c r="A2706" s="369"/>
      <c r="B2706" s="337"/>
      <c r="C2706" s="337"/>
      <c r="D2706" s="337"/>
      <c r="E2706" s="337"/>
      <c r="F2706" s="337"/>
      <c r="G2706" s="337"/>
      <c r="H2706" s="337"/>
      <c r="I2706" s="337"/>
      <c r="J2706" s="337"/>
      <c r="K2706" s="337"/>
    </row>
    <row r="2707" spans="1:11">
      <c r="A2707" s="418"/>
      <c r="B2707" s="287"/>
      <c r="C2707" s="287"/>
      <c r="D2707" s="287"/>
      <c r="E2707" s="287"/>
      <c r="F2707" s="288"/>
      <c r="G2707" s="287"/>
      <c r="H2707" s="287"/>
      <c r="I2707" s="287"/>
      <c r="J2707" s="287"/>
      <c r="K2707" s="287"/>
    </row>
    <row r="2708" spans="1:11">
      <c r="A2708" s="401"/>
      <c r="B2708" s="629"/>
      <c r="C2708" s="629"/>
      <c r="D2708" s="629"/>
      <c r="E2708" s="629"/>
      <c r="F2708" s="630"/>
      <c r="G2708" s="629"/>
      <c r="H2708" s="629"/>
      <c r="I2708" s="629"/>
      <c r="J2708" s="629"/>
      <c r="K2708" s="629"/>
    </row>
    <row r="2709" spans="1:11">
      <c r="A2709" s="369" t="s">
        <v>456</v>
      </c>
      <c r="B2709" s="308"/>
      <c r="C2709" s="308"/>
      <c r="D2709" s="308"/>
      <c r="E2709" s="308"/>
      <c r="F2709" s="309"/>
      <c r="G2709" s="308"/>
      <c r="H2709" s="308"/>
      <c r="I2709" s="308"/>
      <c r="J2709" s="308"/>
      <c r="K2709" s="308"/>
    </row>
    <row r="2710" spans="1:11">
      <c r="A2710" s="369"/>
      <c r="B2710" s="308"/>
      <c r="C2710" s="308"/>
      <c r="D2710" s="308"/>
      <c r="E2710" s="308"/>
      <c r="F2710" s="309"/>
      <c r="G2710" s="308"/>
      <c r="H2710" s="308"/>
      <c r="I2710" s="308"/>
      <c r="J2710" s="308"/>
      <c r="K2710" s="308"/>
    </row>
    <row r="2711" spans="1:11">
      <c r="A2711" s="369" t="s">
        <v>457</v>
      </c>
      <c r="B2711" s="308"/>
      <c r="C2711" s="308"/>
      <c r="D2711" s="308"/>
      <c r="E2711" s="308"/>
      <c r="F2711" s="309"/>
      <c r="G2711" s="376"/>
      <c r="H2711" s="376"/>
      <c r="I2711" s="376"/>
      <c r="J2711" s="376"/>
      <c r="K2711" s="376"/>
    </row>
    <row r="2712" spans="1:11">
      <c r="A2712" s="369"/>
      <c r="B2712" s="308"/>
      <c r="C2712" s="308"/>
      <c r="D2712" s="308"/>
      <c r="E2712" s="308"/>
      <c r="F2712" s="309"/>
      <c r="G2712" s="376"/>
      <c r="H2712" s="376"/>
      <c r="I2712" s="376"/>
      <c r="J2712" s="376"/>
      <c r="K2712" s="376"/>
    </row>
    <row r="2713" spans="1:11">
      <c r="A2713" s="369" t="s">
        <v>140</v>
      </c>
      <c r="B2713" s="308"/>
      <c r="C2713" s="308"/>
      <c r="D2713" s="308"/>
      <c r="E2713" s="308"/>
      <c r="F2713" s="309"/>
      <c r="G2713" s="308"/>
      <c r="H2713" s="308"/>
      <c r="I2713" s="308"/>
      <c r="J2713" s="308"/>
      <c r="K2713" s="308"/>
    </row>
    <row r="2714" spans="1:11">
      <c r="A2714" s="369" t="s">
        <v>50</v>
      </c>
      <c r="B2714" s="308"/>
      <c r="C2714" s="308"/>
      <c r="D2714" s="308"/>
      <c r="E2714" s="308"/>
      <c r="F2714" s="309"/>
      <c r="G2714" s="308"/>
      <c r="H2714" s="308"/>
      <c r="I2714" s="308"/>
      <c r="J2714" s="308"/>
      <c r="K2714" s="308"/>
    </row>
    <row r="2715" spans="1:11">
      <c r="A2715" s="369" t="s">
        <v>641</v>
      </c>
      <c r="B2715" s="308"/>
      <c r="C2715" s="308"/>
      <c r="D2715" s="308"/>
      <c r="E2715" s="308"/>
      <c r="F2715" s="309"/>
      <c r="G2715" s="308"/>
      <c r="H2715" s="308"/>
      <c r="I2715" s="308"/>
      <c r="J2715" s="308"/>
      <c r="K2715" s="308"/>
    </row>
    <row r="2716" spans="1:11">
      <c r="A2716" s="369"/>
      <c r="B2716" s="308"/>
      <c r="C2716" s="308"/>
      <c r="D2716" s="308"/>
      <c r="E2716" s="308"/>
      <c r="F2716" s="309"/>
      <c r="G2716" s="308"/>
      <c r="H2716" s="308"/>
      <c r="I2716" s="308"/>
      <c r="J2716" s="308"/>
      <c r="K2716" s="308"/>
    </row>
    <row r="2717" spans="1:11">
      <c r="A2717" s="369" t="s">
        <v>106</v>
      </c>
      <c r="B2717" s="308"/>
      <c r="C2717" s="308"/>
      <c r="D2717" s="308"/>
      <c r="E2717" s="308"/>
      <c r="F2717" s="309"/>
      <c r="G2717" s="308"/>
      <c r="H2717" s="308"/>
      <c r="I2717" s="308"/>
      <c r="J2717" s="308"/>
      <c r="K2717" s="308"/>
    </row>
    <row r="2718" spans="1:11">
      <c r="A2718" s="369" t="s">
        <v>4</v>
      </c>
      <c r="B2718" s="308"/>
      <c r="C2718" s="308"/>
      <c r="D2718" s="308"/>
      <c r="E2718" s="308"/>
      <c r="F2718" s="309"/>
      <c r="G2718" s="308"/>
      <c r="H2718" s="308"/>
      <c r="I2718" s="308"/>
      <c r="J2718" s="308"/>
      <c r="K2718" s="308"/>
    </row>
    <row r="2719" spans="1:11">
      <c r="A2719" s="369"/>
      <c r="B2719" s="308"/>
      <c r="C2719" s="308"/>
      <c r="D2719" s="308"/>
      <c r="E2719" s="308"/>
      <c r="F2719" s="309"/>
      <c r="G2719" s="308"/>
      <c r="H2719" s="308"/>
      <c r="I2719" s="308"/>
      <c r="J2719" s="308"/>
      <c r="K2719" s="308"/>
    </row>
    <row r="2720" spans="1:11">
      <c r="A2720" s="369"/>
      <c r="B2720" s="308"/>
      <c r="C2720" s="308"/>
      <c r="D2720" s="308"/>
      <c r="E2720" s="308"/>
      <c r="F2720" s="309"/>
      <c r="G2720" s="308"/>
      <c r="H2720" s="308"/>
      <c r="I2720" s="308"/>
      <c r="J2720" s="308"/>
      <c r="K2720" s="308"/>
    </row>
    <row r="2721" spans="1:11">
      <c r="A2721" s="369" t="s">
        <v>5</v>
      </c>
      <c r="B2721" s="308"/>
      <c r="C2721" s="308"/>
      <c r="D2721" s="308"/>
      <c r="E2721" s="308"/>
      <c r="F2721" s="309"/>
      <c r="G2721" s="308"/>
      <c r="H2721" s="308"/>
      <c r="I2721" s="308"/>
      <c r="J2721" s="308"/>
      <c r="K2721" s="308"/>
    </row>
    <row r="2722" spans="1:11">
      <c r="A2722" s="369"/>
      <c r="B2722" s="308"/>
      <c r="C2722" s="308"/>
      <c r="D2722" s="308"/>
      <c r="E2722" s="308"/>
      <c r="F2722" s="309"/>
      <c r="G2722" s="308"/>
      <c r="H2722" s="308"/>
      <c r="I2722" s="308"/>
      <c r="J2722" s="308"/>
      <c r="K2722" s="308"/>
    </row>
    <row r="2723" spans="1:11">
      <c r="A2723" s="369"/>
      <c r="B2723" s="308"/>
      <c r="C2723" s="308"/>
      <c r="D2723" s="308"/>
      <c r="E2723" s="308"/>
      <c r="F2723" s="309"/>
      <c r="G2723" s="308"/>
      <c r="H2723" s="308"/>
      <c r="I2723" s="308"/>
      <c r="J2723" s="308"/>
      <c r="K2723" s="308"/>
    </row>
    <row r="2724" spans="1:11">
      <c r="A2724" s="369" t="s">
        <v>6</v>
      </c>
      <c r="B2724" s="308"/>
      <c r="C2724" s="308"/>
      <c r="D2724" s="308"/>
      <c r="E2724" s="308"/>
      <c r="F2724" s="309"/>
      <c r="G2724" s="308"/>
      <c r="H2724" s="308"/>
      <c r="I2724" s="308"/>
      <c r="J2724" s="308"/>
      <c r="K2724" s="308"/>
    </row>
    <row r="2725" spans="1:11">
      <c r="A2725" s="369"/>
      <c r="B2725" s="308"/>
      <c r="C2725" s="308"/>
      <c r="D2725" s="308"/>
      <c r="E2725" s="308"/>
      <c r="F2725" s="309"/>
      <c r="G2725" s="308"/>
      <c r="H2725" s="308"/>
      <c r="I2725" s="308"/>
      <c r="J2725" s="308"/>
      <c r="K2725" s="308"/>
    </row>
    <row r="2726" spans="1:11">
      <c r="A2726" s="369" t="s">
        <v>7</v>
      </c>
      <c r="B2726" s="308"/>
      <c r="C2726" s="308"/>
      <c r="D2726" s="308"/>
      <c r="E2726" s="308"/>
      <c r="F2726" s="309"/>
      <c r="G2726" s="308"/>
      <c r="H2726" s="308"/>
      <c r="I2726" s="308"/>
      <c r="J2726" s="308"/>
      <c r="K2726" s="308"/>
    </row>
    <row r="2727" spans="1:11">
      <c r="A2727" s="369" t="s">
        <v>8</v>
      </c>
      <c r="B2727" s="308"/>
      <c r="C2727" s="308"/>
      <c r="D2727" s="308"/>
      <c r="E2727" s="308"/>
      <c r="F2727" s="309"/>
      <c r="G2727" s="308"/>
      <c r="H2727" s="308"/>
      <c r="I2727" s="308"/>
      <c r="J2727" s="308"/>
      <c r="K2727" s="308"/>
    </row>
    <row r="2728" spans="1:11">
      <c r="A2728" s="369"/>
      <c r="B2728" s="308"/>
      <c r="C2728" s="308"/>
      <c r="D2728" s="308"/>
      <c r="E2728" s="308"/>
      <c r="F2728" s="309"/>
      <c r="G2728" s="308"/>
      <c r="H2728" s="308"/>
      <c r="I2728" s="308"/>
      <c r="J2728" s="308"/>
      <c r="K2728" s="308"/>
    </row>
    <row r="2729" spans="1:11">
      <c r="A2729" s="369" t="s">
        <v>9</v>
      </c>
      <c r="B2729" s="308"/>
      <c r="C2729" s="308"/>
      <c r="D2729" s="308"/>
      <c r="E2729" s="308"/>
      <c r="F2729" s="309"/>
      <c r="G2729" s="308"/>
      <c r="H2729" s="308"/>
      <c r="I2729" s="308"/>
      <c r="J2729" s="308"/>
      <c r="K2729" s="308"/>
    </row>
    <row r="2730" spans="1:11">
      <c r="A2730" s="369" t="s">
        <v>158</v>
      </c>
      <c r="B2730" s="308"/>
      <c r="C2730" s="308"/>
      <c r="D2730" s="308"/>
      <c r="E2730" s="308"/>
      <c r="F2730" s="309"/>
      <c r="G2730" s="308"/>
      <c r="H2730" s="308"/>
      <c r="I2730" s="308"/>
      <c r="J2730" s="308"/>
      <c r="K2730" s="308"/>
    </row>
    <row r="2731" spans="1:11">
      <c r="A2731" s="372" t="s">
        <v>935</v>
      </c>
      <c r="B2731" s="393"/>
      <c r="C2731" s="393"/>
      <c r="D2731" s="393"/>
      <c r="E2731" s="393"/>
      <c r="F2731" s="325"/>
      <c r="G2731" s="324"/>
      <c r="H2731" s="436"/>
      <c r="I2731" s="436"/>
      <c r="J2731" s="324"/>
      <c r="K2731" s="324"/>
    </row>
    <row r="2732" spans="1:11" ht="14.25">
      <c r="A2732" s="480"/>
      <c r="B2732" s="481"/>
      <c r="C2732" s="481"/>
      <c r="D2732" s="481"/>
      <c r="E2732" s="481"/>
      <c r="F2732" s="481"/>
      <c r="G2732" s="481"/>
      <c r="H2732" s="481"/>
      <c r="I2732" s="481"/>
      <c r="J2732" s="481"/>
      <c r="K2732" s="481"/>
    </row>
    <row r="2733" spans="1:11" ht="14.25">
      <c r="A2733" s="482"/>
      <c r="B2733" s="483"/>
      <c r="C2733" s="483"/>
      <c r="D2733" s="483"/>
      <c r="E2733" s="483"/>
      <c r="F2733" s="483"/>
      <c r="G2733" s="483"/>
      <c r="H2733" s="483"/>
      <c r="I2733" s="483"/>
      <c r="J2733" s="483"/>
      <c r="K2733" s="483"/>
    </row>
    <row r="2734" spans="1:11">
      <c r="A2734" s="280"/>
      <c r="B2734" s="367"/>
      <c r="C2734" s="367"/>
      <c r="D2734" s="367"/>
      <c r="E2734" s="367"/>
      <c r="F2734" s="367"/>
      <c r="G2734" s="367"/>
      <c r="H2734" s="367"/>
      <c r="I2734" s="367"/>
      <c r="J2734" s="367"/>
      <c r="K2734" s="371"/>
    </row>
    <row r="2735" spans="1:11">
      <c r="A2735" s="280"/>
      <c r="B2735" s="367"/>
      <c r="C2735" s="367"/>
      <c r="D2735" s="367"/>
      <c r="E2735" s="367"/>
      <c r="F2735" s="367"/>
      <c r="G2735" s="367"/>
      <c r="H2735" s="367"/>
      <c r="I2735" s="367"/>
      <c r="J2735" s="367"/>
      <c r="K2735" s="371"/>
    </row>
    <row r="2736" spans="1:11">
      <c r="A2736" s="280"/>
      <c r="B2736" s="367"/>
      <c r="C2736" s="367"/>
      <c r="D2736" s="367"/>
      <c r="E2736" s="367"/>
      <c r="F2736" s="367"/>
      <c r="G2736" s="367"/>
      <c r="H2736" s="367"/>
      <c r="I2736" s="367"/>
      <c r="J2736" s="367"/>
      <c r="K2736" s="371"/>
    </row>
    <row r="2737" spans="1:13">
      <c r="A2737" s="280"/>
      <c r="B2737" s="367"/>
      <c r="C2737" s="367"/>
      <c r="D2737" s="367"/>
      <c r="E2737" s="367"/>
      <c r="F2737" s="367"/>
      <c r="G2737" s="367"/>
      <c r="H2737" s="367"/>
      <c r="I2737" s="367"/>
      <c r="J2737" s="367"/>
      <c r="K2737" s="371"/>
    </row>
    <row r="2738" spans="1:13">
      <c r="A2738" s="478"/>
      <c r="B2738" s="478"/>
      <c r="C2738" s="478"/>
      <c r="D2738" s="478"/>
      <c r="E2738" s="478"/>
      <c r="F2738" s="478"/>
      <c r="G2738" s="478"/>
      <c r="H2738" s="478"/>
      <c r="I2738" s="478"/>
      <c r="J2738" s="478"/>
      <c r="K2738" s="478"/>
    </row>
    <row r="2739" spans="1:13" ht="15">
      <c r="A2739" s="498"/>
      <c r="B2739" s="498"/>
      <c r="C2739" s="498"/>
      <c r="D2739" s="498"/>
      <c r="E2739" s="498"/>
      <c r="F2739" s="498"/>
      <c r="G2739" s="498"/>
      <c r="H2739" s="498"/>
      <c r="I2739" s="498"/>
      <c r="J2739" s="498"/>
      <c r="K2739" s="498"/>
    </row>
    <row r="2740" spans="1:13">
      <c r="A2740" s="400" t="s">
        <v>416</v>
      </c>
      <c r="B2740" s="367"/>
      <c r="C2740" s="367"/>
      <c r="D2740" s="367"/>
      <c r="E2740" s="367"/>
      <c r="F2740" s="367"/>
      <c r="G2740" s="367"/>
      <c r="H2740" s="367"/>
      <c r="I2740" s="367"/>
      <c r="J2740" s="367"/>
      <c r="K2740" s="371"/>
    </row>
    <row r="2741" spans="1:13">
      <c r="A2741" s="280"/>
      <c r="B2741" s="371"/>
      <c r="C2741" s="371"/>
      <c r="D2741" s="371"/>
      <c r="E2741" s="371"/>
      <c r="F2741" s="371"/>
      <c r="G2741" s="367"/>
      <c r="H2741" s="367"/>
      <c r="I2741" s="367"/>
      <c r="J2741" s="367"/>
      <c r="K2741" s="371"/>
    </row>
    <row r="2742" spans="1:13">
      <c r="A2742" s="401"/>
      <c r="B2742" s="459"/>
      <c r="C2742" s="459"/>
      <c r="D2742" s="459"/>
      <c r="E2742" s="459"/>
      <c r="F2742" s="459"/>
      <c r="G2742" s="459"/>
      <c r="H2742" s="459"/>
      <c r="I2742" s="459"/>
      <c r="J2742" s="459"/>
      <c r="K2742" s="459"/>
    </row>
    <row r="2743" spans="1:13">
      <c r="A2743" s="369"/>
      <c r="B2743" s="337"/>
      <c r="C2743" s="337"/>
      <c r="D2743" s="337"/>
      <c r="E2743" s="337"/>
      <c r="F2743" s="475"/>
      <c r="G2743" s="337"/>
      <c r="H2743" s="337"/>
      <c r="I2743" s="337"/>
      <c r="J2743" s="337"/>
      <c r="K2743" s="337"/>
    </row>
    <row r="2744" spans="1:13">
      <c r="A2744" s="418"/>
      <c r="B2744" s="287"/>
      <c r="C2744" s="287"/>
      <c r="D2744" s="287"/>
      <c r="E2744" s="287"/>
      <c r="F2744" s="288"/>
      <c r="G2744" s="287"/>
      <c r="H2744" s="287"/>
      <c r="I2744" s="287"/>
      <c r="J2744" s="287"/>
      <c r="K2744" s="287"/>
      <c r="L2744" s="524">
        <v>37987</v>
      </c>
      <c r="M2744" s="524">
        <v>37987</v>
      </c>
    </row>
    <row r="2745" spans="1:13">
      <c r="A2745" s="401" t="s">
        <v>31</v>
      </c>
      <c r="B2745" s="328" t="str">
        <f>IF('Tables 1-15'!B2672="nap","nav",'Tables 1-15'!B2672)</f>
        <v>nav</v>
      </c>
      <c r="C2745" s="328" t="str">
        <f>IF('Tables 1-15'!C2672="nap","nav",'Tables 1-15'!C2672)</f>
        <v>nav</v>
      </c>
      <c r="D2745" s="328" t="str">
        <f>IF('Tables 1-15'!D2672="nap","nav",'Tables 1-15'!D2672)</f>
        <v>nav</v>
      </c>
      <c r="E2745" s="328" t="str">
        <f>IF('Tables 1-15'!E2672="nap","nav",'Tables 1-15'!E2672)</f>
        <v>nav</v>
      </c>
      <c r="F2745" s="397" t="str">
        <f>IF('Tables 1-15'!F2672="nap","nav",'Tables 1-15'!F2672)</f>
        <v>nav</v>
      </c>
      <c r="G2745" s="328" t="str">
        <f>IF('Tables 1-15'!G2672="nap","nav",'Tables 1-15'!G2672)</f>
        <v>nav</v>
      </c>
      <c r="H2745" s="328" t="str">
        <f>IF('Tables 1-15'!H2672="nap","nav",'Tables 1-15'!H2672)</f>
        <v>nav</v>
      </c>
      <c r="I2745" s="328" t="str">
        <f>IF('Tables 1-15'!I2672="nap","nav",'Tables 1-15'!I2672)</f>
        <v>nav</v>
      </c>
      <c r="J2745" s="328" t="str">
        <f>IF('Tables 1-15'!J2672="nap","nav",'Tables 1-15'!J2672)</f>
        <v>nav</v>
      </c>
      <c r="K2745" s="328" t="str">
        <f>IF('Tables 1-15'!K2672="nap","nav",'Tables 1-15'!K2672)</f>
        <v>nav</v>
      </c>
      <c r="L2745" s="344" t="e">
        <f>IF('Tables 1-15'!#REF!="nap","nav",'Tables 1-15'!#REF!)</f>
        <v>#REF!</v>
      </c>
      <c r="M2745" s="344" t="e">
        <f>IF('Tables 1-15'!#REF!="nap","nav",'Tables 1-15'!#REF!)</f>
        <v>#REF!</v>
      </c>
    </row>
    <row r="2746" spans="1:13">
      <c r="A2746" s="369" t="s">
        <v>456</v>
      </c>
      <c r="B2746" s="327">
        <f>IF('Tables 1-15'!B2673="nap","nav",'Tables 1-15'!B2673)</f>
        <v>59.41</v>
      </c>
      <c r="C2746" s="327">
        <f>IF('Tables 1-15'!C2673="nap","nav",'Tables 1-15'!C2673)</f>
        <v>70.010999999999996</v>
      </c>
      <c r="D2746" s="327">
        <f>IF('Tables 1-15'!D2673="nap","nav",'Tables 1-15'!D2673)</f>
        <v>57.942</v>
      </c>
      <c r="E2746" s="327">
        <f>IF('Tables 1-15'!E2673="nap","nav",'Tables 1-15'!E2673)</f>
        <v>65.414000000000001</v>
      </c>
      <c r="F2746" s="378">
        <f>IF('Tables 1-15'!F2673="nap","nav",'Tables 1-15'!F2673)</f>
        <v>69.994</v>
      </c>
      <c r="G2746" s="327">
        <f>IF('Tables 1-15'!G2673="nap","nav",'Tables 1-15'!G2673)</f>
        <v>1118.6279999999999</v>
      </c>
      <c r="H2746" s="327">
        <f>IF('Tables 1-15'!H2673="nap","nav",'Tables 1-15'!H2673)</f>
        <v>1205.7370000000001</v>
      </c>
      <c r="I2746" s="327">
        <f>IF('Tables 1-15'!I2673="nap","nav",'Tables 1-15'!I2673)</f>
        <v>1281.4839999999999</v>
      </c>
      <c r="J2746" s="327">
        <f>IF('Tables 1-15'!J2673="nap","nav",'Tables 1-15'!J2673)</f>
        <v>1397.047</v>
      </c>
      <c r="K2746" s="327">
        <f>IF('Tables 1-15'!K2673="nap","nav",'Tables 1-15'!K2673)</f>
        <v>1517.8330000000001</v>
      </c>
      <c r="L2746" s="344" t="e">
        <f>IF('Tables 1-15'!#REF!="nap","nav",'Tables 1-15'!#REF!)</f>
        <v>#REF!</v>
      </c>
      <c r="M2746" s="344" t="e">
        <f>IF('Tables 1-15'!#REF!="nap","nav",'Tables 1-15'!#REF!)</f>
        <v>#REF!</v>
      </c>
    </row>
    <row r="2747" spans="1:13">
      <c r="A2747" s="369" t="s">
        <v>458</v>
      </c>
      <c r="B2747" s="327" t="str">
        <f>IF('Tables 1-15'!B2674="nap","nav",'Tables 1-15'!B2674)</f>
        <v>nav</v>
      </c>
      <c r="C2747" s="327" t="str">
        <f>IF('Tables 1-15'!C2674="nap","nav",'Tables 1-15'!C2674)</f>
        <v>nav</v>
      </c>
      <c r="D2747" s="327" t="str">
        <f>IF('Tables 1-15'!D2674="nap","nav",'Tables 1-15'!D2674)</f>
        <v>nav</v>
      </c>
      <c r="E2747" s="327" t="str">
        <f>IF('Tables 1-15'!E2674="nap","nav",'Tables 1-15'!E2674)</f>
        <v>nav</v>
      </c>
      <c r="F2747" s="378" t="str">
        <f>IF('Tables 1-15'!F2674="nap","nav",'Tables 1-15'!F2674)</f>
        <v>nav</v>
      </c>
      <c r="G2747" s="327">
        <f>IF('Tables 1-15'!G2674="nap","nav",'Tables 1-15'!G2674)</f>
        <v>8601.3490000000002</v>
      </c>
      <c r="H2747" s="327">
        <f>IF('Tables 1-15'!H2674="nap","nav",'Tables 1-15'!H2674)</f>
        <v>9928.2309999999998</v>
      </c>
      <c r="I2747" s="327">
        <f>IF('Tables 1-15'!I2674="nap","nav",'Tables 1-15'!I2674)</f>
        <v>10993.632</v>
      </c>
      <c r="J2747" s="327">
        <f>IF('Tables 1-15'!J2674="nap","nav",'Tables 1-15'!J2674)</f>
        <v>12025.554</v>
      </c>
      <c r="K2747" s="327">
        <f>IF('Tables 1-15'!K2674="nap","nav",'Tables 1-15'!K2674)</f>
        <v>12695.138999999999</v>
      </c>
      <c r="L2747" s="344" t="e">
        <f>IF('Tables 1-15'!#REF!="nap","nav",'Tables 1-15'!#REF!)</f>
        <v>#REF!</v>
      </c>
      <c r="M2747" s="344" t="e">
        <f>IF('Tables 1-15'!#REF!="nap","nav",'Tables 1-15'!#REF!)</f>
        <v>#REF!</v>
      </c>
    </row>
    <row r="2748" spans="1:13">
      <c r="A2748" s="369" t="s">
        <v>457</v>
      </c>
      <c r="B2748" s="327" t="str">
        <f>IF('Tables 1-15'!B2675="nap","nav",'Tables 1-15'!B2675)</f>
        <v>nav</v>
      </c>
      <c r="C2748" s="327" t="str">
        <f>IF('Tables 1-15'!C2675="nap","nav",'Tables 1-15'!C2675)</f>
        <v>nav</v>
      </c>
      <c r="D2748" s="327" t="str">
        <f>IF('Tables 1-15'!D2675="nap","nav",'Tables 1-15'!D2675)</f>
        <v>nav</v>
      </c>
      <c r="E2748" s="327" t="str">
        <f>IF('Tables 1-15'!E2675="nap","nav",'Tables 1-15'!E2675)</f>
        <v>nav</v>
      </c>
      <c r="F2748" s="378" t="str">
        <f>IF('Tables 1-15'!F2675="nap","nav",'Tables 1-15'!F2675)</f>
        <v>nav</v>
      </c>
      <c r="G2748" s="376" t="str">
        <f>IF('Tables 1-15'!G2675="nap","nav",'Tables 1-15'!G2675)</f>
        <v>nav</v>
      </c>
      <c r="H2748" s="376" t="str">
        <f>IF('Tables 1-15'!H2675="nap","nav",'Tables 1-15'!H2675)</f>
        <v>nav</v>
      </c>
      <c r="I2748" s="376" t="str">
        <f>IF('Tables 1-15'!I2675="nap","nav",'Tables 1-15'!I2675)</f>
        <v>nav</v>
      </c>
      <c r="J2748" s="376" t="str">
        <f>IF('Tables 1-15'!J2675="nap","nav",'Tables 1-15'!J2675)</f>
        <v>nav</v>
      </c>
      <c r="K2748" s="376" t="str">
        <f>IF('Tables 1-15'!K2675="nap","nav",'Tables 1-15'!K2675)</f>
        <v>nav</v>
      </c>
      <c r="L2748" s="344" t="e">
        <f>IF('Tables 1-15'!#REF!="nap","nav",'Tables 1-15'!#REF!)</f>
        <v>#REF!</v>
      </c>
      <c r="M2748" s="344" t="e">
        <f>IF('Tables 1-15'!#REF!="nap","nav",'Tables 1-15'!#REF!)</f>
        <v>#REF!</v>
      </c>
    </row>
    <row r="2749" spans="1:13">
      <c r="A2749" s="369" t="s">
        <v>459</v>
      </c>
      <c r="B2749" s="327" t="str">
        <f>IF('Tables 1-15'!B2676="nap","nav",'Tables 1-15'!B2676)</f>
        <v>nav</v>
      </c>
      <c r="C2749" s="327" t="str">
        <f>IF('Tables 1-15'!C2676="nap","nav",'Tables 1-15'!C2676)</f>
        <v>nav</v>
      </c>
      <c r="D2749" s="327" t="str">
        <f>IF('Tables 1-15'!D2676="nap","nav",'Tables 1-15'!D2676)</f>
        <v>nav</v>
      </c>
      <c r="E2749" s="327" t="str">
        <f>IF('Tables 1-15'!E2676="nap","nav",'Tables 1-15'!E2676)</f>
        <v>nav</v>
      </c>
      <c r="F2749" s="378" t="str">
        <f>IF('Tables 1-15'!F2676="nap","nav",'Tables 1-15'!F2676)</f>
        <v>nav</v>
      </c>
      <c r="G2749" s="376">
        <f>IF('Tables 1-15'!G2676="nap","nav",'Tables 1-15'!G2676)</f>
        <v>9009.0679999999993</v>
      </c>
      <c r="H2749" s="376">
        <f>IF('Tables 1-15'!H2676="nap","nav",'Tables 1-15'!H2676)</f>
        <v>12970.954</v>
      </c>
      <c r="I2749" s="376">
        <f>IF('Tables 1-15'!I2676="nap","nav",'Tables 1-15'!I2676)</f>
        <v>19754.396000000001</v>
      </c>
      <c r="J2749" s="376">
        <f>IF('Tables 1-15'!J2676="nap","nav",'Tables 1-15'!J2676)</f>
        <v>29029.945</v>
      </c>
      <c r="K2749" s="376">
        <f>IF('Tables 1-15'!K2676="nap","nav",'Tables 1-15'!K2676)</f>
        <v>38371.188000000002</v>
      </c>
      <c r="L2749" s="344" t="e">
        <f>IF('Tables 1-15'!#REF!="nap","nav",'Tables 1-15'!#REF!)</f>
        <v>#REF!</v>
      </c>
      <c r="M2749" s="344" t="e">
        <f>IF('Tables 1-15'!#REF!="nap","nav",'Tables 1-15'!#REF!)</f>
        <v>#REF!</v>
      </c>
    </row>
    <row r="2750" spans="1:13">
      <c r="A2750" s="369" t="s">
        <v>140</v>
      </c>
      <c r="B2750" s="376">
        <f>IF('Tables 1-15'!B2677="nap","nav",'Tables 1-15'!B2677)</f>
        <v>347.02600000000001</v>
      </c>
      <c r="C2750" s="376">
        <f>IF('Tables 1-15'!C2677="nap","nav",'Tables 1-15'!C2677)</f>
        <v>405.11099999999999</v>
      </c>
      <c r="D2750" s="376">
        <f>IF('Tables 1-15'!D2677="nap","nav",'Tables 1-15'!D2677)</f>
        <v>353.72699999999998</v>
      </c>
      <c r="E2750" s="376">
        <f>IF('Tables 1-15'!E2677="nap","nav",'Tables 1-15'!E2677)</f>
        <v>366.541</v>
      </c>
      <c r="F2750" s="378">
        <f>IF('Tables 1-15'!F2677="nap","nav",'Tables 1-15'!F2677)</f>
        <v>285.27</v>
      </c>
      <c r="G2750" s="376">
        <f>IF('Tables 1-15'!G2677="nap","nav",'Tables 1-15'!G2677)</f>
        <v>8152.674</v>
      </c>
      <c r="H2750" s="376">
        <f>IF('Tables 1-15'!H2677="nap","nav",'Tables 1-15'!H2677)</f>
        <v>8578.4830000000002</v>
      </c>
      <c r="I2750" s="376">
        <f>IF('Tables 1-15'!I2677="nap","nav",'Tables 1-15'!I2677)</f>
        <v>8249.8070000000007</v>
      </c>
      <c r="J2750" s="376">
        <f>IF('Tables 1-15'!J2677="nap","nav",'Tables 1-15'!J2677)</f>
        <v>8940.7379999999994</v>
      </c>
      <c r="K2750" s="376">
        <f>IF('Tables 1-15'!K2677="nap","nav",'Tables 1-15'!K2677)</f>
        <v>8807.2569999999996</v>
      </c>
      <c r="L2750" s="344" t="e">
        <f>IF('Tables 1-15'!#REF!="nap","nav",'Tables 1-15'!#REF!)</f>
        <v>#REF!</v>
      </c>
      <c r="M2750" s="344" t="e">
        <f>IF('Tables 1-15'!#REF!="nap","nav",'Tables 1-15'!#REF!)</f>
        <v>#REF!</v>
      </c>
    </row>
    <row r="2751" spans="1:13">
      <c r="A2751" s="369" t="s">
        <v>50</v>
      </c>
      <c r="B2751" s="376" t="str">
        <f>IF('Tables 1-15'!B2678="nap","nav",'Tables 1-15'!B2678)</f>
        <v>nav</v>
      </c>
      <c r="C2751" s="376" t="str">
        <f>IF('Tables 1-15'!C2678="nap","nav",'Tables 1-15'!C2678)</f>
        <v>nav</v>
      </c>
      <c r="D2751" s="376">
        <f>IF('Tables 1-15'!D2678="nap","nav",'Tables 1-15'!D2678)</f>
        <v>144.40799999999999</v>
      </c>
      <c r="E2751" s="376">
        <f>IF('Tables 1-15'!E2678="nap","nav",'Tables 1-15'!E2678)</f>
        <v>144.85499999999999</v>
      </c>
      <c r="F2751" s="377">
        <f>IF('Tables 1-15'!F2678="nap","nav",'Tables 1-15'!F2678)</f>
        <v>157.12100000000001</v>
      </c>
      <c r="G2751" s="376">
        <f>IF('Tables 1-15'!G2678="nap","nav",'Tables 1-15'!G2678)</f>
        <v>2907.25</v>
      </c>
      <c r="H2751" s="376">
        <f>IF('Tables 1-15'!H2678="nap","nav",'Tables 1-15'!H2678)</f>
        <v>3254.8710000000001</v>
      </c>
      <c r="I2751" s="376">
        <f>IF('Tables 1-15'!I2678="nap","nav",'Tables 1-15'!I2678)</f>
        <v>2870.241</v>
      </c>
      <c r="J2751" s="376">
        <f>IF('Tables 1-15'!J2678="nap","nav",'Tables 1-15'!J2678)</f>
        <v>2995.3290000000002</v>
      </c>
      <c r="K2751" s="376">
        <f>IF('Tables 1-15'!K2678="nap","nav",'Tables 1-15'!K2678)</f>
        <v>3219.3739999999998</v>
      </c>
      <c r="L2751" s="344" t="e">
        <f>IF('Tables 1-15'!#REF!="nap","nav",'Tables 1-15'!#REF!)</f>
        <v>#REF!</v>
      </c>
      <c r="M2751" s="344" t="e">
        <f>IF('Tables 1-15'!#REF!="nap","nav",'Tables 1-15'!#REF!)</f>
        <v>#REF!</v>
      </c>
    </row>
    <row r="2752" spans="1:13">
      <c r="A2752" s="369" t="s">
        <v>641</v>
      </c>
      <c r="B2752" s="376" t="str">
        <f>IF('Tables 1-15'!B2679="nap","nav",'Tables 1-15'!B2679)</f>
        <v>nav</v>
      </c>
      <c r="C2752" s="376" t="str">
        <f>IF('Tables 1-15'!C2679="nap","nav",'Tables 1-15'!C2679)</f>
        <v>nav</v>
      </c>
      <c r="D2752" s="376" t="str">
        <f>IF('Tables 1-15'!D2679="nap","nav",'Tables 1-15'!D2679)</f>
        <v>nav</v>
      </c>
      <c r="E2752" s="376" t="str">
        <f>IF('Tables 1-15'!E2679="nap","nav",'Tables 1-15'!E2679)</f>
        <v>nav</v>
      </c>
      <c r="F2752" s="377" t="str">
        <f>IF('Tables 1-15'!F2679="nap","nav",'Tables 1-15'!F2679)</f>
        <v>nav</v>
      </c>
      <c r="G2752" s="376" t="str">
        <f>IF('Tables 1-15'!G2679="nap","nav",'Tables 1-15'!G2679)</f>
        <v>nav</v>
      </c>
      <c r="H2752" s="376" t="str">
        <f>IF('Tables 1-15'!H2679="nap","nav",'Tables 1-15'!H2679)</f>
        <v>nav</v>
      </c>
      <c r="I2752" s="376" t="str">
        <f>IF('Tables 1-15'!I2679="nap","nav",'Tables 1-15'!I2679)</f>
        <v>nav</v>
      </c>
      <c r="J2752" s="376" t="str">
        <f>IF('Tables 1-15'!J2679="nap","nav",'Tables 1-15'!J2679)</f>
        <v>nav</v>
      </c>
      <c r="K2752" s="376" t="str">
        <f>IF('Tables 1-15'!K2679="nap","nav",'Tables 1-15'!K2679)</f>
        <v>nav</v>
      </c>
      <c r="L2752" s="344" t="e">
        <f>IF('Tables 1-15'!#REF!="nap","nav",'Tables 1-15'!#REF!)</f>
        <v>#REF!</v>
      </c>
      <c r="M2752" s="344" t="e">
        <f>IF('Tables 1-15'!#REF!="nap","nav",'Tables 1-15'!#REF!)</f>
        <v>#REF!</v>
      </c>
    </row>
    <row r="2753" spans="1:13">
      <c r="A2753" s="369" t="s">
        <v>860</v>
      </c>
      <c r="B2753" s="376">
        <f>IF('Tables 1-15'!B2680="nap","nav",'Tables 1-15'!B2680)</f>
        <v>15.3</v>
      </c>
      <c r="C2753" s="376">
        <f>IF('Tables 1-15'!C2680="nap","nav",'Tables 1-15'!C2680)</f>
        <v>16.100000000000001</v>
      </c>
      <c r="D2753" s="376">
        <f>IF('Tables 1-15'!D2680="nap","nav",'Tables 1-15'!D2680)</f>
        <v>18.2</v>
      </c>
      <c r="E2753" s="376">
        <f>IF('Tables 1-15'!E2680="nap","nav",'Tables 1-15'!E2680)</f>
        <v>22.96</v>
      </c>
      <c r="F2753" s="377">
        <f>IF('Tables 1-15'!F2680="nap","nav",'Tables 1-15'!F2680)</f>
        <v>35.125999999999998</v>
      </c>
      <c r="G2753" s="376">
        <f>IF('Tables 1-15'!G2680="nap","nav",'Tables 1-15'!G2680)</f>
        <v>850.3</v>
      </c>
      <c r="H2753" s="376">
        <f>IF('Tables 1-15'!H2680="nap","nav",'Tables 1-15'!H2680)</f>
        <v>1075</v>
      </c>
      <c r="I2753" s="376">
        <f>IF('Tables 1-15'!I2680="nap","nav",'Tables 1-15'!I2680)</f>
        <v>1405</v>
      </c>
      <c r="J2753" s="376">
        <f>IF('Tables 1-15'!J2680="nap","nav",'Tables 1-15'!J2680)</f>
        <v>1936.33</v>
      </c>
      <c r="K2753" s="376">
        <f>IF('Tables 1-15'!K2680="nap","nav",'Tables 1-15'!K2680)</f>
        <v>3451.31</v>
      </c>
      <c r="L2753" s="344" t="e">
        <f>IF('Tables 1-15'!#REF!="nap","nav",'Tables 1-15'!#REF!)</f>
        <v>#REF!</v>
      </c>
      <c r="M2753" s="344" t="e">
        <f>IF('Tables 1-15'!#REF!="nap","nav",'Tables 1-15'!#REF!)</f>
        <v>#REF!</v>
      </c>
    </row>
    <row r="2754" spans="1:13">
      <c r="A2754" s="369" t="s">
        <v>106</v>
      </c>
      <c r="B2754" s="376">
        <f>IF('Tables 1-15'!B2681="nap","nav",'Tables 1-15'!B2681)</f>
        <v>96.19</v>
      </c>
      <c r="C2754" s="376">
        <f>IF('Tables 1-15'!C2681="nap","nav",'Tables 1-15'!C2681)</f>
        <v>112.95</v>
      </c>
      <c r="D2754" s="376">
        <f>IF('Tables 1-15'!D2681="nap","nav",'Tables 1-15'!D2681)</f>
        <v>78.349999999999994</v>
      </c>
      <c r="E2754" s="376">
        <f>IF('Tables 1-15'!E2681="nap","nav",'Tables 1-15'!E2681)</f>
        <v>53</v>
      </c>
      <c r="F2754" s="377">
        <f>IF('Tables 1-15'!F2681="nap","nav",'Tables 1-15'!F2681)</f>
        <v>218.7</v>
      </c>
      <c r="G2754" s="376">
        <f>IF('Tables 1-15'!G2681="nap","nav",'Tables 1-15'!G2681)</f>
        <v>2038.73</v>
      </c>
      <c r="H2754" s="376">
        <f>IF('Tables 1-15'!H2681="nap","nav",'Tables 1-15'!H2681)</f>
        <v>2274.0700000000002</v>
      </c>
      <c r="I2754" s="376">
        <f>IF('Tables 1-15'!I2681="nap","nav",'Tables 1-15'!I2681)</f>
        <v>2025.62</v>
      </c>
      <c r="J2754" s="376">
        <f>IF('Tables 1-15'!J2681="nap","nav",'Tables 1-15'!J2681)</f>
        <v>2176.96</v>
      </c>
      <c r="K2754" s="376">
        <f>IF('Tables 1-15'!K2681="nap","nav",'Tables 1-15'!K2681)</f>
        <v>2537.4</v>
      </c>
      <c r="L2754" s="344" t="e">
        <f>IF('Tables 1-15'!#REF!="nap","nav",'Tables 1-15'!#REF!)</f>
        <v>#REF!</v>
      </c>
      <c r="M2754" s="344" t="e">
        <f>IF('Tables 1-15'!#REF!="nap","nav",'Tables 1-15'!#REF!)</f>
        <v>#REF!</v>
      </c>
    </row>
    <row r="2755" spans="1:13">
      <c r="A2755" s="369" t="s">
        <v>4</v>
      </c>
      <c r="B2755" s="376" t="str">
        <f>IF('Tables 1-15'!B2682="nap","nav",'Tables 1-15'!B2682)</f>
        <v>nav</v>
      </c>
      <c r="C2755" s="376" t="str">
        <f>IF('Tables 1-15'!C2682="nap","nav",'Tables 1-15'!C2682)</f>
        <v>nav</v>
      </c>
      <c r="D2755" s="376" t="str">
        <f>IF('Tables 1-15'!D2682="nap","nav",'Tables 1-15'!D2682)</f>
        <v>nav</v>
      </c>
      <c r="E2755" s="376" t="str">
        <f>IF('Tables 1-15'!E2682="nap","nav",'Tables 1-15'!E2682)</f>
        <v>nav</v>
      </c>
      <c r="F2755" s="377" t="str">
        <f>IF('Tables 1-15'!F2682="nap","nav",'Tables 1-15'!F2682)</f>
        <v>nav</v>
      </c>
      <c r="G2755" s="376" t="str">
        <f>IF('Tables 1-15'!G2682="nap","nav",'Tables 1-15'!G2682)</f>
        <v>nav</v>
      </c>
      <c r="H2755" s="376" t="str">
        <f>IF('Tables 1-15'!H2682="nap","nav",'Tables 1-15'!H2682)</f>
        <v>nav</v>
      </c>
      <c r="I2755" s="376" t="str">
        <f>IF('Tables 1-15'!I2682="nap","nav",'Tables 1-15'!I2682)</f>
        <v>nav</v>
      </c>
      <c r="J2755" s="376" t="str">
        <f>IF('Tables 1-15'!J2682="nap","nav",'Tables 1-15'!J2682)</f>
        <v>nav</v>
      </c>
      <c r="K2755" s="376" t="str">
        <f>IF('Tables 1-15'!K2682="nap","nav",'Tables 1-15'!K2682)</f>
        <v>nav</v>
      </c>
      <c r="L2755" s="344" t="e">
        <f>IF('Tables 1-15'!#REF!="nap","nav",'Tables 1-15'!#REF!)</f>
        <v>#REF!</v>
      </c>
      <c r="M2755" s="344" t="e">
        <f>IF('Tables 1-15'!#REF!="nap","nav",'Tables 1-15'!#REF!)</f>
        <v>#REF!</v>
      </c>
    </row>
    <row r="2756" spans="1:13">
      <c r="A2756" s="369" t="s">
        <v>811</v>
      </c>
      <c r="B2756" s="376" t="str">
        <f>IF('Tables 1-15'!B2683="nap","nav",'Tables 1-15'!B2683)</f>
        <v>nav</v>
      </c>
      <c r="C2756" s="376" t="str">
        <f>IF('Tables 1-15'!C2683="nap","nav",'Tables 1-15'!C2683)</f>
        <v>nav</v>
      </c>
      <c r="D2756" s="376" t="str">
        <f>IF('Tables 1-15'!D2683="nap","nav",'Tables 1-15'!D2683)</f>
        <v>nav</v>
      </c>
      <c r="E2756" s="376" t="str">
        <f>IF('Tables 1-15'!E2683="nap","nav",'Tables 1-15'!E2683)</f>
        <v>nav</v>
      </c>
      <c r="F2756" s="377" t="str">
        <f>IF('Tables 1-15'!F2683="nap","nav",'Tables 1-15'!F2683)</f>
        <v>nav</v>
      </c>
      <c r="G2756" s="376" t="str">
        <f>IF('Tables 1-15'!G2683="nap","nav",'Tables 1-15'!G2683)</f>
        <v>nav</v>
      </c>
      <c r="H2756" s="376" t="str">
        <f>IF('Tables 1-15'!H2683="nap","nav",'Tables 1-15'!H2683)</f>
        <v>nav</v>
      </c>
      <c r="I2756" s="376" t="str">
        <f>IF('Tables 1-15'!I2683="nap","nav",'Tables 1-15'!I2683)</f>
        <v>nav</v>
      </c>
      <c r="J2756" s="376" t="str">
        <f>IF('Tables 1-15'!J2683="nap","nav",'Tables 1-15'!J2683)</f>
        <v>nav</v>
      </c>
      <c r="K2756" s="376" t="str">
        <f>IF('Tables 1-15'!K2683="nap","nav",'Tables 1-15'!K2683)</f>
        <v>nav</v>
      </c>
      <c r="L2756" s="344" t="e">
        <f>IF('Tables 1-15'!#REF!="nap","nav",'Tables 1-15'!#REF!)</f>
        <v>#REF!</v>
      </c>
      <c r="M2756" s="344" t="e">
        <f>IF('Tables 1-15'!#REF!="nap","nav",'Tables 1-15'!#REF!)</f>
        <v>#REF!</v>
      </c>
    </row>
    <row r="2757" spans="1:13">
      <c r="A2757" s="369" t="s">
        <v>812</v>
      </c>
      <c r="B2757" s="376">
        <f>IF('Tables 1-15'!B2684="nap","nav",'Tables 1-15'!B2684)</f>
        <v>31.67</v>
      </c>
      <c r="C2757" s="376">
        <f>IF('Tables 1-15'!C2684="nap","nav",'Tables 1-15'!C2684)</f>
        <v>35.39</v>
      </c>
      <c r="D2757" s="376">
        <f>IF('Tables 1-15'!D2684="nap","nav",'Tables 1-15'!D2684)</f>
        <v>44.46</v>
      </c>
      <c r="E2757" s="376">
        <f>IF('Tables 1-15'!E2684="nap","nav",'Tables 1-15'!E2684)</f>
        <v>50.85</v>
      </c>
      <c r="F2757" s="377">
        <f>IF('Tables 1-15'!F2684="nap","nav",'Tables 1-15'!F2684)</f>
        <v>63.02</v>
      </c>
      <c r="G2757" s="376">
        <f>IF('Tables 1-15'!G2684="nap","nav",'Tables 1-15'!G2684)</f>
        <v>1526.5</v>
      </c>
      <c r="H2757" s="376">
        <f>IF('Tables 1-15'!H2684="nap","nav",'Tables 1-15'!H2684)</f>
        <v>1767.92</v>
      </c>
      <c r="I2757" s="376">
        <f>IF('Tables 1-15'!I2684="nap","nav",'Tables 1-15'!I2684)</f>
        <v>1976.19</v>
      </c>
      <c r="J2757" s="376">
        <f>IF('Tables 1-15'!J2684="nap","nav",'Tables 1-15'!J2684)</f>
        <v>2259.3200000000002</v>
      </c>
      <c r="K2757" s="376">
        <f>IF('Tables 1-15'!K2684="nap","nav",'Tables 1-15'!K2684)</f>
        <v>2515.17</v>
      </c>
      <c r="L2757" s="344" t="e">
        <f>IF('Tables 1-15'!#REF!="nap","nav",'Tables 1-15'!#REF!)</f>
        <v>#REF!</v>
      </c>
      <c r="M2757" s="344" t="e">
        <f>IF('Tables 1-15'!#REF!="nap","nav",'Tables 1-15'!#REF!)</f>
        <v>#REF!</v>
      </c>
    </row>
    <row r="2758" spans="1:13">
      <c r="A2758" s="369" t="s">
        <v>5</v>
      </c>
      <c r="B2758" s="327">
        <f>IF('Tables 1-15'!B2685="nap","nav",'Tables 1-15'!B2685)</f>
        <v>24.684999999999999</v>
      </c>
      <c r="C2758" s="327">
        <f>IF('Tables 1-15'!C2685="nap","nav",'Tables 1-15'!C2685)</f>
        <v>25.88</v>
      </c>
      <c r="D2758" s="327">
        <f>IF('Tables 1-15'!D2685="nap","nav",'Tables 1-15'!D2685)</f>
        <v>70.099000000000004</v>
      </c>
      <c r="E2758" s="327">
        <f>IF('Tables 1-15'!E2685="nap","nav",'Tables 1-15'!E2685)</f>
        <v>3900.1410000000001</v>
      </c>
      <c r="F2758" s="378">
        <f>IF('Tables 1-15'!F2685="nap","nav",'Tables 1-15'!F2685)</f>
        <v>4025.7359999999999</v>
      </c>
      <c r="G2758" s="327">
        <f>IF('Tables 1-15'!G2685="nap","nav",'Tables 1-15'!G2685)</f>
        <v>2512.3049999999998</v>
      </c>
      <c r="H2758" s="327">
        <f>IF('Tables 1-15'!H2685="nap","nav",'Tables 1-15'!H2685)</f>
        <v>2699.721</v>
      </c>
      <c r="I2758" s="327">
        <f>IF('Tables 1-15'!I2685="nap","nav",'Tables 1-15'!I2685)</f>
        <v>2968.306</v>
      </c>
      <c r="J2758" s="327">
        <f>IF('Tables 1-15'!J2685="nap","nav",'Tables 1-15'!J2685)</f>
        <v>3319.31</v>
      </c>
      <c r="K2758" s="327">
        <f>IF('Tables 1-15'!K2685="nap","nav",'Tables 1-15'!K2685)</f>
        <v>3651.1550000000002</v>
      </c>
      <c r="L2758" s="344" t="e">
        <f>IF('Tables 1-15'!#REF!="nap","nav",'Tables 1-15'!#REF!)</f>
        <v>#REF!</v>
      </c>
      <c r="M2758" s="344" t="e">
        <f>IF('Tables 1-15'!#REF!="nap","nav",'Tables 1-15'!#REF!)</f>
        <v>#REF!</v>
      </c>
    </row>
    <row r="2759" spans="1:13">
      <c r="A2759" s="369" t="s">
        <v>813</v>
      </c>
      <c r="B2759" s="327">
        <f>IF('Tables 1-15'!B2686="nap","nav",'Tables 1-15'!B2686)</f>
        <v>32.103000000000002</v>
      </c>
      <c r="C2759" s="327">
        <f>IF('Tables 1-15'!C2686="nap","nav",'Tables 1-15'!C2686)</f>
        <v>36.503</v>
      </c>
      <c r="D2759" s="327">
        <f>IF('Tables 1-15'!D2686="nap","nav",'Tables 1-15'!D2686)</f>
        <v>50.451999999999998</v>
      </c>
      <c r="E2759" s="327">
        <f>IF('Tables 1-15'!E2686="nap","nav",'Tables 1-15'!E2686)</f>
        <v>37.636000000000003</v>
      </c>
      <c r="F2759" s="378">
        <f>IF('Tables 1-15'!F2686="nap","nav",'Tables 1-15'!F2686)</f>
        <v>40.774999999999999</v>
      </c>
      <c r="G2759" s="327">
        <f>IF('Tables 1-15'!G2686="nap","nav",'Tables 1-15'!G2686)</f>
        <v>1543.425</v>
      </c>
      <c r="H2759" s="327">
        <f>IF('Tables 1-15'!H2686="nap","nav",'Tables 1-15'!H2686)</f>
        <v>2428.643</v>
      </c>
      <c r="I2759" s="327">
        <f>IF('Tables 1-15'!I2686="nap","nav",'Tables 1-15'!I2686)</f>
        <v>3920.57</v>
      </c>
      <c r="J2759" s="327">
        <f>IF('Tables 1-15'!J2686="nap","nav",'Tables 1-15'!J2686)</f>
        <v>5873.6480000000001</v>
      </c>
      <c r="K2759" s="327">
        <f>IF('Tables 1-15'!K2686="nap","nav",'Tables 1-15'!K2686)</f>
        <v>8844.5849999999991</v>
      </c>
      <c r="L2759" s="344" t="e">
        <f>IF('Tables 1-15'!#REF!="nap","nav",'Tables 1-15'!#REF!)</f>
        <v>#REF!</v>
      </c>
      <c r="M2759" s="344" t="e">
        <f>IF('Tables 1-15'!#REF!="nap","nav",'Tables 1-15'!#REF!)</f>
        <v>#REF!</v>
      </c>
    </row>
    <row r="2760" spans="1:13">
      <c r="A2760" s="369" t="s">
        <v>814</v>
      </c>
      <c r="B2760" s="327" t="str">
        <f>IF('Tables 1-15'!B2687="nap","nav",'Tables 1-15'!B2687)</f>
        <v>nav</v>
      </c>
      <c r="C2760" s="327" t="str">
        <f>IF('Tables 1-15'!C2687="nap","nav",'Tables 1-15'!C2687)</f>
        <v>nav</v>
      </c>
      <c r="D2760" s="327" t="str">
        <f>IF('Tables 1-15'!D2687="nap","nav",'Tables 1-15'!D2687)</f>
        <v>nav</v>
      </c>
      <c r="E2760" s="327" t="str">
        <f>IF('Tables 1-15'!E2687="nap","nav",'Tables 1-15'!E2687)</f>
        <v>nav</v>
      </c>
      <c r="F2760" s="378" t="str">
        <f>IF('Tables 1-15'!F2687="nap","nav",'Tables 1-15'!F2687)</f>
        <v>nav</v>
      </c>
      <c r="G2760" s="327">
        <f>IF('Tables 1-15'!G2687="nap","nav",'Tables 1-15'!G2687)</f>
        <v>237.95</v>
      </c>
      <c r="H2760" s="327">
        <f>IF('Tables 1-15'!H2687="nap","nav",'Tables 1-15'!H2687)</f>
        <v>294.04199999999997</v>
      </c>
      <c r="I2760" s="327">
        <f>IF('Tables 1-15'!I2687="nap","nav",'Tables 1-15'!I2687)</f>
        <v>362.56099999999998</v>
      </c>
      <c r="J2760" s="327">
        <f>IF('Tables 1-15'!J2687="nap","nav",'Tables 1-15'!J2687)</f>
        <v>394.916</v>
      </c>
      <c r="K2760" s="327">
        <f>IF('Tables 1-15'!K2687="nap","nav",'Tables 1-15'!K2687)</f>
        <v>524.57000000000005</v>
      </c>
      <c r="L2760" s="344" t="e">
        <f>IF('Tables 1-15'!#REF!="nap","nav",'Tables 1-15'!#REF!)</f>
        <v>#REF!</v>
      </c>
      <c r="M2760" s="344" t="e">
        <f>IF('Tables 1-15'!#REF!="nap","nav",'Tables 1-15'!#REF!)</f>
        <v>#REF!</v>
      </c>
    </row>
    <row r="2761" spans="1:13">
      <c r="A2761" s="369" t="s">
        <v>6</v>
      </c>
      <c r="B2761" s="327" t="str">
        <f>IF('Tables 1-15'!B2688="nap","nav",'Tables 1-15'!B2688)</f>
        <v>nav</v>
      </c>
      <c r="C2761" s="327" t="str">
        <f>IF('Tables 1-15'!C2688="nap","nav",'Tables 1-15'!C2688)</f>
        <v>nav</v>
      </c>
      <c r="D2761" s="327" t="str">
        <f>IF('Tables 1-15'!D2688="nap","nav",'Tables 1-15'!D2688)</f>
        <v>nav</v>
      </c>
      <c r="E2761" s="327" t="str">
        <f>IF('Tables 1-15'!E2688="nap","nav",'Tables 1-15'!E2688)</f>
        <v>nav</v>
      </c>
      <c r="F2761" s="378" t="str">
        <f>IF('Tables 1-15'!F2688="nap","nav",'Tables 1-15'!F2688)</f>
        <v>nav</v>
      </c>
      <c r="G2761" s="327" t="str">
        <f>IF('Tables 1-15'!G2688="nap","nav",'Tables 1-15'!G2688)</f>
        <v>nav</v>
      </c>
      <c r="H2761" s="327" t="str">
        <f>IF('Tables 1-15'!H2688="nap","nav",'Tables 1-15'!H2688)</f>
        <v>nav</v>
      </c>
      <c r="I2761" s="327" t="str">
        <f>IF('Tables 1-15'!I2688="nap","nav",'Tables 1-15'!I2688)</f>
        <v>nav</v>
      </c>
      <c r="J2761" s="327" t="str">
        <f>IF('Tables 1-15'!J2688="nap","nav",'Tables 1-15'!J2688)</f>
        <v>nav</v>
      </c>
      <c r="K2761" s="327" t="str">
        <f>IF('Tables 1-15'!K2688="nap","nav",'Tables 1-15'!K2688)</f>
        <v>nav</v>
      </c>
      <c r="L2761" s="344" t="e">
        <f>IF('Tables 1-15'!#REF!="nap","nav",'Tables 1-15'!#REF!)</f>
        <v>#REF!</v>
      </c>
      <c r="M2761" s="344" t="e">
        <f>IF('Tables 1-15'!#REF!="nap","nav",'Tables 1-15'!#REF!)</f>
        <v>#REF!</v>
      </c>
    </row>
    <row r="2762" spans="1:13">
      <c r="A2762" s="369" t="s">
        <v>815</v>
      </c>
      <c r="B2762" s="327" t="str">
        <f>IF('Tables 1-15'!B2689="nap","nav",'Tables 1-15'!B2689)</f>
        <v>nav</v>
      </c>
      <c r="C2762" s="327" t="str">
        <f>IF('Tables 1-15'!C2689="nap","nav",'Tables 1-15'!C2689)</f>
        <v>nav</v>
      </c>
      <c r="D2762" s="327" t="str">
        <f>IF('Tables 1-15'!D2689="nap","nav",'Tables 1-15'!D2689)</f>
        <v>nav</v>
      </c>
      <c r="E2762" s="327" t="str">
        <f>IF('Tables 1-15'!E2689="nap","nav",'Tables 1-15'!E2689)</f>
        <v>nav</v>
      </c>
      <c r="F2762" s="378" t="str">
        <f>IF('Tables 1-15'!F2689="nap","nav",'Tables 1-15'!F2689)</f>
        <v>nav</v>
      </c>
      <c r="G2762" s="327">
        <f>IF('Tables 1-15'!G2689="nap","nav",'Tables 1-15'!G2689)</f>
        <v>1042.31</v>
      </c>
      <c r="H2762" s="327">
        <f>IF('Tables 1-15'!H2689="nap","nav",'Tables 1-15'!H2689)</f>
        <v>1195.818</v>
      </c>
      <c r="I2762" s="327">
        <f>IF('Tables 1-15'!I2689="nap","nav",'Tables 1-15'!I2689)</f>
        <v>1242.5999999999999</v>
      </c>
      <c r="J2762" s="327">
        <f>IF('Tables 1-15'!J2689="nap","nav",'Tables 1-15'!J2689)</f>
        <v>1442.99</v>
      </c>
      <c r="K2762" s="327">
        <f>IF('Tables 1-15'!K2689="nap","nav",'Tables 1-15'!K2689)</f>
        <v>1598.59</v>
      </c>
      <c r="L2762" s="344" t="e">
        <f>IF('Tables 1-15'!#REF!="nap","nav",'Tables 1-15'!#REF!)</f>
        <v>#REF!</v>
      </c>
      <c r="M2762" s="344" t="e">
        <f>IF('Tables 1-15'!#REF!="nap","nav",'Tables 1-15'!#REF!)</f>
        <v>#REF!</v>
      </c>
    </row>
    <row r="2763" spans="1:13">
      <c r="A2763" s="369" t="s">
        <v>7</v>
      </c>
      <c r="B2763" s="327">
        <f>IF('Tables 1-15'!B2690="nap","nav",'Tables 1-15'!B2690)</f>
        <v>94</v>
      </c>
      <c r="C2763" s="327">
        <f>IF('Tables 1-15'!C2690="nap","nav",'Tables 1-15'!C2690)</f>
        <v>101</v>
      </c>
      <c r="D2763" s="327">
        <f>IF('Tables 1-15'!D2690="nap","nav",'Tables 1-15'!D2690)</f>
        <v>99</v>
      </c>
      <c r="E2763" s="327">
        <f>IF('Tables 1-15'!E2690="nap","nav",'Tables 1-15'!E2690)</f>
        <v>114</v>
      </c>
      <c r="F2763" s="378">
        <f>IF('Tables 1-15'!F2690="nap","nav",'Tables 1-15'!F2690)</f>
        <v>166</v>
      </c>
      <c r="G2763" s="327">
        <f>IF('Tables 1-15'!G2690="nap","nav",'Tables 1-15'!G2690)</f>
        <v>1885</v>
      </c>
      <c r="H2763" s="327">
        <f>IF('Tables 1-15'!H2690="nap","nav",'Tables 1-15'!H2690)</f>
        <v>2139</v>
      </c>
      <c r="I2763" s="327">
        <f>IF('Tables 1-15'!I2690="nap","nav",'Tables 1-15'!I2690)</f>
        <v>2271</v>
      </c>
      <c r="J2763" s="327">
        <f>IF('Tables 1-15'!J2690="nap","nav",'Tables 1-15'!J2690)</f>
        <v>2387</v>
      </c>
      <c r="K2763" s="327">
        <f>IF('Tables 1-15'!K2690="nap","nav",'Tables 1-15'!K2690)</f>
        <v>2641</v>
      </c>
      <c r="L2763" s="344" t="e">
        <f>IF('Tables 1-15'!#REF!="nap","nav",'Tables 1-15'!#REF!)</f>
        <v>#REF!</v>
      </c>
      <c r="M2763" s="344" t="e">
        <f>IF('Tables 1-15'!#REF!="nap","nav",'Tables 1-15'!#REF!)</f>
        <v>#REF!</v>
      </c>
    </row>
    <row r="2764" spans="1:13">
      <c r="A2764" s="369" t="s">
        <v>8</v>
      </c>
      <c r="B2764" s="327">
        <f>IF('Tables 1-15'!B2691="nap","nav",'Tables 1-15'!B2691)</f>
        <v>49.44</v>
      </c>
      <c r="C2764" s="327">
        <f>IF('Tables 1-15'!C2691="nap","nav",'Tables 1-15'!C2691)</f>
        <v>54.08</v>
      </c>
      <c r="D2764" s="327">
        <f>IF('Tables 1-15'!D2691="nap","nav",'Tables 1-15'!D2691)</f>
        <v>58.17</v>
      </c>
      <c r="E2764" s="327">
        <f>IF('Tables 1-15'!E2691="nap","nav",'Tables 1-15'!E2691)</f>
        <v>51.46</v>
      </c>
      <c r="F2764" s="378">
        <f>IF('Tables 1-15'!F2691="nap","nav",'Tables 1-15'!F2691)</f>
        <v>60.81</v>
      </c>
      <c r="G2764" s="327">
        <f>IF('Tables 1-15'!G2691="nap","nav",'Tables 1-15'!G2691)</f>
        <v>537.55999999999995</v>
      </c>
      <c r="H2764" s="327">
        <f>IF('Tables 1-15'!H2691="nap","nav",'Tables 1-15'!H2691)</f>
        <v>571.95000000000005</v>
      </c>
      <c r="I2764" s="327">
        <f>IF('Tables 1-15'!I2691="nap","nav",'Tables 1-15'!I2691)</f>
        <v>636.03</v>
      </c>
      <c r="J2764" s="327">
        <f>IF('Tables 1-15'!J2691="nap","nav",'Tables 1-15'!J2691)</f>
        <v>812.61</v>
      </c>
      <c r="K2764" s="327">
        <f>IF('Tables 1-15'!K2691="nap","nav",'Tables 1-15'!K2691)</f>
        <v>909.38</v>
      </c>
      <c r="L2764" s="344" t="e">
        <f>IF('Tables 1-15'!#REF!="nap","nav",'Tables 1-15'!#REF!)</f>
        <v>#REF!</v>
      </c>
      <c r="M2764" s="344" t="e">
        <f>IF('Tables 1-15'!#REF!="nap","nav",'Tables 1-15'!#REF!)</f>
        <v>#REF!</v>
      </c>
    </row>
    <row r="2765" spans="1:13">
      <c r="A2765" s="369" t="s">
        <v>816</v>
      </c>
      <c r="B2765" s="327">
        <f>IF('Tables 1-15'!B2692="nap","nav",'Tables 1-15'!B2692)</f>
        <v>22.347999999999999</v>
      </c>
      <c r="C2765" s="327">
        <f>IF('Tables 1-15'!C2692="nap","nav",'Tables 1-15'!C2692)</f>
        <v>27.163</v>
      </c>
      <c r="D2765" s="327">
        <f>IF('Tables 1-15'!D2692="nap","nav",'Tables 1-15'!D2692)</f>
        <v>36.621000000000002</v>
      </c>
      <c r="E2765" s="327">
        <f>IF('Tables 1-15'!E2692="nap","nav",'Tables 1-15'!E2692)</f>
        <v>43.823999999999998</v>
      </c>
      <c r="F2765" s="378">
        <f>IF('Tables 1-15'!F2692="nap","nav",'Tables 1-15'!F2692)</f>
        <v>39.484999999999999</v>
      </c>
      <c r="G2765" s="327">
        <f>IF('Tables 1-15'!G2692="nap","nav",'Tables 1-15'!G2692)</f>
        <v>2829.3290000000002</v>
      </c>
      <c r="H2765" s="327">
        <f>IF('Tables 1-15'!H2692="nap","nav",'Tables 1-15'!H2692)</f>
        <v>3165.5369999999998</v>
      </c>
      <c r="I2765" s="327">
        <f>IF('Tables 1-15'!I2692="nap","nav",'Tables 1-15'!I2692)</f>
        <v>3403.6489999999999</v>
      </c>
      <c r="J2765" s="327">
        <f>IF('Tables 1-15'!J2692="nap","nav",'Tables 1-15'!J2692)</f>
        <v>3766.431</v>
      </c>
      <c r="K2765" s="327">
        <f>IF('Tables 1-15'!K2692="nap","nav",'Tables 1-15'!K2692)</f>
        <v>4148.96</v>
      </c>
      <c r="L2765" s="344" t="e">
        <f>IF('Tables 1-15'!#REF!="nap","nav",'Tables 1-15'!#REF!)</f>
        <v>#REF!</v>
      </c>
      <c r="M2765" s="344" t="e">
        <f>IF('Tables 1-15'!#REF!="nap","nav",'Tables 1-15'!#REF!)</f>
        <v>#REF!</v>
      </c>
    </row>
    <row r="2766" spans="1:13">
      <c r="A2766" s="369" t="s">
        <v>9</v>
      </c>
      <c r="B2766" s="327">
        <f>IF('Tables 1-15'!B2693="nap","nav",'Tables 1-15'!B2693)</f>
        <v>439</v>
      </c>
      <c r="C2766" s="327">
        <f>IF('Tables 1-15'!C2693="nap","nav",'Tables 1-15'!C2693)</f>
        <v>196</v>
      </c>
      <c r="D2766" s="327">
        <f>IF('Tables 1-15'!D2693="nap","nav",'Tables 1-15'!D2693)</f>
        <v>564</v>
      </c>
      <c r="E2766" s="327" t="str">
        <f>IF('Tables 1-15'!E2693="nap","nav",'Tables 1-15'!E2693)</f>
        <v>nav</v>
      </c>
      <c r="F2766" s="378">
        <f>IF('Tables 1-15'!F2693="nap","nav",'Tables 1-15'!F2693)</f>
        <v>733.45399999999995</v>
      </c>
      <c r="G2766" s="327">
        <f>IF('Tables 1-15'!G2693="nap","nav",'Tables 1-15'!G2693)</f>
        <v>9853</v>
      </c>
      <c r="H2766" s="327">
        <f>IF('Tables 1-15'!H2693="nap","nav",'Tables 1-15'!H2693)</f>
        <v>10668</v>
      </c>
      <c r="I2766" s="327">
        <f>IF('Tables 1-15'!I2693="nap","nav",'Tables 1-15'!I2693)</f>
        <v>11518</v>
      </c>
      <c r="J2766" s="327">
        <f>IF('Tables 1-15'!J2693="nap","nav",'Tables 1-15'!J2693)</f>
        <v>12662</v>
      </c>
      <c r="K2766" s="327">
        <f>IF('Tables 1-15'!K2693="nap","nav",'Tables 1-15'!K2693)</f>
        <v>13578.55</v>
      </c>
      <c r="L2766" s="344" t="e">
        <f>IF('Tables 1-15'!#REF!="nap","nav",'Tables 1-15'!#REF!)</f>
        <v>#REF!</v>
      </c>
      <c r="M2766" s="344" t="e">
        <f>IF('Tables 1-15'!#REF!="nap","nav",'Tables 1-15'!#REF!)</f>
        <v>#REF!</v>
      </c>
    </row>
    <row r="2767" spans="1:13">
      <c r="A2767" s="369" t="s">
        <v>158</v>
      </c>
      <c r="B2767" s="327" t="str">
        <f>IF('Tables 1-15'!B2694="nap","nav",'Tables 1-15'!B2694)</f>
        <v>nav</v>
      </c>
      <c r="C2767" s="327" t="str">
        <f>IF('Tables 1-15'!C2694="nap","nav",'Tables 1-15'!C2694)</f>
        <v>nav</v>
      </c>
      <c r="D2767" s="327" t="str">
        <f>IF('Tables 1-15'!D2694="nap","nav",'Tables 1-15'!D2694)</f>
        <v>nav</v>
      </c>
      <c r="E2767" s="327" t="str">
        <f>IF('Tables 1-15'!E2694="nap","nav",'Tables 1-15'!E2694)</f>
        <v>nav</v>
      </c>
      <c r="F2767" s="378" t="str">
        <f>IF('Tables 1-15'!F2694="nap","nav",'Tables 1-15'!F2694)</f>
        <v>nav</v>
      </c>
      <c r="G2767" s="327" t="str">
        <f>IF('Tables 1-15'!G2694="nap","nav",'Tables 1-15'!G2694)</f>
        <v>nav</v>
      </c>
      <c r="H2767" s="327" t="str">
        <f>IF('Tables 1-15'!H2694="nap","nav",'Tables 1-15'!H2694)</f>
        <v>nav</v>
      </c>
      <c r="I2767" s="327" t="str">
        <f>IF('Tables 1-15'!I2694="nap","nav",'Tables 1-15'!I2694)</f>
        <v>nav</v>
      </c>
      <c r="J2767" s="327" t="str">
        <f>IF('Tables 1-15'!J2694="nap","nav",'Tables 1-15'!J2694)</f>
        <v>nav</v>
      </c>
      <c r="K2767" s="327" t="str">
        <f>IF('Tables 1-15'!K2694="nap","nav",'Tables 1-15'!K2694)</f>
        <v>nav</v>
      </c>
      <c r="L2767" s="344" t="e">
        <f>IF('Tables 1-15'!#REF!="nap","nav",'Tables 1-15'!#REF!)</f>
        <v>#REF!</v>
      </c>
      <c r="M2767" s="344" t="e">
        <f>IF('Tables 1-15'!#REF!="nap","nav",'Tables 1-15'!#REF!)</f>
        <v>#REF!</v>
      </c>
    </row>
    <row r="2768" spans="1:13">
      <c r="A2768" s="372" t="s">
        <v>240</v>
      </c>
      <c r="B2768" s="393" t="e">
        <f>SUMIF(B2745:B2767,"&lt;&gt;nav",L2745:L2767)</f>
        <v>#REF!</v>
      </c>
      <c r="C2768" s="393">
        <f>SUMIF(C2745:C2767,"&lt;&gt;nav",B2745:B2767)</f>
        <v>1211.1719999999998</v>
      </c>
      <c r="D2768" s="393">
        <f>SUMIF(D2745:D2767,"&lt;&gt;nav",C2745:C2767)</f>
        <v>1080.1880000000001</v>
      </c>
      <c r="E2768" s="393">
        <f>SUMIF(E2745:E2767,"&lt;&gt;nav",D2745:D2767)</f>
        <v>1011.4290000000001</v>
      </c>
      <c r="F2768" s="325">
        <f>SUMIF(F2745:F2767,"&lt;&gt;nav",E2745:E2767)</f>
        <v>4850.6810000000005</v>
      </c>
      <c r="G2768" s="365" t="e">
        <f>SUMIF(G2745:G2767,"&lt;&gt;nav",M2745:M2767)</f>
        <v>#REF!</v>
      </c>
      <c r="H2768" s="393">
        <f>SUMIF(H2745:H2767,"&lt;&gt;nav",G2745:G2767)</f>
        <v>54645.37799999999</v>
      </c>
      <c r="I2768" s="393">
        <f>SUMIF(I2745:I2767,"&lt;&gt;nav",H2745:H2767)</f>
        <v>64217.976999999984</v>
      </c>
      <c r="J2768" s="365">
        <f>SUMIF(J2745:J2767,"&lt;&gt;nav",I2745:I2767)</f>
        <v>74879.08600000001</v>
      </c>
      <c r="K2768" s="365">
        <f>SUMIF(K2745:K2767,"&lt;&gt;nav",J2745:J2767)</f>
        <v>91420.127999999997</v>
      </c>
    </row>
    <row r="2769" spans="1:13">
      <c r="A2769" s="280" t="s">
        <v>241</v>
      </c>
      <c r="B2769" s="367">
        <f>SUMIF(L2745:L2767,"&lt;&gt;nav",B2745:B2767)</f>
        <v>1211.1719999999998</v>
      </c>
      <c r="C2769" s="367">
        <f>SUMIF(B2745:B2767,"&lt;&gt;nav",C2745:C2767)</f>
        <v>1080.1880000000001</v>
      </c>
      <c r="D2769" s="367">
        <f>SUMIF(C2745:C2767,"&lt;&gt;nav",D2745:D2767)</f>
        <v>1431.021</v>
      </c>
      <c r="E2769" s="367">
        <f>SUMIF(D2745:D2767,"&lt;&gt;nav",E2745:E2767)</f>
        <v>4850.6810000000005</v>
      </c>
      <c r="F2769" s="367">
        <f>SUMIF(E2745:E2767,"&lt;&gt;nav",F2745:F2767)</f>
        <v>5162.0369999999994</v>
      </c>
      <c r="G2769" s="367">
        <f>SUMIF(M2745:M2767,"&lt;&gt;nav",G2745:G2767)</f>
        <v>54645.37799999999</v>
      </c>
      <c r="H2769" s="367">
        <f>SUMIF(G2745:G2767,"&lt;&gt;nav",H2745:H2767)</f>
        <v>64217.976999999984</v>
      </c>
      <c r="I2769" s="367">
        <f>SUMIF(H2745:H2767,"&lt;&gt;nav",I2745:I2767)</f>
        <v>74879.08600000001</v>
      </c>
      <c r="J2769" s="367">
        <f>SUMIF(I2745:I2767,"&lt;&gt;nav",J2745:J2767)</f>
        <v>91420.127999999997</v>
      </c>
      <c r="K2769" s="371">
        <f>SUMIF(J2745:J2767,"&lt;&gt;nav",K2745:K2767)</f>
        <v>109011.46100000001</v>
      </c>
    </row>
    <row r="2770" spans="1:13">
      <c r="A2770" s="280"/>
      <c r="B2770" s="367"/>
      <c r="C2770" s="367"/>
      <c r="D2770" s="367"/>
      <c r="E2770" s="367"/>
      <c r="F2770" s="367"/>
      <c r="G2770" s="367"/>
      <c r="H2770" s="367"/>
      <c r="I2770" s="367"/>
      <c r="J2770" s="367"/>
      <c r="K2770" s="371"/>
    </row>
    <row r="2771" spans="1:13">
      <c r="A2771" s="280"/>
      <c r="B2771" s="367"/>
      <c r="C2771" s="367"/>
      <c r="D2771" s="367"/>
      <c r="E2771" s="367"/>
      <c r="F2771" s="367"/>
      <c r="G2771" s="367"/>
      <c r="H2771" s="367"/>
      <c r="I2771" s="367"/>
      <c r="J2771" s="367"/>
      <c r="K2771" s="371"/>
    </row>
    <row r="2772" spans="1:13">
      <c r="A2772" s="478"/>
      <c r="B2772" s="478"/>
      <c r="C2772" s="478"/>
      <c r="D2772" s="478"/>
      <c r="E2772" s="478"/>
      <c r="F2772" s="478"/>
      <c r="G2772" s="478"/>
      <c r="H2772" s="478"/>
      <c r="I2772" s="478"/>
      <c r="J2772" s="478"/>
      <c r="K2772" s="478"/>
    </row>
    <row r="2773" spans="1:13">
      <c r="A2773" s="280"/>
      <c r="B2773" s="367"/>
      <c r="C2773" s="367"/>
      <c r="D2773" s="367"/>
      <c r="E2773" s="367"/>
      <c r="F2773" s="367"/>
      <c r="G2773" s="367"/>
      <c r="H2773" s="367"/>
      <c r="I2773" s="367"/>
      <c r="J2773" s="367"/>
      <c r="K2773" s="371"/>
    </row>
    <row r="2774" spans="1:13">
      <c r="A2774" s="401"/>
      <c r="B2774" s="501"/>
      <c r="C2774" s="501"/>
      <c r="D2774" s="501"/>
      <c r="E2774" s="501"/>
      <c r="F2774" s="502"/>
      <c r="G2774" s="501"/>
      <c r="H2774" s="501"/>
      <c r="I2774" s="501"/>
      <c r="J2774" s="501"/>
      <c r="K2774" s="501"/>
    </row>
    <row r="2775" spans="1:13">
      <c r="A2775" s="369"/>
      <c r="B2775" s="337"/>
      <c r="C2775" s="337"/>
      <c r="D2775" s="337"/>
      <c r="E2775" s="337"/>
      <c r="F2775" s="337"/>
      <c r="G2775" s="337"/>
      <c r="H2775" s="337"/>
      <c r="I2775" s="337"/>
      <c r="J2775" s="337"/>
      <c r="K2775" s="337"/>
    </row>
    <row r="2776" spans="1:13">
      <c r="A2776" s="418"/>
      <c r="B2776" s="287"/>
      <c r="C2776" s="287"/>
      <c r="D2776" s="287"/>
      <c r="E2776" s="287"/>
      <c r="F2776" s="288"/>
      <c r="G2776" s="287"/>
      <c r="H2776" s="287"/>
      <c r="I2776" s="287"/>
      <c r="J2776" s="287"/>
      <c r="K2776" s="287"/>
    </row>
    <row r="2777" spans="1:13">
      <c r="A2777" s="369" t="s">
        <v>31</v>
      </c>
      <c r="B2777" s="328" t="str">
        <f>IF('Tables 1-15'!B2704="nap","nav",'Tables 1-15'!B2704)</f>
        <v>nav</v>
      </c>
      <c r="C2777" s="328" t="str">
        <f>IF('Tables 1-15'!C2704="nap","nav",'Tables 1-15'!C2704)</f>
        <v>nav</v>
      </c>
      <c r="D2777" s="328" t="str">
        <f>IF('Tables 1-15'!D2704="nap","nav",'Tables 1-15'!D2704)</f>
        <v>nav</v>
      </c>
      <c r="E2777" s="328" t="str">
        <f>IF('Tables 1-15'!E2704="nap","nav",'Tables 1-15'!E2704)</f>
        <v>nav</v>
      </c>
      <c r="F2777" s="397" t="str">
        <f>IF('Tables 1-15'!F2704="nap","nav",'Tables 1-15'!F2704)</f>
        <v>nav</v>
      </c>
      <c r="G2777" s="328" t="str">
        <f>IF('Tables 1-15'!G2704="nap","nav",'Tables 1-15'!G2704)</f>
        <v>nav</v>
      </c>
      <c r="H2777" s="328" t="str">
        <f>IF('Tables 1-15'!H2704="nap","nav",'Tables 1-15'!H2704)</f>
        <v>nav</v>
      </c>
      <c r="I2777" s="328" t="str">
        <f>IF('Tables 1-15'!I2704="nap","nav",'Tables 1-15'!I2704)</f>
        <v>nav</v>
      </c>
      <c r="J2777" s="328" t="str">
        <f>IF('Tables 1-15'!J2704="nap","nav",'Tables 1-15'!J2704)</f>
        <v>nav</v>
      </c>
      <c r="K2777" s="328" t="str">
        <f>IF('Tables 1-15'!K2704="nap","nav",'Tables 1-15'!K2704)</f>
        <v>nav</v>
      </c>
      <c r="L2777" s="329" t="e">
        <f>IF('Tables 1-15'!#REF!="nap","nav",'Tables 1-15'!#REF!)</f>
        <v>#REF!</v>
      </c>
      <c r="M2777" s="344" t="e">
        <f>IF('Tables 1-15'!#REF!="nap","nav",'Tables 1-15'!#REF!)</f>
        <v>#REF!</v>
      </c>
    </row>
    <row r="2778" spans="1:13">
      <c r="A2778" s="369" t="s">
        <v>456</v>
      </c>
      <c r="B2778" s="327">
        <f>IF('Tables 1-15'!B2705="nap","nav",'Tables 1-15'!B2705)</f>
        <v>108.25</v>
      </c>
      <c r="C2778" s="327">
        <f>IF('Tables 1-15'!C2705="nap","nav",'Tables 1-15'!C2705)</f>
        <v>126.514</v>
      </c>
      <c r="D2778" s="327">
        <f>IF('Tables 1-15'!D2705="nap","nav",'Tables 1-15'!D2705)</f>
        <v>140.84800000000001</v>
      </c>
      <c r="E2778" s="327">
        <f>IF('Tables 1-15'!E2705="nap","nav",'Tables 1-15'!E2705)</f>
        <v>129.547</v>
      </c>
      <c r="F2778" s="378">
        <f>IF('Tables 1-15'!F2705="nap","nav",'Tables 1-15'!F2705)</f>
        <v>148.208</v>
      </c>
      <c r="G2778" s="327">
        <f>IF('Tables 1-15'!G2705="nap","nav",'Tables 1-15'!G2705)</f>
        <v>46.2</v>
      </c>
      <c r="H2778" s="327">
        <f>IF('Tables 1-15'!H2705="nap","nav",'Tables 1-15'!H2705)</f>
        <v>29.364000000000001</v>
      </c>
      <c r="I2778" s="327">
        <f>IF('Tables 1-15'!I2705="nap","nav",'Tables 1-15'!I2705)</f>
        <v>26.41</v>
      </c>
      <c r="J2778" s="327">
        <f>IF('Tables 1-15'!J2705="nap","nav",'Tables 1-15'!J2705)</f>
        <v>1.4410000000000001</v>
      </c>
      <c r="K2778" s="327">
        <f>IF('Tables 1-15'!K2705="nap","nav",'Tables 1-15'!K2705)</f>
        <v>1.6259999999999999</v>
      </c>
      <c r="L2778" s="344" t="e">
        <f>IF('Tables 1-15'!#REF!="nap","nav",'Tables 1-15'!#REF!)</f>
        <v>#REF!</v>
      </c>
      <c r="M2778" s="344" t="e">
        <f>IF('Tables 1-15'!#REF!="nap","nav",'Tables 1-15'!#REF!)</f>
        <v>#REF!</v>
      </c>
    </row>
    <row r="2779" spans="1:13">
      <c r="A2779" s="369" t="s">
        <v>458</v>
      </c>
      <c r="B2779" s="327">
        <f>IF('Tables 1-15'!B2706="nap","nav",'Tables 1-15'!B2706)</f>
        <v>91.71</v>
      </c>
      <c r="C2779" s="327">
        <f>IF('Tables 1-15'!C2706="nap","nav",'Tables 1-15'!C2706)</f>
        <v>107.836</v>
      </c>
      <c r="D2779" s="327">
        <f>IF('Tables 1-15'!D2706="nap","nav",'Tables 1-15'!D2706)</f>
        <v>125.792</v>
      </c>
      <c r="E2779" s="327">
        <f>IF('Tables 1-15'!E2706="nap","nav",'Tables 1-15'!E2706)</f>
        <v>95.384</v>
      </c>
      <c r="F2779" s="378">
        <f>IF('Tables 1-15'!F2706="nap","nav",'Tables 1-15'!F2706)</f>
        <v>87.436000000000007</v>
      </c>
      <c r="G2779" s="327" t="str">
        <f>IF('Tables 1-15'!G2706="nap","nav",'Tables 1-15'!G2706)</f>
        <v>nav</v>
      </c>
      <c r="H2779" s="327" t="str">
        <f>IF('Tables 1-15'!H2706="nap","nav",'Tables 1-15'!H2706)</f>
        <v>nav</v>
      </c>
      <c r="I2779" s="327" t="str">
        <f>IF('Tables 1-15'!I2706="nap","nav",'Tables 1-15'!I2706)</f>
        <v>nav</v>
      </c>
      <c r="J2779" s="327" t="str">
        <f>IF('Tables 1-15'!J2706="nap","nav",'Tables 1-15'!J2706)</f>
        <v>nav</v>
      </c>
      <c r="K2779" s="327" t="str">
        <f>IF('Tables 1-15'!K2706="nap","nav",'Tables 1-15'!K2706)</f>
        <v>nav</v>
      </c>
      <c r="L2779" s="344" t="e">
        <f>IF('Tables 1-15'!#REF!="nap","nav",'Tables 1-15'!#REF!)</f>
        <v>#REF!</v>
      </c>
      <c r="M2779" s="344" t="e">
        <f>IF('Tables 1-15'!#REF!="nap","nav",'Tables 1-15'!#REF!)</f>
        <v>#REF!</v>
      </c>
    </row>
    <row r="2780" spans="1:13">
      <c r="A2780" s="369" t="s">
        <v>457</v>
      </c>
      <c r="B2780" s="327" t="str">
        <f>IF('Tables 1-15'!B2707="nap","nav",'Tables 1-15'!B2707)</f>
        <v>nav</v>
      </c>
      <c r="C2780" s="327" t="str">
        <f>IF('Tables 1-15'!C2707="nap","nav",'Tables 1-15'!C2707)</f>
        <v>nav</v>
      </c>
      <c r="D2780" s="327" t="str">
        <f>IF('Tables 1-15'!D2707="nap","nav",'Tables 1-15'!D2707)</f>
        <v>nav</v>
      </c>
      <c r="E2780" s="327" t="str">
        <f>IF('Tables 1-15'!E2707="nap","nav",'Tables 1-15'!E2707)</f>
        <v>nav</v>
      </c>
      <c r="F2780" s="378" t="str">
        <f>IF('Tables 1-15'!F2707="nap","nav",'Tables 1-15'!F2707)</f>
        <v>nav</v>
      </c>
      <c r="G2780" s="327" t="str">
        <f>IF('Tables 1-15'!G2707="nap","nav",'Tables 1-15'!G2707)</f>
        <v>nav</v>
      </c>
      <c r="H2780" s="327" t="str">
        <f>IF('Tables 1-15'!H2707="nap","nav",'Tables 1-15'!H2707)</f>
        <v>nav</v>
      </c>
      <c r="I2780" s="327" t="str">
        <f>IF('Tables 1-15'!I2707="nap","nav",'Tables 1-15'!I2707)</f>
        <v>nav</v>
      </c>
      <c r="J2780" s="327" t="str">
        <f>IF('Tables 1-15'!J2707="nap","nav",'Tables 1-15'!J2707)</f>
        <v>nav</v>
      </c>
      <c r="K2780" s="327" t="str">
        <f>IF('Tables 1-15'!K2707="nap","nav",'Tables 1-15'!K2707)</f>
        <v>nav</v>
      </c>
      <c r="L2780" s="344" t="e">
        <f>IF('Tables 1-15'!#REF!="nap","nav",'Tables 1-15'!#REF!)</f>
        <v>#REF!</v>
      </c>
      <c r="M2780" s="344" t="e">
        <f>IF('Tables 1-15'!#REF!="nap","nav",'Tables 1-15'!#REF!)</f>
        <v>#REF!</v>
      </c>
    </row>
    <row r="2781" spans="1:13">
      <c r="A2781" s="369" t="s">
        <v>459</v>
      </c>
      <c r="B2781" s="327" t="str">
        <f>IF('Tables 1-15'!B2708="nap","nav",'Tables 1-15'!B2708)</f>
        <v>nav</v>
      </c>
      <c r="C2781" s="327" t="str">
        <f>IF('Tables 1-15'!C2708="nap","nav",'Tables 1-15'!C2708)</f>
        <v>nav</v>
      </c>
      <c r="D2781" s="327" t="str">
        <f>IF('Tables 1-15'!D2708="nap","nav",'Tables 1-15'!D2708)</f>
        <v>nav</v>
      </c>
      <c r="E2781" s="327" t="str">
        <f>IF('Tables 1-15'!E2708="nap","nav",'Tables 1-15'!E2708)</f>
        <v>nav</v>
      </c>
      <c r="F2781" s="378" t="str">
        <f>IF('Tables 1-15'!F2708="nap","nav",'Tables 1-15'!F2708)</f>
        <v>nav</v>
      </c>
      <c r="G2781" s="327" t="str">
        <f>IF('Tables 1-15'!G2708="nap","nav",'Tables 1-15'!G2708)</f>
        <v>nav</v>
      </c>
      <c r="H2781" s="327" t="str">
        <f>IF('Tables 1-15'!H2708="nap","nav",'Tables 1-15'!H2708)</f>
        <v>nav</v>
      </c>
      <c r="I2781" s="327" t="str">
        <f>IF('Tables 1-15'!I2708="nap","nav",'Tables 1-15'!I2708)</f>
        <v>nav</v>
      </c>
      <c r="J2781" s="327" t="str">
        <f>IF('Tables 1-15'!J2708="nap","nav",'Tables 1-15'!J2708)</f>
        <v>nav</v>
      </c>
      <c r="K2781" s="327" t="str">
        <f>IF('Tables 1-15'!K2708="nap","nav",'Tables 1-15'!K2708)</f>
        <v>nav</v>
      </c>
      <c r="L2781" s="344" t="e">
        <f>IF('Tables 1-15'!#REF!="nap","nav",'Tables 1-15'!#REF!)</f>
        <v>#REF!</v>
      </c>
      <c r="M2781" s="344" t="e">
        <f>IF('Tables 1-15'!#REF!="nap","nav",'Tables 1-15'!#REF!)</f>
        <v>#REF!</v>
      </c>
    </row>
    <row r="2782" spans="1:13">
      <c r="A2782" s="369" t="s">
        <v>140</v>
      </c>
      <c r="B2782" s="376">
        <f>IF('Tables 1-15'!B2709="nap","nav",'Tables 1-15'!B2709)</f>
        <v>322.30799999999999</v>
      </c>
      <c r="C2782" s="376">
        <f>IF('Tables 1-15'!C2709="nap","nav",'Tables 1-15'!C2709)</f>
        <v>385.81200000000001</v>
      </c>
      <c r="D2782" s="376">
        <f>IF('Tables 1-15'!D2709="nap","nav",'Tables 1-15'!D2709)</f>
        <v>325.03100000000001</v>
      </c>
      <c r="E2782" s="376">
        <f>IF('Tables 1-15'!E2709="nap","nav",'Tables 1-15'!E2709)</f>
        <v>456.30900000000003</v>
      </c>
      <c r="F2782" s="378">
        <f>IF('Tables 1-15'!F2709="nap","nav",'Tables 1-15'!F2709)</f>
        <v>499.85500000000002</v>
      </c>
      <c r="G2782" s="376" t="str">
        <f>IF('Tables 1-15'!G2709="nap","nav",'Tables 1-15'!G2709)</f>
        <v>nav</v>
      </c>
      <c r="H2782" s="376" t="str">
        <f>IF('Tables 1-15'!H2709="nap","nav",'Tables 1-15'!H2709)</f>
        <v>nav</v>
      </c>
      <c r="I2782" s="376">
        <f>IF('Tables 1-15'!I2709="nap","nav",'Tables 1-15'!I2709)</f>
        <v>48.451999999999998</v>
      </c>
      <c r="J2782" s="376">
        <f>IF('Tables 1-15'!J2709="nap","nav",'Tables 1-15'!J2709)</f>
        <v>20.013000000000002</v>
      </c>
      <c r="K2782" s="376">
        <f>IF('Tables 1-15'!K2709="nap","nav",'Tables 1-15'!K2709)</f>
        <v>1.905</v>
      </c>
      <c r="L2782" s="344" t="e">
        <f>IF('Tables 1-15'!#REF!="nap","nav",'Tables 1-15'!#REF!)</f>
        <v>#REF!</v>
      </c>
      <c r="M2782" s="344" t="e">
        <f>IF('Tables 1-15'!#REF!="nap","nav",'Tables 1-15'!#REF!)</f>
        <v>#REF!</v>
      </c>
    </row>
    <row r="2783" spans="1:13">
      <c r="A2783" s="369" t="s">
        <v>50</v>
      </c>
      <c r="B2783" s="376">
        <f>IF('Tables 1-15'!B2710="nap","nav",'Tables 1-15'!B2710)</f>
        <v>308.55</v>
      </c>
      <c r="C2783" s="376">
        <f>IF('Tables 1-15'!C2710="nap","nav",'Tables 1-15'!C2710)</f>
        <v>409.73599999999999</v>
      </c>
      <c r="D2783" s="376">
        <f>IF('Tables 1-15'!D2710="nap","nav",'Tables 1-15'!D2710)</f>
        <v>204.126</v>
      </c>
      <c r="E2783" s="376">
        <f>IF('Tables 1-15'!E2710="nap","nav",'Tables 1-15'!E2710)</f>
        <v>269.55900000000003</v>
      </c>
      <c r="F2783" s="377">
        <f>IF('Tables 1-15'!F2710="nap","nav",'Tables 1-15'!F2710)</f>
        <v>290.41399999999999</v>
      </c>
      <c r="G2783" s="376" t="str">
        <f>IF('Tables 1-15'!G2710="nap","nav",'Tables 1-15'!G2710)</f>
        <v>nav</v>
      </c>
      <c r="H2783" s="376" t="str">
        <f>IF('Tables 1-15'!H2710="nap","nav",'Tables 1-15'!H2710)</f>
        <v>nav</v>
      </c>
      <c r="I2783" s="376">
        <f>IF('Tables 1-15'!I2710="nap","nav",'Tables 1-15'!I2710)</f>
        <v>25.148</v>
      </c>
      <c r="J2783" s="376">
        <f>IF('Tables 1-15'!J2710="nap","nav",'Tables 1-15'!J2710)</f>
        <v>26.234000000000002</v>
      </c>
      <c r="K2783" s="376">
        <f>IF('Tables 1-15'!K2710="nap","nav",'Tables 1-15'!K2710)</f>
        <v>27.34</v>
      </c>
      <c r="L2783" s="344" t="e">
        <f>IF('Tables 1-15'!#REF!="nap","nav",'Tables 1-15'!#REF!)</f>
        <v>#REF!</v>
      </c>
      <c r="M2783" s="344" t="e">
        <f>IF('Tables 1-15'!#REF!="nap","nav",'Tables 1-15'!#REF!)</f>
        <v>#REF!</v>
      </c>
    </row>
    <row r="2784" spans="1:13">
      <c r="A2784" s="369" t="s">
        <v>641</v>
      </c>
      <c r="B2784" s="376" t="str">
        <f>IF('Tables 1-15'!B2711="nap","nav",'Tables 1-15'!B2711)</f>
        <v>nav</v>
      </c>
      <c r="C2784" s="376" t="str">
        <f>IF('Tables 1-15'!C2711="nap","nav",'Tables 1-15'!C2711)</f>
        <v>nav</v>
      </c>
      <c r="D2784" s="376" t="str">
        <f>IF('Tables 1-15'!D2711="nap","nav",'Tables 1-15'!D2711)</f>
        <v>nav</v>
      </c>
      <c r="E2784" s="376" t="str">
        <f>IF('Tables 1-15'!E2711="nap","nav",'Tables 1-15'!E2711)</f>
        <v>nav</v>
      </c>
      <c r="F2784" s="377" t="str">
        <f>IF('Tables 1-15'!F2711="nap","nav",'Tables 1-15'!F2711)</f>
        <v>nav</v>
      </c>
      <c r="G2784" s="376" t="str">
        <f>IF('Tables 1-15'!G2711="nap","nav",'Tables 1-15'!G2711)</f>
        <v>nav</v>
      </c>
      <c r="H2784" s="376" t="str">
        <f>IF('Tables 1-15'!H2711="nap","nav",'Tables 1-15'!H2711)</f>
        <v>nav</v>
      </c>
      <c r="I2784" s="376" t="str">
        <f>IF('Tables 1-15'!I2711="nap","nav",'Tables 1-15'!I2711)</f>
        <v>nav</v>
      </c>
      <c r="J2784" s="376" t="str">
        <f>IF('Tables 1-15'!J2711="nap","nav",'Tables 1-15'!J2711)</f>
        <v>nav</v>
      </c>
      <c r="K2784" s="376" t="str">
        <f>IF('Tables 1-15'!K2711="nap","nav",'Tables 1-15'!K2711)</f>
        <v>nav</v>
      </c>
      <c r="L2784" s="344" t="e">
        <f>IF('Tables 1-15'!#REF!="nap","nav",'Tables 1-15'!#REF!)</f>
        <v>#REF!</v>
      </c>
      <c r="M2784" s="344" t="e">
        <f>IF('Tables 1-15'!#REF!="nap","nav",'Tables 1-15'!#REF!)</f>
        <v>#REF!</v>
      </c>
    </row>
    <row r="2785" spans="1:13">
      <c r="A2785" s="369" t="s">
        <v>860</v>
      </c>
      <c r="B2785" s="376">
        <f>IF('Tables 1-15'!B2712="nap","nav",'Tables 1-15'!B2712)</f>
        <v>26.6</v>
      </c>
      <c r="C2785" s="376">
        <f>IF('Tables 1-15'!C2712="nap","nav",'Tables 1-15'!C2712)</f>
        <v>37.1</v>
      </c>
      <c r="D2785" s="376">
        <f>IF('Tables 1-15'!D2712="nap","nav",'Tables 1-15'!D2712)</f>
        <v>46.4</v>
      </c>
      <c r="E2785" s="376">
        <f>IF('Tables 1-15'!E2712="nap","nav",'Tables 1-15'!E2712)</f>
        <v>55.94</v>
      </c>
      <c r="F2785" s="377">
        <f>IF('Tables 1-15'!F2712="nap","nav",'Tables 1-15'!F2712)</f>
        <v>71.918000000000006</v>
      </c>
      <c r="G2785" s="376">
        <f>IF('Tables 1-15'!G2712="nap","nav",'Tables 1-15'!G2712)</f>
        <v>66.099999999999994</v>
      </c>
      <c r="H2785" s="376">
        <f>IF('Tables 1-15'!H2712="nap","nav",'Tables 1-15'!H2712)</f>
        <v>133.6</v>
      </c>
      <c r="I2785" s="376">
        <f>IF('Tables 1-15'!I2712="nap","nav",'Tables 1-15'!I2712)</f>
        <v>310.7</v>
      </c>
      <c r="J2785" s="376">
        <f>IF('Tables 1-15'!J2712="nap","nav",'Tables 1-15'!J2712)</f>
        <v>748.02</v>
      </c>
      <c r="K2785" s="376">
        <f>IF('Tables 1-15'!K2712="nap","nav",'Tables 1-15'!K2712)</f>
        <v>1963.655</v>
      </c>
      <c r="L2785" s="344" t="e">
        <f>IF('Tables 1-15'!#REF!="nap","nav",'Tables 1-15'!#REF!)</f>
        <v>#REF!</v>
      </c>
      <c r="M2785" s="344" t="e">
        <f>IF('Tables 1-15'!#REF!="nap","nav",'Tables 1-15'!#REF!)</f>
        <v>#REF!</v>
      </c>
    </row>
    <row r="2786" spans="1:13">
      <c r="A2786" s="369" t="s">
        <v>106</v>
      </c>
      <c r="B2786" s="376">
        <f>IF('Tables 1-15'!B2713="nap","nav",'Tables 1-15'!B2713)</f>
        <v>26.46</v>
      </c>
      <c r="C2786" s="376">
        <f>IF('Tables 1-15'!C2713="nap","nav",'Tables 1-15'!C2713)</f>
        <v>42.21</v>
      </c>
      <c r="D2786" s="376">
        <f>IF('Tables 1-15'!D2713="nap","nav",'Tables 1-15'!D2713)</f>
        <v>8.3949999999999996</v>
      </c>
      <c r="E2786" s="376">
        <f>IF('Tables 1-15'!E2713="nap","nav",'Tables 1-15'!E2713)</f>
        <v>10.5</v>
      </c>
      <c r="F2786" s="377">
        <f>IF('Tables 1-15'!F2713="nap","nav",'Tables 1-15'!F2713)</f>
        <v>75.5</v>
      </c>
      <c r="G2786" s="376" t="str">
        <f>IF('Tables 1-15'!G2713="nap","nav",'Tables 1-15'!G2713)</f>
        <v>nav</v>
      </c>
      <c r="H2786" s="376" t="str">
        <f>IF('Tables 1-15'!H2713="nap","nav",'Tables 1-15'!H2713)</f>
        <v>nav</v>
      </c>
      <c r="I2786" s="376">
        <f>IF('Tables 1-15'!I2713="nap","nav",'Tables 1-15'!I2713)</f>
        <v>221.39599999999999</v>
      </c>
      <c r="J2786" s="376">
        <f>IF('Tables 1-15'!J2713="nap","nav",'Tables 1-15'!J2713)</f>
        <v>131</v>
      </c>
      <c r="K2786" s="376">
        <f>IF('Tables 1-15'!K2713="nap","nav",'Tables 1-15'!K2713)</f>
        <v>432.1</v>
      </c>
      <c r="L2786" s="344" t="e">
        <f>IF('Tables 1-15'!#REF!="nap","nav",'Tables 1-15'!#REF!)</f>
        <v>#REF!</v>
      </c>
      <c r="M2786" s="344" t="e">
        <f>IF('Tables 1-15'!#REF!="nap","nav",'Tables 1-15'!#REF!)</f>
        <v>#REF!</v>
      </c>
    </row>
    <row r="2787" spans="1:13">
      <c r="A2787" s="369" t="s">
        <v>4</v>
      </c>
      <c r="B2787" s="376" t="str">
        <f>IF('Tables 1-15'!B2714="nap","nav",'Tables 1-15'!B2714)</f>
        <v>nav</v>
      </c>
      <c r="C2787" s="376" t="str">
        <f>IF('Tables 1-15'!C2714="nap","nav",'Tables 1-15'!C2714)</f>
        <v>nav</v>
      </c>
      <c r="D2787" s="376" t="str">
        <f>IF('Tables 1-15'!D2714="nap","nav",'Tables 1-15'!D2714)</f>
        <v>nav</v>
      </c>
      <c r="E2787" s="376" t="str">
        <f>IF('Tables 1-15'!E2714="nap","nav",'Tables 1-15'!E2714)</f>
        <v>nav</v>
      </c>
      <c r="F2787" s="377" t="str">
        <f>IF('Tables 1-15'!F2714="nap","nav",'Tables 1-15'!F2714)</f>
        <v>nav</v>
      </c>
      <c r="G2787" s="376" t="str">
        <f>IF('Tables 1-15'!G2714="nap","nav",'Tables 1-15'!G2714)</f>
        <v>nav</v>
      </c>
      <c r="H2787" s="376" t="str">
        <f>IF('Tables 1-15'!H2714="nap","nav",'Tables 1-15'!H2714)</f>
        <v>nav</v>
      </c>
      <c r="I2787" s="376" t="str">
        <f>IF('Tables 1-15'!I2714="nap","nav",'Tables 1-15'!I2714)</f>
        <v>nav</v>
      </c>
      <c r="J2787" s="376" t="str">
        <f>IF('Tables 1-15'!J2714="nap","nav",'Tables 1-15'!J2714)</f>
        <v>nav</v>
      </c>
      <c r="K2787" s="376" t="str">
        <f>IF('Tables 1-15'!K2714="nap","nav",'Tables 1-15'!K2714)</f>
        <v>nav</v>
      </c>
      <c r="L2787" s="344" t="e">
        <f>IF('Tables 1-15'!#REF!="nap","nav",'Tables 1-15'!#REF!)</f>
        <v>#REF!</v>
      </c>
      <c r="M2787" s="344" t="e">
        <f>IF('Tables 1-15'!#REF!="nap","nav",'Tables 1-15'!#REF!)</f>
        <v>#REF!</v>
      </c>
    </row>
    <row r="2788" spans="1:13">
      <c r="A2788" s="369" t="s">
        <v>811</v>
      </c>
      <c r="B2788" s="376" t="str">
        <f>IF('Tables 1-15'!B2715="nap","nav",'Tables 1-15'!B2715)</f>
        <v>nav</v>
      </c>
      <c r="C2788" s="376" t="str">
        <f>IF('Tables 1-15'!C2715="nap","nav",'Tables 1-15'!C2715)</f>
        <v>nav</v>
      </c>
      <c r="D2788" s="376" t="str">
        <f>IF('Tables 1-15'!D2715="nap","nav",'Tables 1-15'!D2715)</f>
        <v>nav</v>
      </c>
      <c r="E2788" s="376" t="str">
        <f>IF('Tables 1-15'!E2715="nap","nav",'Tables 1-15'!E2715)</f>
        <v>nav</v>
      </c>
      <c r="F2788" s="377" t="str">
        <f>IF('Tables 1-15'!F2715="nap","nav",'Tables 1-15'!F2715)</f>
        <v>nav</v>
      </c>
      <c r="G2788" s="376" t="str">
        <f>IF('Tables 1-15'!G2715="nap","nav",'Tables 1-15'!G2715)</f>
        <v>nav</v>
      </c>
      <c r="H2788" s="376" t="str">
        <f>IF('Tables 1-15'!H2715="nap","nav",'Tables 1-15'!H2715)</f>
        <v>nav</v>
      </c>
      <c r="I2788" s="376" t="str">
        <f>IF('Tables 1-15'!I2715="nap","nav",'Tables 1-15'!I2715)</f>
        <v>nav</v>
      </c>
      <c r="J2788" s="376" t="str">
        <f>IF('Tables 1-15'!J2715="nap","nav",'Tables 1-15'!J2715)</f>
        <v>nav</v>
      </c>
      <c r="K2788" s="376" t="str">
        <f>IF('Tables 1-15'!K2715="nap","nav",'Tables 1-15'!K2715)</f>
        <v>nav</v>
      </c>
      <c r="L2788" s="344" t="e">
        <f>IF('Tables 1-15'!#REF!="nap","nav",'Tables 1-15'!#REF!)</f>
        <v>#REF!</v>
      </c>
      <c r="M2788" s="344" t="e">
        <f>IF('Tables 1-15'!#REF!="nap","nav",'Tables 1-15'!#REF!)</f>
        <v>#REF!</v>
      </c>
    </row>
    <row r="2789" spans="1:13">
      <c r="A2789" s="369" t="s">
        <v>812</v>
      </c>
      <c r="B2789" s="376">
        <f>IF('Tables 1-15'!B2716="nap","nav",'Tables 1-15'!B2716)</f>
        <v>52.88</v>
      </c>
      <c r="C2789" s="376">
        <f>IF('Tables 1-15'!C2716="nap","nav",'Tables 1-15'!C2716)</f>
        <v>65.78</v>
      </c>
      <c r="D2789" s="376">
        <f>IF('Tables 1-15'!D2716="nap","nav",'Tables 1-15'!D2716)</f>
        <v>59.12</v>
      </c>
      <c r="E2789" s="376">
        <f>IF('Tables 1-15'!E2716="nap","nav",'Tables 1-15'!E2716)</f>
        <v>77.44</v>
      </c>
      <c r="F2789" s="377">
        <f>IF('Tables 1-15'!F2716="nap","nav",'Tables 1-15'!F2716)</f>
        <v>148.94999999999999</v>
      </c>
      <c r="G2789" s="376" t="str">
        <f>IF('Tables 1-15'!G2716="nap","nav",'Tables 1-15'!G2716)</f>
        <v>nav</v>
      </c>
      <c r="H2789" s="376" t="str">
        <f>IF('Tables 1-15'!H2716="nap","nav",'Tables 1-15'!H2716)</f>
        <v>nav</v>
      </c>
      <c r="I2789" s="376" t="str">
        <f>IF('Tables 1-15'!I2716="nap","nav",'Tables 1-15'!I2716)</f>
        <v>nav</v>
      </c>
      <c r="J2789" s="376" t="str">
        <f>IF('Tables 1-15'!J2716="nap","nav",'Tables 1-15'!J2716)</f>
        <v>nav</v>
      </c>
      <c r="K2789" s="376" t="str">
        <f>IF('Tables 1-15'!K2716="nap","nav",'Tables 1-15'!K2716)</f>
        <v>nav</v>
      </c>
      <c r="L2789" s="344" t="e">
        <f>IF('Tables 1-15'!#REF!="nap","nav",'Tables 1-15'!#REF!)</f>
        <v>#REF!</v>
      </c>
      <c r="M2789" s="344" t="e">
        <f>IF('Tables 1-15'!#REF!="nap","nav",'Tables 1-15'!#REF!)</f>
        <v>#REF!</v>
      </c>
    </row>
    <row r="2790" spans="1:13">
      <c r="A2790" s="369" t="s">
        <v>5</v>
      </c>
      <c r="B2790" s="327">
        <f>IF('Tables 1-15'!B2717="nap","nav",'Tables 1-15'!B2717)</f>
        <v>130.59</v>
      </c>
      <c r="C2790" s="327">
        <f>IF('Tables 1-15'!C2717="nap","nav",'Tables 1-15'!C2717)</f>
        <v>152.58699999999999</v>
      </c>
      <c r="D2790" s="327">
        <f>IF('Tables 1-15'!D2717="nap","nav",'Tables 1-15'!D2717)</f>
        <v>167</v>
      </c>
      <c r="E2790" s="327">
        <f>IF('Tables 1-15'!E2717="nap","nav",'Tables 1-15'!E2717)</f>
        <v>192.97499999999999</v>
      </c>
      <c r="F2790" s="378">
        <f>IF('Tables 1-15'!F2717="nap","nav",'Tables 1-15'!F2717)</f>
        <v>214.983</v>
      </c>
      <c r="G2790" s="327" t="str">
        <f>IF('Tables 1-15'!G2717="nap","nav",'Tables 1-15'!G2717)</f>
        <v>nav</v>
      </c>
      <c r="H2790" s="327">
        <f>IF('Tables 1-15'!H2717="nap","nav",'Tables 1-15'!H2717)</f>
        <v>122.099</v>
      </c>
      <c r="I2790" s="327">
        <f>IF('Tables 1-15'!I2717="nap","nav",'Tables 1-15'!I2717)</f>
        <v>86.555999999999997</v>
      </c>
      <c r="J2790" s="327">
        <f>IF('Tables 1-15'!J2717="nap","nav",'Tables 1-15'!J2717)</f>
        <v>2.3820000000000001</v>
      </c>
      <c r="K2790" s="327">
        <f>IF('Tables 1-15'!K2717="nap","nav",'Tables 1-15'!K2717)</f>
        <v>0.38500000000000001</v>
      </c>
      <c r="L2790" s="344" t="e">
        <f>IF('Tables 1-15'!#REF!="nap","nav",'Tables 1-15'!#REF!)</f>
        <v>#REF!</v>
      </c>
      <c r="M2790" s="344" t="e">
        <f>IF('Tables 1-15'!#REF!="nap","nav",'Tables 1-15'!#REF!)</f>
        <v>#REF!</v>
      </c>
    </row>
    <row r="2791" spans="1:13">
      <c r="A2791" s="369" t="s">
        <v>813</v>
      </c>
      <c r="B2791" s="327">
        <f>IF('Tables 1-15'!B2718="nap","nav",'Tables 1-15'!B2718)</f>
        <v>148.83600000000001</v>
      </c>
      <c r="C2791" s="327">
        <f>IF('Tables 1-15'!C2718="nap","nav",'Tables 1-15'!C2718)</f>
        <v>229.38</v>
      </c>
      <c r="D2791" s="327">
        <f>IF('Tables 1-15'!D2718="nap","nav",'Tables 1-15'!D2718)</f>
        <v>323.57400000000001</v>
      </c>
      <c r="E2791" s="327">
        <f>IF('Tables 1-15'!E2718="nap","nav",'Tables 1-15'!E2718)</f>
        <v>278.25700000000001</v>
      </c>
      <c r="F2791" s="378">
        <f>IF('Tables 1-15'!F2718="nap","nav",'Tables 1-15'!F2718)</f>
        <v>372.649</v>
      </c>
      <c r="G2791" s="327" t="str">
        <f>IF('Tables 1-15'!G2718="nap","nav",'Tables 1-15'!G2718)</f>
        <v>nav</v>
      </c>
      <c r="H2791" s="327" t="str">
        <f>IF('Tables 1-15'!H2718="nap","nav",'Tables 1-15'!H2718)</f>
        <v>nav</v>
      </c>
      <c r="I2791" s="327" t="str">
        <f>IF('Tables 1-15'!I2718="nap","nav",'Tables 1-15'!I2718)</f>
        <v>nav</v>
      </c>
      <c r="J2791" s="327" t="str">
        <f>IF('Tables 1-15'!J2718="nap","nav",'Tables 1-15'!J2718)</f>
        <v>nav</v>
      </c>
      <c r="K2791" s="327" t="str">
        <f>IF('Tables 1-15'!K2718="nap","nav",'Tables 1-15'!K2718)</f>
        <v>nav</v>
      </c>
      <c r="L2791" s="344" t="e">
        <f>IF('Tables 1-15'!#REF!="nap","nav",'Tables 1-15'!#REF!)</f>
        <v>#REF!</v>
      </c>
      <c r="M2791" s="344" t="e">
        <f>IF('Tables 1-15'!#REF!="nap","nav",'Tables 1-15'!#REF!)</f>
        <v>#REF!</v>
      </c>
    </row>
    <row r="2792" spans="1:13">
      <c r="A2792" s="369" t="s">
        <v>814</v>
      </c>
      <c r="B2792" s="327" t="str">
        <f>IF('Tables 1-15'!B2719="nap","nav",'Tables 1-15'!B2719)</f>
        <v>nav</v>
      </c>
      <c r="C2792" s="327" t="str">
        <f>IF('Tables 1-15'!C2719="nap","nav",'Tables 1-15'!C2719)</f>
        <v>nav</v>
      </c>
      <c r="D2792" s="327" t="str">
        <f>IF('Tables 1-15'!D2719="nap","nav",'Tables 1-15'!D2719)</f>
        <v>nav</v>
      </c>
      <c r="E2792" s="327" t="str">
        <f>IF('Tables 1-15'!E2719="nap","nav",'Tables 1-15'!E2719)</f>
        <v>nav</v>
      </c>
      <c r="F2792" s="378" t="str">
        <f>IF('Tables 1-15'!F2719="nap","nav",'Tables 1-15'!F2719)</f>
        <v>nav</v>
      </c>
      <c r="G2792" s="327" t="str">
        <f>IF('Tables 1-15'!G2719="nap","nav",'Tables 1-15'!G2719)</f>
        <v>nav</v>
      </c>
      <c r="H2792" s="327" t="str">
        <f>IF('Tables 1-15'!H2719="nap","nav",'Tables 1-15'!H2719)</f>
        <v>nav</v>
      </c>
      <c r="I2792" s="327" t="str">
        <f>IF('Tables 1-15'!I2719="nap","nav",'Tables 1-15'!I2719)</f>
        <v>nav</v>
      </c>
      <c r="J2792" s="327" t="str">
        <f>IF('Tables 1-15'!J2719="nap","nav",'Tables 1-15'!J2719)</f>
        <v>nav</v>
      </c>
      <c r="K2792" s="327" t="str">
        <f>IF('Tables 1-15'!K2719="nap","nav",'Tables 1-15'!K2719)</f>
        <v>nav</v>
      </c>
      <c r="L2792" s="344" t="e">
        <f>IF('Tables 1-15'!#REF!="nap","nav",'Tables 1-15'!#REF!)</f>
        <v>#REF!</v>
      </c>
      <c r="M2792" s="344" t="e">
        <f>IF('Tables 1-15'!#REF!="nap","nav",'Tables 1-15'!#REF!)</f>
        <v>#REF!</v>
      </c>
    </row>
    <row r="2793" spans="1:13">
      <c r="A2793" s="369" t="s">
        <v>6</v>
      </c>
      <c r="B2793" s="327" t="str">
        <f>IF('Tables 1-15'!B2720="nap","nav",'Tables 1-15'!B2720)</f>
        <v>nav</v>
      </c>
      <c r="C2793" s="327" t="str">
        <f>IF('Tables 1-15'!C2720="nap","nav",'Tables 1-15'!C2720)</f>
        <v>nav</v>
      </c>
      <c r="D2793" s="327" t="str">
        <f>IF('Tables 1-15'!D2720="nap","nav",'Tables 1-15'!D2720)</f>
        <v>nav</v>
      </c>
      <c r="E2793" s="327" t="str">
        <f>IF('Tables 1-15'!E2720="nap","nav",'Tables 1-15'!E2720)</f>
        <v>nav</v>
      </c>
      <c r="F2793" s="378" t="str">
        <f>IF('Tables 1-15'!F2720="nap","nav",'Tables 1-15'!F2720)</f>
        <v>nav</v>
      </c>
      <c r="G2793" s="327" t="str">
        <f>IF('Tables 1-15'!G2720="nap","nav",'Tables 1-15'!G2720)</f>
        <v>nav</v>
      </c>
      <c r="H2793" s="327" t="str">
        <f>IF('Tables 1-15'!H2720="nap","nav",'Tables 1-15'!H2720)</f>
        <v>nav</v>
      </c>
      <c r="I2793" s="327" t="str">
        <f>IF('Tables 1-15'!I2720="nap","nav",'Tables 1-15'!I2720)</f>
        <v>nav</v>
      </c>
      <c r="J2793" s="327" t="str">
        <f>IF('Tables 1-15'!J2720="nap","nav",'Tables 1-15'!J2720)</f>
        <v>nav</v>
      </c>
      <c r="K2793" s="327" t="str">
        <f>IF('Tables 1-15'!K2720="nap","nav",'Tables 1-15'!K2720)</f>
        <v>nav</v>
      </c>
      <c r="L2793" s="344" t="e">
        <f>IF('Tables 1-15'!#REF!="nap","nav",'Tables 1-15'!#REF!)</f>
        <v>#REF!</v>
      </c>
      <c r="M2793" s="344" t="e">
        <f>IF('Tables 1-15'!#REF!="nap","nav",'Tables 1-15'!#REF!)</f>
        <v>#REF!</v>
      </c>
    </row>
    <row r="2794" spans="1:13">
      <c r="A2794" s="369" t="s">
        <v>815</v>
      </c>
      <c r="B2794" s="327" t="str">
        <f>IF('Tables 1-15'!B2721="nap","nav",'Tables 1-15'!B2721)</f>
        <v>nav</v>
      </c>
      <c r="C2794" s="327" t="str">
        <f>IF('Tables 1-15'!C2721="nap","nav",'Tables 1-15'!C2721)</f>
        <v>nav</v>
      </c>
      <c r="D2794" s="327" t="str">
        <f>IF('Tables 1-15'!D2721="nap","nav",'Tables 1-15'!D2721)</f>
        <v>nav</v>
      </c>
      <c r="E2794" s="327" t="str">
        <f>IF('Tables 1-15'!E2721="nap","nav",'Tables 1-15'!E2721)</f>
        <v>nav</v>
      </c>
      <c r="F2794" s="378" t="str">
        <f>IF('Tables 1-15'!F2721="nap","nav",'Tables 1-15'!F2721)</f>
        <v>nav</v>
      </c>
      <c r="G2794" s="327" t="str">
        <f>IF('Tables 1-15'!G2721="nap","nav",'Tables 1-15'!G2721)</f>
        <v>nav</v>
      </c>
      <c r="H2794" s="327" t="str">
        <f>IF('Tables 1-15'!H2721="nap","nav",'Tables 1-15'!H2721)</f>
        <v>nav</v>
      </c>
      <c r="I2794" s="327" t="str">
        <f>IF('Tables 1-15'!I2721="nap","nav",'Tables 1-15'!I2721)</f>
        <v>nav</v>
      </c>
      <c r="J2794" s="327" t="str">
        <f>IF('Tables 1-15'!J2721="nap","nav",'Tables 1-15'!J2721)</f>
        <v>nav</v>
      </c>
      <c r="K2794" s="327" t="str">
        <f>IF('Tables 1-15'!K2721="nap","nav",'Tables 1-15'!K2721)</f>
        <v>nav</v>
      </c>
      <c r="L2794" s="344" t="e">
        <f>IF('Tables 1-15'!#REF!="nap","nav",'Tables 1-15'!#REF!)</f>
        <v>#REF!</v>
      </c>
      <c r="M2794" s="344" t="e">
        <f>IF('Tables 1-15'!#REF!="nap","nav",'Tables 1-15'!#REF!)</f>
        <v>#REF!</v>
      </c>
    </row>
    <row r="2795" spans="1:13">
      <c r="A2795" s="369" t="s">
        <v>7</v>
      </c>
      <c r="B2795" s="327">
        <f>IF('Tables 1-15'!B2722="nap","nav",'Tables 1-15'!B2722)</f>
        <v>70</v>
      </c>
      <c r="C2795" s="327">
        <f>IF('Tables 1-15'!C2722="nap","nav",'Tables 1-15'!C2722)</f>
        <v>88</v>
      </c>
      <c r="D2795" s="327">
        <f>IF('Tables 1-15'!D2722="nap","nav",'Tables 1-15'!D2722)</f>
        <v>53</v>
      </c>
      <c r="E2795" s="327">
        <f>IF('Tables 1-15'!E2722="nap","nav",'Tables 1-15'!E2722)</f>
        <v>166</v>
      </c>
      <c r="F2795" s="378">
        <f>IF('Tables 1-15'!F2722="nap","nav",'Tables 1-15'!F2722)</f>
        <v>191</v>
      </c>
      <c r="G2795" s="327" t="str">
        <f>IF('Tables 1-15'!G2722="nap","nav",'Tables 1-15'!G2722)</f>
        <v>nav</v>
      </c>
      <c r="H2795" s="327" t="str">
        <f>IF('Tables 1-15'!H2722="nap","nav",'Tables 1-15'!H2722)</f>
        <v>nav</v>
      </c>
      <c r="I2795" s="327" t="str">
        <f>IF('Tables 1-15'!I2722="nap","nav",'Tables 1-15'!I2722)</f>
        <v>nav</v>
      </c>
      <c r="J2795" s="327" t="str">
        <f>IF('Tables 1-15'!J2722="nap","nav",'Tables 1-15'!J2722)</f>
        <v>nav</v>
      </c>
      <c r="K2795" s="327">
        <f>IF('Tables 1-15'!K2722="nap","nav",'Tables 1-15'!K2722)</f>
        <v>6.6</v>
      </c>
      <c r="L2795" s="344" t="e">
        <f>IF('Tables 1-15'!#REF!="nap","nav",'Tables 1-15'!#REF!)</f>
        <v>#REF!</v>
      </c>
      <c r="M2795" s="344" t="e">
        <f>IF('Tables 1-15'!#REF!="nap","nav",'Tables 1-15'!#REF!)</f>
        <v>#REF!</v>
      </c>
    </row>
    <row r="2796" spans="1:13">
      <c r="A2796" s="369" t="s">
        <v>8</v>
      </c>
      <c r="B2796" s="327">
        <f>IF('Tables 1-15'!B2723="nap","nav",'Tables 1-15'!B2723)</f>
        <v>113.74</v>
      </c>
      <c r="C2796" s="327">
        <f>IF('Tables 1-15'!C2723="nap","nav",'Tables 1-15'!C2723)</f>
        <v>129.16999999999999</v>
      </c>
      <c r="D2796" s="327">
        <f>IF('Tables 1-15'!D2723="nap","nav",'Tables 1-15'!D2723)</f>
        <v>142.43</v>
      </c>
      <c r="E2796" s="327">
        <f>IF('Tables 1-15'!E2723="nap","nav",'Tables 1-15'!E2723)</f>
        <v>152.74</v>
      </c>
      <c r="F2796" s="378">
        <f>IF('Tables 1-15'!F2723="nap","nav",'Tables 1-15'!F2723)</f>
        <v>172.75</v>
      </c>
      <c r="G2796" s="327">
        <f>IF('Tables 1-15'!G2723="nap","nav",'Tables 1-15'!G2723)</f>
        <v>2.8</v>
      </c>
      <c r="H2796" s="327">
        <f>IF('Tables 1-15'!H2723="nap","nav",'Tables 1-15'!H2723)</f>
        <v>1.37</v>
      </c>
      <c r="I2796" s="327" t="str">
        <f>IF('Tables 1-15'!I2723="nap","nav",'Tables 1-15'!I2723)</f>
        <v>nav</v>
      </c>
      <c r="J2796" s="327">
        <f>IF('Tables 1-15'!J2723="nap","nav",'Tables 1-15'!J2723)</f>
        <v>6.78</v>
      </c>
      <c r="K2796" s="327">
        <f>IF('Tables 1-15'!K2723="nap","nav",'Tables 1-15'!K2723)</f>
        <v>9.91</v>
      </c>
      <c r="L2796" s="344" t="e">
        <f>IF('Tables 1-15'!#REF!="nap","nav",'Tables 1-15'!#REF!)</f>
        <v>#REF!</v>
      </c>
      <c r="M2796" s="344" t="e">
        <f>IF('Tables 1-15'!#REF!="nap","nav",'Tables 1-15'!#REF!)</f>
        <v>#REF!</v>
      </c>
    </row>
    <row r="2797" spans="1:13">
      <c r="A2797" s="369" t="s">
        <v>816</v>
      </c>
      <c r="B2797" s="327">
        <f>IF('Tables 1-15'!B2724="nap","nav",'Tables 1-15'!B2724)</f>
        <v>35.276000000000003</v>
      </c>
      <c r="C2797" s="327">
        <f>IF('Tables 1-15'!C2724="nap","nav",'Tables 1-15'!C2724)</f>
        <v>48.706000000000003</v>
      </c>
      <c r="D2797" s="327">
        <f>IF('Tables 1-15'!D2724="nap","nav",'Tables 1-15'!D2724)</f>
        <v>55.45</v>
      </c>
      <c r="E2797" s="327">
        <f>IF('Tables 1-15'!E2724="nap","nav",'Tables 1-15'!E2724)</f>
        <v>61.292000000000002</v>
      </c>
      <c r="F2797" s="378">
        <f>IF('Tables 1-15'!F2724="nap","nav",'Tables 1-15'!F2724)</f>
        <v>75.661000000000001</v>
      </c>
      <c r="G2797" s="327" t="str">
        <f>IF('Tables 1-15'!G2724="nap","nav",'Tables 1-15'!G2724)</f>
        <v>nav</v>
      </c>
      <c r="H2797" s="327" t="str">
        <f>IF('Tables 1-15'!H2724="nap","nav",'Tables 1-15'!H2724)</f>
        <v>nav</v>
      </c>
      <c r="I2797" s="327" t="str">
        <f>IF('Tables 1-15'!I2724="nap","nav",'Tables 1-15'!I2724)</f>
        <v>nav</v>
      </c>
      <c r="J2797" s="327" t="str">
        <f>IF('Tables 1-15'!J2724="nap","nav",'Tables 1-15'!J2724)</f>
        <v>nav</v>
      </c>
      <c r="K2797" s="327" t="str">
        <f>IF('Tables 1-15'!K2724="nap","nav",'Tables 1-15'!K2724)</f>
        <v>nav</v>
      </c>
      <c r="L2797" s="344" t="e">
        <f>IF('Tables 1-15'!#REF!="nap","nav",'Tables 1-15'!#REF!)</f>
        <v>#REF!</v>
      </c>
      <c r="M2797" s="344" t="e">
        <f>IF('Tables 1-15'!#REF!="nap","nav",'Tables 1-15'!#REF!)</f>
        <v>#REF!</v>
      </c>
    </row>
    <row r="2798" spans="1:13">
      <c r="A2798" s="369" t="s">
        <v>9</v>
      </c>
      <c r="B2798" s="327">
        <f>IF('Tables 1-15'!B2725="nap","nav",'Tables 1-15'!B2725)</f>
        <v>639</v>
      </c>
      <c r="C2798" s="327">
        <f>IF('Tables 1-15'!C2725="nap","nav",'Tables 1-15'!C2725)</f>
        <v>891</v>
      </c>
      <c r="D2798" s="327">
        <f>IF('Tables 1-15'!D2725="nap","nav",'Tables 1-15'!D2725)</f>
        <v>1442</v>
      </c>
      <c r="E2798" s="327">
        <f>IF('Tables 1-15'!E2725="nap","nav",'Tables 1-15'!E2725)</f>
        <v>1878</v>
      </c>
      <c r="F2798" s="378">
        <f>IF('Tables 1-15'!F2725="nap","nav",'Tables 1-15'!F2725)</f>
        <v>2057</v>
      </c>
      <c r="G2798" s="327" t="str">
        <f>IF('Tables 1-15'!G2725="nap","nav",'Tables 1-15'!G2725)</f>
        <v>nav</v>
      </c>
      <c r="H2798" s="327" t="str">
        <f>IF('Tables 1-15'!H2725="nap","nav",'Tables 1-15'!H2725)</f>
        <v>nav</v>
      </c>
      <c r="I2798" s="327" t="str">
        <f>IF('Tables 1-15'!I2725="nap","nav",'Tables 1-15'!I2725)</f>
        <v>nav</v>
      </c>
      <c r="J2798" s="327" t="str">
        <f>IF('Tables 1-15'!J2725="nap","nav",'Tables 1-15'!J2725)</f>
        <v>nav</v>
      </c>
      <c r="K2798" s="327" t="str">
        <f>IF('Tables 1-15'!K2725="nap","nav",'Tables 1-15'!K2725)</f>
        <v>nav</v>
      </c>
      <c r="L2798" s="344" t="e">
        <f>IF('Tables 1-15'!#REF!="nap","nav",'Tables 1-15'!#REF!)</f>
        <v>#REF!</v>
      </c>
      <c r="M2798" s="344" t="e">
        <f>IF('Tables 1-15'!#REF!="nap","nav",'Tables 1-15'!#REF!)</f>
        <v>#REF!</v>
      </c>
    </row>
    <row r="2799" spans="1:13">
      <c r="A2799" s="369" t="s">
        <v>158</v>
      </c>
      <c r="B2799" s="327" t="str">
        <f>IF('Tables 1-15'!B2726="nap","nav",'Tables 1-15'!B2726)</f>
        <v>nav</v>
      </c>
      <c r="C2799" s="327" t="str">
        <f>IF('Tables 1-15'!C2726="nap","nav",'Tables 1-15'!C2726)</f>
        <v>nav</v>
      </c>
      <c r="D2799" s="327" t="str">
        <f>IF('Tables 1-15'!D2726="nap","nav",'Tables 1-15'!D2726)</f>
        <v>nav</v>
      </c>
      <c r="E2799" s="327" t="str">
        <f>IF('Tables 1-15'!E2726="nap","nav",'Tables 1-15'!E2726)</f>
        <v>nav</v>
      </c>
      <c r="F2799" s="378" t="str">
        <f>IF('Tables 1-15'!F2726="nap","nav",'Tables 1-15'!F2726)</f>
        <v>nav</v>
      </c>
      <c r="G2799" s="327" t="str">
        <f>IF('Tables 1-15'!G2726="nap","nav",'Tables 1-15'!G2726)</f>
        <v>nav</v>
      </c>
      <c r="H2799" s="327" t="str">
        <f>IF('Tables 1-15'!H2726="nap","nav",'Tables 1-15'!H2726)</f>
        <v>nav</v>
      </c>
      <c r="I2799" s="327" t="str">
        <f>IF('Tables 1-15'!I2726="nap","nav",'Tables 1-15'!I2726)</f>
        <v>nav</v>
      </c>
      <c r="J2799" s="327" t="str">
        <f>IF('Tables 1-15'!J2726="nap","nav",'Tables 1-15'!J2726)</f>
        <v>nav</v>
      </c>
      <c r="K2799" s="327" t="str">
        <f>IF('Tables 1-15'!K2726="nap","nav",'Tables 1-15'!K2726)</f>
        <v>nav</v>
      </c>
      <c r="L2799" s="344" t="e">
        <f>IF('Tables 1-15'!#REF!="nap","nav",'Tables 1-15'!#REF!)</f>
        <v>#REF!</v>
      </c>
      <c r="M2799" s="344" t="e">
        <f>IF('Tables 1-15'!#REF!="nap","nav",'Tables 1-15'!#REF!)</f>
        <v>#REF!</v>
      </c>
    </row>
    <row r="2800" spans="1:13">
      <c r="A2800" s="372" t="s">
        <v>240</v>
      </c>
      <c r="B2800" s="393" t="e">
        <f>SUMIF(B2777:B2799,"&lt;&gt;nav",L2777:L2799)</f>
        <v>#REF!</v>
      </c>
      <c r="C2800" s="393">
        <f>SUMIF(C2777:C2799,"&lt;&gt;nav",B2777:B2799)</f>
        <v>2074.1999999999998</v>
      </c>
      <c r="D2800" s="393">
        <f>SUMIF(D2777:D2799,"&lt;&gt;nav",C2777:C2799)</f>
        <v>2713.8310000000001</v>
      </c>
      <c r="E2800" s="393">
        <f>SUMIF(E2777:E2799,"&lt;&gt;nav",D2777:D2799)</f>
        <v>3093.1660000000002</v>
      </c>
      <c r="F2800" s="325">
        <f>SUMIF(F2777:F2799,"&lt;&gt;nav",E2777:E2799)</f>
        <v>3823.9430000000002</v>
      </c>
      <c r="G2800" s="365" t="e">
        <f>SUMIF(G2777:G2799,"&lt;&gt;nav",M2777:M2799)</f>
        <v>#REF!</v>
      </c>
      <c r="H2800" s="393">
        <f>SUMIF(H2777:H2799,"&lt;&gt;nav",G2777:G2799)</f>
        <v>115.1</v>
      </c>
      <c r="I2800" s="393">
        <f>SUMIF(I2777:I2799,"&lt;&gt;nav",H2777:H2799)</f>
        <v>285.06299999999999</v>
      </c>
      <c r="J2800" s="365">
        <f>SUMIF(J2777:J2799,"&lt;&gt;nav",I2777:I2799)</f>
        <v>718.66200000000003</v>
      </c>
      <c r="K2800" s="365">
        <f>SUMIF(K2777:K2799,"&lt;&gt;nav",J2777:J2799)</f>
        <v>935.86999999999989</v>
      </c>
    </row>
    <row r="2801" spans="1:11">
      <c r="A2801" s="280" t="s">
        <v>241</v>
      </c>
      <c r="B2801" s="367">
        <f>SUMIF(L2777:L2799,"&lt;&gt;nav",B2777:B2799)</f>
        <v>2074.1999999999998</v>
      </c>
      <c r="C2801" s="367">
        <f>SUMIF(B2777:B2799,"&lt;&gt;nav",C2777:C2799)</f>
        <v>2713.8310000000001</v>
      </c>
      <c r="D2801" s="367">
        <f>SUMIF(C2777:C2799,"&lt;&gt;nav",D2777:D2799)</f>
        <v>3093.1660000000002</v>
      </c>
      <c r="E2801" s="367">
        <f>SUMIF(D2777:D2799,"&lt;&gt;nav",E2777:E2799)</f>
        <v>3823.9430000000002</v>
      </c>
      <c r="F2801" s="367">
        <f>SUMIF(E2777:E2799,"&lt;&gt;nav",F2777:F2799)</f>
        <v>4406.3240000000005</v>
      </c>
      <c r="G2801" s="367">
        <f>SUMIF(M2777:M2799,"&lt;&gt;nav",G2777:G2799)</f>
        <v>115.1</v>
      </c>
      <c r="H2801" s="367">
        <f>SUMIF(G2777:G2799,"&lt;&gt;nav",H2777:H2799)</f>
        <v>164.334</v>
      </c>
      <c r="I2801" s="367">
        <f>SUMIF(H2777:H2799,"&lt;&gt;nav",I2777:I2799)</f>
        <v>423.666</v>
      </c>
      <c r="J2801" s="367">
        <f>SUMIF(I2777:I2799,"&lt;&gt;nav",J2777:J2799)</f>
        <v>929.08999999999992</v>
      </c>
      <c r="K2801" s="371">
        <f>SUMIF(J2777:J2799,"&lt;&gt;nav",K2777:K2799)</f>
        <v>2436.9210000000003</v>
      </c>
    </row>
    <row r="2802" spans="1:11" ht="14.25">
      <c r="A2802" s="482"/>
      <c r="B2802" s="483"/>
      <c r="C2802" s="483"/>
      <c r="D2802" s="483"/>
      <c r="E2802" s="483"/>
      <c r="F2802" s="483"/>
      <c r="G2802" s="483"/>
      <c r="H2802" s="483"/>
      <c r="I2802" s="483"/>
      <c r="J2802" s="483"/>
      <c r="K2802" s="483"/>
    </row>
    <row r="2803" spans="1:11">
      <c r="A2803" s="456"/>
      <c r="B2803" s="453"/>
      <c r="C2803" s="453"/>
      <c r="D2803" s="453"/>
      <c r="E2803" s="453"/>
      <c r="F2803" s="453"/>
      <c r="G2803" s="453"/>
      <c r="H2803" s="453"/>
      <c r="I2803" s="453"/>
      <c r="J2803" s="453"/>
      <c r="K2803" s="453"/>
    </row>
    <row r="2804" spans="1:11">
      <c r="A2804" s="280"/>
      <c r="B2804" s="367"/>
      <c r="C2804" s="367"/>
      <c r="D2804" s="367"/>
      <c r="E2804" s="367"/>
      <c r="F2804" s="367"/>
      <c r="G2804" s="367"/>
      <c r="H2804" s="367"/>
      <c r="I2804" s="367"/>
      <c r="J2804" s="367"/>
      <c r="K2804" s="371"/>
    </row>
    <row r="2805" spans="1:11">
      <c r="A2805" s="280"/>
      <c r="B2805" s="367"/>
      <c r="C2805" s="367"/>
      <c r="D2805" s="367"/>
      <c r="E2805" s="367"/>
      <c r="F2805" s="367"/>
      <c r="G2805" s="367"/>
      <c r="H2805" s="367"/>
      <c r="I2805" s="367"/>
      <c r="J2805" s="367"/>
      <c r="K2805" s="371"/>
    </row>
    <row r="2806" spans="1:11">
      <c r="A2806" s="280"/>
      <c r="B2806" s="367"/>
      <c r="C2806" s="367"/>
      <c r="D2806" s="367"/>
      <c r="E2806" s="367"/>
      <c r="F2806" s="367"/>
      <c r="G2806" s="367"/>
      <c r="H2806" s="367"/>
      <c r="I2806" s="367"/>
      <c r="J2806" s="367"/>
      <c r="K2806" s="371"/>
    </row>
    <row r="2807" spans="1:11">
      <c r="A2807" s="478"/>
      <c r="B2807" s="478"/>
      <c r="C2807" s="478"/>
      <c r="D2807" s="478"/>
      <c r="E2807" s="478"/>
      <c r="F2807" s="478"/>
      <c r="G2807" s="478"/>
      <c r="H2807" s="478"/>
      <c r="I2807" s="478"/>
      <c r="J2807" s="478"/>
      <c r="K2807" s="478"/>
    </row>
    <row r="2808" spans="1:11" ht="15">
      <c r="A2808" s="498"/>
      <c r="B2808" s="498"/>
      <c r="C2808" s="498"/>
      <c r="D2808" s="498"/>
      <c r="E2808" s="498"/>
      <c r="F2808" s="498"/>
      <c r="G2808" s="498"/>
      <c r="H2808" s="498"/>
      <c r="I2808" s="498"/>
      <c r="J2808" s="498"/>
      <c r="K2808" s="498"/>
    </row>
    <row r="2809" spans="1:11">
      <c r="A2809" s="400" t="s">
        <v>734</v>
      </c>
      <c r="B2809" s="367"/>
      <c r="C2809" s="367"/>
      <c r="D2809" s="367"/>
      <c r="E2809" s="367"/>
      <c r="F2809" s="367"/>
      <c r="G2809" s="367"/>
      <c r="H2809" s="367"/>
      <c r="I2809" s="367"/>
      <c r="J2809" s="367"/>
      <c r="K2809" s="371"/>
    </row>
    <row r="2810" spans="1:11">
      <c r="A2810" s="280"/>
      <c r="B2810" s="371"/>
      <c r="C2810" s="371"/>
      <c r="D2810" s="371"/>
      <c r="E2810" s="371"/>
      <c r="F2810" s="371"/>
      <c r="G2810" s="367"/>
      <c r="H2810" s="367"/>
      <c r="I2810" s="367"/>
      <c r="J2810" s="367"/>
      <c r="K2810" s="371"/>
    </row>
    <row r="2811" spans="1:11">
      <c r="A2811" s="401"/>
      <c r="B2811" s="459"/>
      <c r="C2811" s="459"/>
      <c r="D2811" s="459"/>
      <c r="E2811" s="459"/>
      <c r="F2811" s="459"/>
      <c r="G2811" s="459"/>
      <c r="H2811" s="459"/>
      <c r="I2811" s="459"/>
      <c r="J2811" s="459"/>
      <c r="K2811" s="459"/>
    </row>
    <row r="2812" spans="1:11">
      <c r="A2812" s="369"/>
      <c r="B2812" s="337"/>
      <c r="C2812" s="337"/>
      <c r="D2812" s="337"/>
      <c r="E2812" s="337"/>
      <c r="F2812" s="475"/>
      <c r="G2812" s="337"/>
      <c r="H2812" s="337"/>
      <c r="I2812" s="337"/>
      <c r="J2812" s="337"/>
      <c r="K2812" s="337"/>
    </row>
    <row r="2813" spans="1:11">
      <c r="A2813" s="418"/>
      <c r="B2813" s="287"/>
      <c r="C2813" s="287"/>
      <c r="D2813" s="287"/>
      <c r="E2813" s="287"/>
      <c r="F2813" s="288"/>
      <c r="G2813" s="287"/>
      <c r="H2813" s="287"/>
      <c r="I2813" s="287"/>
      <c r="J2813" s="287"/>
      <c r="K2813" s="287"/>
    </row>
    <row r="2814" spans="1:11">
      <c r="A2814" s="401"/>
      <c r="B2814" s="629"/>
      <c r="C2814" s="629"/>
      <c r="D2814" s="629"/>
      <c r="E2814" s="629"/>
      <c r="F2814" s="630"/>
      <c r="G2814" s="629"/>
      <c r="H2814" s="629"/>
      <c r="I2814" s="629"/>
      <c r="J2814" s="629"/>
      <c r="K2814" s="629"/>
    </row>
    <row r="2815" spans="1:11">
      <c r="A2815" s="369" t="s">
        <v>456</v>
      </c>
      <c r="B2815" s="308"/>
      <c r="C2815" s="308"/>
      <c r="D2815" s="308"/>
      <c r="E2815" s="308"/>
      <c r="F2815" s="309"/>
      <c r="G2815" s="308"/>
      <c r="H2815" s="308"/>
      <c r="I2815" s="308"/>
      <c r="J2815" s="308"/>
      <c r="K2815" s="308"/>
    </row>
    <row r="2816" spans="1:11">
      <c r="A2816" s="369"/>
      <c r="B2816" s="308"/>
      <c r="C2816" s="308"/>
      <c r="D2816" s="308"/>
      <c r="E2816" s="308"/>
      <c r="F2816" s="309"/>
      <c r="G2816" s="308"/>
      <c r="H2816" s="308"/>
      <c r="I2816" s="308"/>
      <c r="J2816" s="308"/>
      <c r="K2816" s="308"/>
    </row>
    <row r="2817" spans="1:11">
      <c r="A2817" s="369" t="s">
        <v>457</v>
      </c>
      <c r="B2817" s="435"/>
      <c r="C2817" s="435"/>
      <c r="D2817" s="435"/>
      <c r="E2817" s="435"/>
      <c r="F2817" s="434"/>
      <c r="G2817" s="308"/>
      <c r="H2817" s="308"/>
      <c r="I2817" s="308"/>
      <c r="J2817" s="308"/>
      <c r="K2817" s="308"/>
    </row>
    <row r="2818" spans="1:11">
      <c r="A2818" s="369"/>
      <c r="B2818" s="435"/>
      <c r="C2818" s="435"/>
      <c r="D2818" s="435"/>
      <c r="E2818" s="435"/>
      <c r="F2818" s="434"/>
      <c r="G2818" s="308"/>
      <c r="H2818" s="308"/>
      <c r="I2818" s="308"/>
      <c r="J2818" s="308"/>
      <c r="K2818" s="308"/>
    </row>
    <row r="2819" spans="1:11">
      <c r="A2819" s="369" t="s">
        <v>140</v>
      </c>
      <c r="B2819" s="435"/>
      <c r="C2819" s="435"/>
      <c r="D2819" s="435"/>
      <c r="E2819" s="435"/>
      <c r="F2819" s="434"/>
      <c r="G2819" s="435"/>
      <c r="H2819" s="435"/>
      <c r="I2819" s="435"/>
      <c r="J2819" s="435"/>
      <c r="K2819" s="435"/>
    </row>
    <row r="2820" spans="1:11">
      <c r="A2820" s="369" t="s">
        <v>551</v>
      </c>
      <c r="B2820" s="435"/>
      <c r="C2820" s="435"/>
      <c r="D2820" s="435"/>
      <c r="E2820" s="435"/>
      <c r="F2820" s="434"/>
      <c r="G2820" s="435"/>
      <c r="H2820" s="435"/>
      <c r="I2820" s="435"/>
      <c r="J2820" s="435"/>
      <c r="K2820" s="435"/>
    </row>
    <row r="2821" spans="1:11">
      <c r="A2821" s="369" t="s">
        <v>641</v>
      </c>
      <c r="B2821" s="435"/>
      <c r="C2821" s="435"/>
      <c r="D2821" s="435"/>
      <c r="E2821" s="435"/>
      <c r="F2821" s="434"/>
      <c r="G2821" s="435"/>
      <c r="H2821" s="435"/>
      <c r="I2821" s="435"/>
      <c r="J2821" s="435"/>
      <c r="K2821" s="435"/>
    </row>
    <row r="2822" spans="1:11">
      <c r="A2822" s="369"/>
      <c r="B2822" s="435"/>
      <c r="C2822" s="435"/>
      <c r="D2822" s="435"/>
      <c r="E2822" s="435"/>
      <c r="F2822" s="434"/>
      <c r="G2822" s="435"/>
      <c r="H2822" s="435"/>
      <c r="I2822" s="435"/>
      <c r="J2822" s="435"/>
      <c r="K2822" s="435"/>
    </row>
    <row r="2823" spans="1:11">
      <c r="A2823" s="369" t="s">
        <v>106</v>
      </c>
      <c r="B2823" s="435"/>
      <c r="C2823" s="435"/>
      <c r="D2823" s="435"/>
      <c r="E2823" s="435"/>
      <c r="F2823" s="434"/>
      <c r="G2823" s="435"/>
      <c r="H2823" s="435"/>
      <c r="I2823" s="435"/>
      <c r="J2823" s="435"/>
      <c r="K2823" s="435"/>
    </row>
    <row r="2824" spans="1:11">
      <c r="A2824" s="369" t="s">
        <v>4</v>
      </c>
      <c r="B2824" s="435"/>
      <c r="C2824" s="435"/>
      <c r="D2824" s="435"/>
      <c r="E2824" s="435"/>
      <c r="F2824" s="434"/>
      <c r="G2824" s="435"/>
      <c r="H2824" s="435"/>
      <c r="I2824" s="435"/>
      <c r="J2824" s="435"/>
      <c r="K2824" s="435"/>
    </row>
    <row r="2825" spans="1:11">
      <c r="A2825" s="369"/>
      <c r="B2825" s="435"/>
      <c r="C2825" s="435"/>
      <c r="D2825" s="435"/>
      <c r="E2825" s="435"/>
      <c r="F2825" s="434"/>
      <c r="G2825" s="435"/>
      <c r="H2825" s="435"/>
      <c r="I2825" s="435"/>
      <c r="J2825" s="435"/>
      <c r="K2825" s="435"/>
    </row>
    <row r="2826" spans="1:11">
      <c r="A2826" s="369"/>
      <c r="B2826" s="435"/>
      <c r="C2826" s="435"/>
      <c r="D2826" s="435"/>
      <c r="E2826" s="435"/>
      <c r="F2826" s="434"/>
      <c r="G2826" s="435"/>
      <c r="H2826" s="435"/>
      <c r="I2826" s="435"/>
      <c r="J2826" s="435"/>
      <c r="K2826" s="435"/>
    </row>
    <row r="2827" spans="1:11">
      <c r="A2827" s="369" t="s">
        <v>5</v>
      </c>
      <c r="B2827" s="308"/>
      <c r="C2827" s="308"/>
      <c r="D2827" s="308"/>
      <c r="E2827" s="308"/>
      <c r="F2827" s="309"/>
      <c r="G2827" s="308"/>
      <c r="H2827" s="308"/>
      <c r="I2827" s="308"/>
      <c r="J2827" s="308"/>
      <c r="K2827" s="308"/>
    </row>
    <row r="2828" spans="1:11">
      <c r="A2828" s="369"/>
      <c r="B2828" s="308"/>
      <c r="C2828" s="308"/>
      <c r="D2828" s="308"/>
      <c r="E2828" s="308"/>
      <c r="F2828" s="309"/>
      <c r="G2828" s="308"/>
      <c r="H2828" s="308"/>
      <c r="I2828" s="308"/>
      <c r="J2828" s="308"/>
      <c r="K2828" s="308"/>
    </row>
    <row r="2829" spans="1:11">
      <c r="A2829" s="369"/>
      <c r="B2829" s="308"/>
      <c r="C2829" s="308"/>
      <c r="D2829" s="308"/>
      <c r="E2829" s="308"/>
      <c r="F2829" s="309"/>
      <c r="G2829" s="308"/>
      <c r="H2829" s="308"/>
      <c r="I2829" s="308"/>
      <c r="J2829" s="308"/>
      <c r="K2829" s="308"/>
    </row>
    <row r="2830" spans="1:11">
      <c r="A2830" s="369" t="s">
        <v>6</v>
      </c>
      <c r="B2830" s="308"/>
      <c r="C2830" s="308"/>
      <c r="D2830" s="308"/>
      <c r="E2830" s="308"/>
      <c r="F2830" s="309"/>
      <c r="G2830" s="435"/>
      <c r="H2830" s="435"/>
      <c r="I2830" s="435"/>
      <c r="J2830" s="435"/>
      <c r="K2830" s="435"/>
    </row>
    <row r="2831" spans="1:11">
      <c r="A2831" s="369"/>
      <c r="B2831" s="308"/>
      <c r="C2831" s="308"/>
      <c r="D2831" s="308"/>
      <c r="E2831" s="308"/>
      <c r="F2831" s="309"/>
      <c r="G2831" s="435"/>
      <c r="H2831" s="435"/>
      <c r="I2831" s="435"/>
      <c r="J2831" s="435"/>
      <c r="K2831" s="435"/>
    </row>
    <row r="2832" spans="1:11">
      <c r="A2832" s="369" t="s">
        <v>7</v>
      </c>
      <c r="B2832" s="308"/>
      <c r="C2832" s="308"/>
      <c r="D2832" s="308"/>
      <c r="E2832" s="308"/>
      <c r="F2832" s="309"/>
      <c r="G2832" s="308"/>
      <c r="H2832" s="308"/>
      <c r="I2832" s="308"/>
      <c r="J2832" s="308"/>
      <c r="K2832" s="308"/>
    </row>
    <row r="2833" spans="1:11">
      <c r="A2833" s="369" t="s">
        <v>8</v>
      </c>
      <c r="B2833" s="308"/>
      <c r="C2833" s="308"/>
      <c r="D2833" s="308"/>
      <c r="E2833" s="308"/>
      <c r="F2833" s="309"/>
      <c r="G2833" s="308"/>
      <c r="H2833" s="308"/>
      <c r="I2833" s="308"/>
      <c r="J2833" s="308"/>
      <c r="K2833" s="308"/>
    </row>
    <row r="2834" spans="1:11">
      <c r="A2834" s="369"/>
      <c r="B2834" s="308"/>
      <c r="C2834" s="308"/>
      <c r="D2834" s="308"/>
      <c r="E2834" s="308"/>
      <c r="F2834" s="309"/>
      <c r="G2834" s="308"/>
      <c r="H2834" s="308"/>
      <c r="I2834" s="308"/>
      <c r="J2834" s="308"/>
      <c r="K2834" s="308"/>
    </row>
    <row r="2835" spans="1:11">
      <c r="A2835" s="369" t="s">
        <v>9</v>
      </c>
      <c r="B2835" s="308"/>
      <c r="C2835" s="308"/>
      <c r="D2835" s="308"/>
      <c r="E2835" s="308"/>
      <c r="F2835" s="309"/>
      <c r="G2835" s="308"/>
      <c r="H2835" s="308"/>
      <c r="I2835" s="308"/>
      <c r="J2835" s="308"/>
      <c r="K2835" s="308"/>
    </row>
    <row r="2836" spans="1:11">
      <c r="A2836" s="369" t="s">
        <v>158</v>
      </c>
      <c r="B2836" s="308"/>
      <c r="C2836" s="308"/>
      <c r="D2836" s="308"/>
      <c r="E2836" s="308"/>
      <c r="F2836" s="309"/>
      <c r="G2836" s="435"/>
      <c r="H2836" s="435"/>
      <c r="I2836" s="435"/>
      <c r="J2836" s="435"/>
      <c r="K2836" s="435"/>
    </row>
    <row r="2837" spans="1:11">
      <c r="A2837" s="372" t="s">
        <v>545</v>
      </c>
      <c r="B2837" s="393"/>
      <c r="C2837" s="393"/>
      <c r="D2837" s="393"/>
      <c r="E2837" s="393"/>
      <c r="F2837" s="325"/>
      <c r="G2837" s="324"/>
      <c r="H2837" s="436"/>
      <c r="I2837" s="436"/>
      <c r="J2837" s="324"/>
      <c r="K2837" s="324"/>
    </row>
    <row r="2838" spans="1:11">
      <c r="A2838" s="280"/>
      <c r="B2838" s="367"/>
      <c r="C2838" s="367"/>
      <c r="D2838" s="367"/>
      <c r="E2838" s="367"/>
      <c r="F2838" s="367"/>
      <c r="G2838" s="367"/>
      <c r="H2838" s="367"/>
      <c r="I2838" s="367"/>
      <c r="J2838" s="367"/>
      <c r="K2838" s="371"/>
    </row>
    <row r="2839" spans="1:11">
      <c r="A2839" s="280"/>
      <c r="B2839" s="367"/>
      <c r="C2839" s="367"/>
      <c r="D2839" s="367"/>
      <c r="E2839" s="367"/>
      <c r="F2839" s="367"/>
      <c r="G2839" s="367"/>
      <c r="H2839" s="367"/>
      <c r="I2839" s="367"/>
      <c r="J2839" s="367"/>
      <c r="K2839" s="371"/>
    </row>
    <row r="2840" spans="1:11">
      <c r="A2840" s="280"/>
      <c r="B2840" s="367"/>
      <c r="C2840" s="367"/>
      <c r="D2840" s="367"/>
      <c r="E2840" s="367"/>
      <c r="F2840" s="367"/>
      <c r="G2840" s="367"/>
      <c r="H2840" s="367"/>
      <c r="I2840" s="367"/>
      <c r="J2840" s="367"/>
      <c r="K2840" s="371"/>
    </row>
    <row r="2841" spans="1:11">
      <c r="A2841" s="478"/>
      <c r="B2841" s="478"/>
      <c r="C2841" s="478"/>
      <c r="D2841" s="478"/>
      <c r="E2841" s="478"/>
      <c r="F2841" s="478"/>
      <c r="G2841" s="478"/>
      <c r="H2841" s="478"/>
      <c r="I2841" s="478"/>
      <c r="J2841" s="478"/>
      <c r="K2841" s="478"/>
    </row>
    <row r="2842" spans="1:11">
      <c r="A2842" s="280"/>
      <c r="B2842" s="367"/>
      <c r="C2842" s="367"/>
      <c r="D2842" s="367"/>
      <c r="E2842" s="367"/>
      <c r="F2842" s="367"/>
      <c r="G2842" s="367"/>
      <c r="H2842" s="367"/>
      <c r="I2842" s="367"/>
      <c r="J2842" s="367"/>
      <c r="K2842" s="371"/>
    </row>
    <row r="2843" spans="1:11">
      <c r="A2843" s="401"/>
      <c r="B2843" s="501"/>
      <c r="C2843" s="501"/>
      <c r="D2843" s="501"/>
      <c r="E2843" s="501"/>
      <c r="F2843" s="502"/>
      <c r="G2843" s="501"/>
      <c r="H2843" s="501"/>
      <c r="I2843" s="501"/>
      <c r="J2843" s="501"/>
      <c r="K2843" s="501"/>
    </row>
    <row r="2844" spans="1:11">
      <c r="A2844" s="369"/>
      <c r="B2844" s="337"/>
      <c r="C2844" s="337"/>
      <c r="D2844" s="337"/>
      <c r="E2844" s="337"/>
      <c r="F2844" s="337"/>
      <c r="G2844" s="337"/>
      <c r="H2844" s="337"/>
      <c r="I2844" s="337"/>
      <c r="J2844" s="337"/>
      <c r="K2844" s="337"/>
    </row>
    <row r="2845" spans="1:11">
      <c r="A2845" s="418"/>
      <c r="B2845" s="287"/>
      <c r="C2845" s="287"/>
      <c r="D2845" s="287"/>
      <c r="E2845" s="287"/>
      <c r="F2845" s="288"/>
      <c r="G2845" s="287"/>
      <c r="H2845" s="287"/>
      <c r="I2845" s="287"/>
      <c r="J2845" s="287"/>
      <c r="K2845" s="287"/>
    </row>
    <row r="2846" spans="1:11">
      <c r="A2846" s="401"/>
      <c r="B2846" s="629"/>
      <c r="C2846" s="629"/>
      <c r="D2846" s="629"/>
      <c r="E2846" s="629"/>
      <c r="F2846" s="630"/>
      <c r="G2846" s="629"/>
      <c r="H2846" s="629"/>
      <c r="I2846" s="629"/>
      <c r="J2846" s="629"/>
      <c r="K2846" s="629"/>
    </row>
    <row r="2847" spans="1:11">
      <c r="A2847" s="369" t="s">
        <v>456</v>
      </c>
      <c r="B2847" s="308"/>
      <c r="C2847" s="308"/>
      <c r="D2847" s="308"/>
      <c r="E2847" s="308"/>
      <c r="F2847" s="309"/>
      <c r="G2847" s="308"/>
      <c r="H2847" s="308"/>
      <c r="I2847" s="308"/>
      <c r="J2847" s="308"/>
      <c r="K2847" s="308"/>
    </row>
    <row r="2848" spans="1:11">
      <c r="A2848" s="369"/>
      <c r="B2848" s="308"/>
      <c r="C2848" s="308"/>
      <c r="D2848" s="308"/>
      <c r="E2848" s="308"/>
      <c r="F2848" s="309"/>
      <c r="G2848" s="308"/>
      <c r="H2848" s="308"/>
      <c r="I2848" s="308"/>
      <c r="J2848" s="308"/>
      <c r="K2848" s="308"/>
    </row>
    <row r="2849" spans="1:11">
      <c r="A2849" s="369" t="s">
        <v>457</v>
      </c>
      <c r="B2849" s="308"/>
      <c r="C2849" s="308"/>
      <c r="D2849" s="308"/>
      <c r="E2849" s="308"/>
      <c r="F2849" s="309"/>
      <c r="G2849" s="308"/>
      <c r="H2849" s="308"/>
      <c r="I2849" s="308"/>
      <c r="J2849" s="308"/>
      <c r="K2849" s="308"/>
    </row>
    <row r="2850" spans="1:11">
      <c r="A2850" s="369"/>
      <c r="B2850" s="308"/>
      <c r="C2850" s="308"/>
      <c r="D2850" s="308"/>
      <c r="E2850" s="308"/>
      <c r="F2850" s="309"/>
      <c r="G2850" s="308"/>
      <c r="H2850" s="308"/>
      <c r="I2850" s="308"/>
      <c r="J2850" s="308"/>
      <c r="K2850" s="308"/>
    </row>
    <row r="2851" spans="1:11">
      <c r="A2851" s="369" t="s">
        <v>140</v>
      </c>
      <c r="B2851" s="435"/>
      <c r="C2851" s="435"/>
      <c r="D2851" s="435"/>
      <c r="E2851" s="435"/>
      <c r="F2851" s="434"/>
      <c r="G2851" s="435"/>
      <c r="H2851" s="435"/>
      <c r="I2851" s="435"/>
      <c r="J2851" s="435"/>
      <c r="K2851" s="308"/>
    </row>
    <row r="2852" spans="1:11">
      <c r="A2852" s="369" t="s">
        <v>551</v>
      </c>
      <c r="B2852" s="435"/>
      <c r="C2852" s="435"/>
      <c r="D2852" s="435"/>
      <c r="E2852" s="435"/>
      <c r="F2852" s="434"/>
      <c r="G2852" s="435"/>
      <c r="H2852" s="435"/>
      <c r="I2852" s="435"/>
      <c r="J2852" s="435"/>
      <c r="K2852" s="435"/>
    </row>
    <row r="2853" spans="1:11">
      <c r="A2853" s="369" t="s">
        <v>641</v>
      </c>
      <c r="B2853" s="435"/>
      <c r="C2853" s="435"/>
      <c r="D2853" s="435"/>
      <c r="E2853" s="435"/>
      <c r="F2853" s="434"/>
      <c r="G2853" s="435"/>
      <c r="H2853" s="435"/>
      <c r="I2853" s="435"/>
      <c r="J2853" s="435"/>
      <c r="K2853" s="435"/>
    </row>
    <row r="2854" spans="1:11">
      <c r="A2854" s="369"/>
      <c r="B2854" s="435"/>
      <c r="C2854" s="435"/>
      <c r="D2854" s="435"/>
      <c r="E2854" s="435"/>
      <c r="F2854" s="434"/>
      <c r="G2854" s="435"/>
      <c r="H2854" s="435"/>
      <c r="I2854" s="435"/>
      <c r="J2854" s="435"/>
      <c r="K2854" s="435"/>
    </row>
    <row r="2855" spans="1:11">
      <c r="A2855" s="369" t="s">
        <v>106</v>
      </c>
      <c r="B2855" s="435"/>
      <c r="C2855" s="435"/>
      <c r="D2855" s="435"/>
      <c r="E2855" s="435"/>
      <c r="F2855" s="434"/>
      <c r="G2855" s="435"/>
      <c r="H2855" s="435"/>
      <c r="I2855" s="435"/>
      <c r="J2855" s="435"/>
      <c r="K2855" s="435"/>
    </row>
    <row r="2856" spans="1:11">
      <c r="A2856" s="369" t="s">
        <v>4</v>
      </c>
      <c r="B2856" s="435"/>
      <c r="C2856" s="435"/>
      <c r="D2856" s="435"/>
      <c r="E2856" s="435"/>
      <c r="F2856" s="434"/>
      <c r="G2856" s="435"/>
      <c r="H2856" s="435"/>
      <c r="I2856" s="435"/>
      <c r="J2856" s="435"/>
      <c r="K2856" s="435"/>
    </row>
    <row r="2857" spans="1:11">
      <c r="A2857" s="369"/>
      <c r="B2857" s="435"/>
      <c r="C2857" s="435"/>
      <c r="D2857" s="435"/>
      <c r="E2857" s="435"/>
      <c r="F2857" s="434"/>
      <c r="G2857" s="435"/>
      <c r="H2857" s="435"/>
      <c r="I2857" s="435"/>
      <c r="J2857" s="435"/>
      <c r="K2857" s="435"/>
    </row>
    <row r="2858" spans="1:11">
      <c r="A2858" s="369"/>
      <c r="B2858" s="435"/>
      <c r="C2858" s="435"/>
      <c r="D2858" s="435"/>
      <c r="E2858" s="435"/>
      <c r="F2858" s="434"/>
      <c r="G2858" s="435"/>
      <c r="H2858" s="435"/>
      <c r="I2858" s="435"/>
      <c r="J2858" s="435"/>
      <c r="K2858" s="435"/>
    </row>
    <row r="2859" spans="1:11">
      <c r="A2859" s="369" t="s">
        <v>5</v>
      </c>
      <c r="B2859" s="308"/>
      <c r="C2859" s="308"/>
      <c r="D2859" s="308"/>
      <c r="E2859" s="308"/>
      <c r="F2859" s="309"/>
      <c r="G2859" s="308"/>
      <c r="H2859" s="308"/>
      <c r="I2859" s="308"/>
      <c r="J2859" s="308"/>
      <c r="K2859" s="308"/>
    </row>
    <row r="2860" spans="1:11">
      <c r="A2860" s="369"/>
      <c r="B2860" s="308"/>
      <c r="C2860" s="308"/>
      <c r="D2860" s="308"/>
      <c r="E2860" s="308"/>
      <c r="F2860" s="309"/>
      <c r="G2860" s="308"/>
      <c r="H2860" s="308"/>
      <c r="I2860" s="308"/>
      <c r="J2860" s="308"/>
      <c r="K2860" s="308"/>
    </row>
    <row r="2861" spans="1:11">
      <c r="A2861" s="369"/>
      <c r="B2861" s="308"/>
      <c r="C2861" s="308"/>
      <c r="D2861" s="308"/>
      <c r="E2861" s="308"/>
      <c r="F2861" s="309"/>
      <c r="G2861" s="308"/>
      <c r="H2861" s="308"/>
      <c r="I2861" s="308"/>
      <c r="J2861" s="308"/>
      <c r="K2861" s="308"/>
    </row>
    <row r="2862" spans="1:11">
      <c r="A2862" s="369" t="s">
        <v>6</v>
      </c>
      <c r="B2862" s="308"/>
      <c r="C2862" s="308"/>
      <c r="D2862" s="308"/>
      <c r="E2862" s="308"/>
      <c r="F2862" s="309"/>
      <c r="G2862" s="308"/>
      <c r="H2862" s="308"/>
      <c r="I2862" s="308"/>
      <c r="J2862" s="308"/>
      <c r="K2862" s="308"/>
    </row>
    <row r="2863" spans="1:11">
      <c r="A2863" s="369"/>
      <c r="B2863" s="308"/>
      <c r="C2863" s="308"/>
      <c r="D2863" s="308"/>
      <c r="E2863" s="308"/>
      <c r="F2863" s="309"/>
      <c r="G2863" s="308"/>
      <c r="H2863" s="308"/>
      <c r="I2863" s="308"/>
      <c r="J2863" s="308"/>
      <c r="K2863" s="308"/>
    </row>
    <row r="2864" spans="1:11">
      <c r="A2864" s="369" t="s">
        <v>7</v>
      </c>
      <c r="B2864" s="308"/>
      <c r="C2864" s="308"/>
      <c r="D2864" s="308"/>
      <c r="E2864" s="308"/>
      <c r="F2864" s="309"/>
      <c r="G2864" s="308"/>
      <c r="H2864" s="308"/>
      <c r="I2864" s="308"/>
      <c r="J2864" s="308"/>
      <c r="K2864" s="308"/>
    </row>
    <row r="2865" spans="1:11">
      <c r="A2865" s="369" t="s">
        <v>8</v>
      </c>
      <c r="B2865" s="308"/>
      <c r="C2865" s="308"/>
      <c r="D2865" s="308"/>
      <c r="E2865" s="308"/>
      <c r="F2865" s="309"/>
      <c r="G2865" s="308"/>
      <c r="H2865" s="308"/>
      <c r="I2865" s="308"/>
      <c r="J2865" s="308"/>
      <c r="K2865" s="308"/>
    </row>
    <row r="2866" spans="1:11">
      <c r="A2866" s="369"/>
      <c r="B2866" s="308"/>
      <c r="C2866" s="308"/>
      <c r="D2866" s="308"/>
      <c r="E2866" s="308"/>
      <c r="F2866" s="309"/>
      <c r="G2866" s="308"/>
      <c r="H2866" s="308"/>
      <c r="I2866" s="308"/>
      <c r="J2866" s="308"/>
      <c r="K2866" s="308"/>
    </row>
    <row r="2867" spans="1:11">
      <c r="A2867" s="369" t="s">
        <v>9</v>
      </c>
      <c r="B2867" s="308"/>
      <c r="C2867" s="308"/>
      <c r="D2867" s="308"/>
      <c r="E2867" s="308"/>
      <c r="F2867" s="309"/>
      <c r="G2867" s="308"/>
      <c r="H2867" s="308"/>
      <c r="I2867" s="308"/>
      <c r="J2867" s="308"/>
      <c r="K2867" s="308"/>
    </row>
    <row r="2868" spans="1:11">
      <c r="A2868" s="369" t="s">
        <v>158</v>
      </c>
      <c r="B2868" s="308"/>
      <c r="C2868" s="308"/>
      <c r="D2868" s="308"/>
      <c r="E2868" s="308"/>
      <c r="F2868" s="309"/>
      <c r="G2868" s="308"/>
      <c r="H2868" s="308"/>
      <c r="I2868" s="308"/>
      <c r="J2868" s="308"/>
      <c r="K2868" s="308"/>
    </row>
    <row r="2869" spans="1:11">
      <c r="A2869" s="372" t="s">
        <v>545</v>
      </c>
      <c r="B2869" s="393"/>
      <c r="C2869" s="393"/>
      <c r="D2869" s="393"/>
      <c r="E2869" s="393"/>
      <c r="F2869" s="325"/>
      <c r="G2869" s="324"/>
      <c r="H2869" s="436"/>
      <c r="I2869" s="436"/>
      <c r="J2869" s="324"/>
      <c r="K2869" s="324"/>
    </row>
    <row r="2870" spans="1:11" ht="14.25">
      <c r="A2870" s="480"/>
      <c r="B2870" s="481"/>
      <c r="C2870" s="481"/>
      <c r="D2870" s="481"/>
      <c r="E2870" s="481"/>
      <c r="F2870" s="481"/>
      <c r="G2870" s="481"/>
      <c r="H2870" s="481"/>
      <c r="I2870" s="481"/>
      <c r="J2870" s="481"/>
      <c r="K2870" s="481"/>
    </row>
    <row r="2871" spans="1:11" ht="14.25">
      <c r="A2871" s="482"/>
      <c r="B2871" s="482"/>
      <c r="C2871" s="482"/>
      <c r="D2871" s="482"/>
      <c r="E2871" s="482"/>
      <c r="F2871" s="482"/>
      <c r="G2871" s="482"/>
      <c r="H2871" s="482"/>
      <c r="I2871" s="482"/>
      <c r="J2871" s="482"/>
      <c r="K2871" s="482"/>
    </row>
    <row r="2872" spans="1:11">
      <c r="A2872" s="280"/>
      <c r="B2872" s="367"/>
      <c r="C2872" s="367"/>
      <c r="D2872" s="367"/>
      <c r="E2872" s="367"/>
      <c r="F2872" s="367"/>
      <c r="G2872" s="367"/>
      <c r="H2872" s="367"/>
      <c r="I2872" s="367"/>
      <c r="J2872" s="367"/>
      <c r="K2872" s="371"/>
    </row>
    <row r="2873" spans="1:11">
      <c r="A2873" s="280"/>
      <c r="B2873" s="367"/>
      <c r="C2873" s="367"/>
      <c r="D2873" s="367"/>
      <c r="E2873" s="367"/>
      <c r="F2873" s="367"/>
      <c r="G2873" s="367"/>
      <c r="H2873" s="367"/>
      <c r="I2873" s="367"/>
      <c r="J2873" s="367"/>
      <c r="K2873" s="371"/>
    </row>
    <row r="2874" spans="1:11">
      <c r="A2874" s="280"/>
      <c r="B2874" s="367"/>
      <c r="C2874" s="367"/>
      <c r="D2874" s="367"/>
      <c r="E2874" s="367"/>
      <c r="F2874" s="367"/>
      <c r="G2874" s="367"/>
      <c r="H2874" s="367"/>
      <c r="I2874" s="367"/>
      <c r="J2874" s="367"/>
      <c r="K2874" s="371"/>
    </row>
    <row r="2875" spans="1:11">
      <c r="A2875" s="280"/>
      <c r="B2875" s="367"/>
      <c r="C2875" s="367"/>
      <c r="D2875" s="367"/>
      <c r="E2875" s="367"/>
      <c r="F2875" s="367"/>
      <c r="G2875" s="367"/>
      <c r="H2875" s="367"/>
      <c r="I2875" s="367"/>
      <c r="J2875" s="367"/>
      <c r="K2875" s="371"/>
    </row>
    <row r="2876" spans="1:11">
      <c r="A2876" s="478"/>
      <c r="B2876" s="478"/>
      <c r="C2876" s="478"/>
      <c r="D2876" s="478"/>
      <c r="E2876" s="478"/>
      <c r="F2876" s="478"/>
      <c r="G2876" s="478"/>
      <c r="H2876" s="478"/>
      <c r="I2876" s="478"/>
      <c r="J2876" s="478"/>
      <c r="K2876" s="478"/>
    </row>
    <row r="2877" spans="1:11" ht="15">
      <c r="A2877" s="498"/>
      <c r="B2877" s="498"/>
      <c r="C2877" s="498"/>
      <c r="D2877" s="498"/>
      <c r="E2877" s="498"/>
      <c r="F2877" s="498"/>
      <c r="G2877" s="498"/>
      <c r="H2877" s="498"/>
      <c r="I2877" s="498"/>
      <c r="J2877" s="498"/>
      <c r="K2877" s="498"/>
    </row>
    <row r="2878" spans="1:11">
      <c r="A2878" s="400" t="s">
        <v>53</v>
      </c>
      <c r="B2878" s="367"/>
      <c r="C2878" s="367"/>
      <c r="D2878" s="367"/>
      <c r="E2878" s="367"/>
      <c r="F2878" s="367"/>
      <c r="G2878" s="367"/>
      <c r="H2878" s="367"/>
      <c r="I2878" s="367"/>
      <c r="J2878" s="367"/>
      <c r="K2878" s="371"/>
    </row>
    <row r="2879" spans="1:11">
      <c r="A2879" s="280"/>
      <c r="B2879" s="371"/>
      <c r="C2879" s="371"/>
      <c r="D2879" s="371"/>
      <c r="E2879" s="371"/>
      <c r="F2879" s="371"/>
      <c r="G2879" s="367"/>
      <c r="H2879" s="367"/>
      <c r="I2879" s="367"/>
      <c r="J2879" s="367"/>
      <c r="K2879" s="371"/>
    </row>
    <row r="2880" spans="1:11">
      <c r="A2880" s="401"/>
      <c r="B2880" s="459"/>
      <c r="C2880" s="459"/>
      <c r="D2880" s="459"/>
      <c r="E2880" s="459"/>
      <c r="F2880" s="459"/>
      <c r="G2880" s="459"/>
      <c r="H2880" s="459"/>
      <c r="I2880" s="459"/>
      <c r="J2880" s="459"/>
      <c r="K2880" s="459"/>
    </row>
    <row r="2881" spans="1:13">
      <c r="A2881" s="369"/>
      <c r="B2881" s="337"/>
      <c r="C2881" s="337"/>
      <c r="D2881" s="337"/>
      <c r="E2881" s="337"/>
      <c r="F2881" s="475"/>
      <c r="G2881" s="337"/>
      <c r="H2881" s="337"/>
      <c r="I2881" s="337"/>
      <c r="J2881" s="337"/>
      <c r="K2881" s="337"/>
    </row>
    <row r="2882" spans="1:13">
      <c r="A2882" s="418"/>
      <c r="B2882" s="287"/>
      <c r="C2882" s="287"/>
      <c r="D2882" s="287"/>
      <c r="E2882" s="287"/>
      <c r="F2882" s="288"/>
      <c r="G2882" s="287"/>
      <c r="H2882" s="287"/>
      <c r="I2882" s="287"/>
      <c r="J2882" s="287"/>
      <c r="K2882" s="287"/>
    </row>
    <row r="2883" spans="1:13">
      <c r="A2883" s="369" t="s">
        <v>31</v>
      </c>
      <c r="B2883" s="328" t="str">
        <f>IF('Tables 1-15'!B2810="nap","nav",'Tables 1-15'!B2810)</f>
        <v>nav</v>
      </c>
      <c r="C2883" s="328" t="str">
        <f>IF('Tables 1-15'!C2810="nap","nav",'Tables 1-15'!C2810)</f>
        <v>nav</v>
      </c>
      <c r="D2883" s="328" t="str">
        <f>IF('Tables 1-15'!D2810="nap","nav",'Tables 1-15'!D2810)</f>
        <v>nav</v>
      </c>
      <c r="E2883" s="328" t="str">
        <f>IF('Tables 1-15'!E2810="nap","nav",'Tables 1-15'!E2810)</f>
        <v>nav</v>
      </c>
      <c r="F2883" s="397" t="str">
        <f>IF('Tables 1-15'!F2810="nap","nav",'Tables 1-15'!F2810)</f>
        <v>nav</v>
      </c>
      <c r="G2883" s="328" t="str">
        <f>IF('Tables 1-15'!G2810="nap","nav",'Tables 1-15'!G2810)</f>
        <v>nav</v>
      </c>
      <c r="H2883" s="328" t="str">
        <f>IF('Tables 1-15'!H2810="nap","nav",'Tables 1-15'!H2810)</f>
        <v>nav</v>
      </c>
      <c r="I2883" s="328" t="str">
        <f>IF('Tables 1-15'!I2810="nap","nav",'Tables 1-15'!I2810)</f>
        <v>nav</v>
      </c>
      <c r="J2883" s="328" t="str">
        <f>IF('Tables 1-15'!J2810="nap","nav",'Tables 1-15'!J2810)</f>
        <v>nav</v>
      </c>
      <c r="K2883" s="328" t="str">
        <f>IF('Tables 1-15'!K2810="nap","nav",'Tables 1-15'!K2810)</f>
        <v>nav</v>
      </c>
      <c r="L2883" s="329" t="e">
        <f>IF('Tables 1-15'!#REF!="nap","nav",'Tables 1-15'!#REF!)</f>
        <v>#REF!</v>
      </c>
      <c r="M2883" s="329" t="e">
        <f>IF('Tables 1-15'!#REF!="nap","nav",'Tables 1-15'!#REF!)</f>
        <v>#REF!</v>
      </c>
    </row>
    <row r="2884" spans="1:13">
      <c r="A2884" s="369" t="s">
        <v>456</v>
      </c>
      <c r="B2884" s="327">
        <f>IF('Tables 1-15'!B2811="nap","nav",'Tables 1-15'!B2811)</f>
        <v>5.5779833505457574</v>
      </c>
      <c r="C2884" s="327">
        <f>IF('Tables 1-15'!C2811="nap","nav",'Tables 1-15'!C2811)</f>
        <v>6.2189539844096489</v>
      </c>
      <c r="D2884" s="327">
        <f>IF('Tables 1-15'!D2811="nap","nav",'Tables 1-15'!D2811)</f>
        <v>5.7848141779691264</v>
      </c>
      <c r="E2884" s="327">
        <f>IF('Tables 1-15'!E2811="nap","nav",'Tables 1-15'!E2811)</f>
        <v>4.6684971906889539</v>
      </c>
      <c r="F2884" s="378">
        <f>IF('Tables 1-15'!F2811="nap","nav",'Tables 1-15'!F2811)</f>
        <v>3.816127077344813</v>
      </c>
      <c r="G2884" s="327">
        <f>IF('Tables 1-15'!G2811="nap","nav",'Tables 1-15'!G2811)</f>
        <v>75.259126138825451</v>
      </c>
      <c r="H2884" s="327">
        <f>IF('Tables 1-15'!H2811="nap","nav",'Tables 1-15'!H2811)</f>
        <v>82.255454866503811</v>
      </c>
      <c r="I2884" s="327">
        <f>IF('Tables 1-15'!I2811="nap","nav",'Tables 1-15'!I2811)</f>
        <v>82.97437212517319</v>
      </c>
      <c r="J2884" s="327">
        <f>IF('Tables 1-15'!J2811="nap","nav",'Tables 1-15'!J2811)</f>
        <v>73.842473267499415</v>
      </c>
      <c r="K2884" s="327">
        <f>IF('Tables 1-15'!K2811="nap","nav",'Tables 1-15'!K2811)</f>
        <v>77.089966809818335</v>
      </c>
      <c r="L2884" s="344" t="e">
        <f>IF('Tables 1-15'!#REF!="nap","nav",'Tables 1-15'!#REF!)</f>
        <v>#REF!</v>
      </c>
      <c r="M2884" s="344" t="e">
        <f>IF('Tables 1-15'!#REF!="nap","nav",'Tables 1-15'!#REF!)</f>
        <v>#REF!</v>
      </c>
    </row>
    <row r="2885" spans="1:13">
      <c r="A2885" s="369" t="s">
        <v>458</v>
      </c>
      <c r="B2885" s="327" t="str">
        <f>IF('Tables 1-15'!B2812="nap","nav",'Tables 1-15'!B2812)</f>
        <v>nav</v>
      </c>
      <c r="C2885" s="327" t="str">
        <f>IF('Tables 1-15'!C2812="nap","nav",'Tables 1-15'!C2812)</f>
        <v>nav</v>
      </c>
      <c r="D2885" s="327" t="str">
        <f>IF('Tables 1-15'!D2812="nap","nav",'Tables 1-15'!D2812)</f>
        <v>nav</v>
      </c>
      <c r="E2885" s="327" t="str">
        <f>IF('Tables 1-15'!E2812="nap","nav",'Tables 1-15'!E2812)</f>
        <v>nav</v>
      </c>
      <c r="F2885" s="378" t="str">
        <f>IF('Tables 1-15'!F2812="nap","nav",'Tables 1-15'!F2812)</f>
        <v>nav</v>
      </c>
      <c r="G2885" s="327">
        <f>IF('Tables 1-15'!G2812="nap","nav",'Tables 1-15'!G2812)</f>
        <v>359.54668491048591</v>
      </c>
      <c r="H2885" s="327">
        <f>IF('Tables 1-15'!H2812="nap","nav",'Tables 1-15'!H2812)</f>
        <v>382.73455357556122</v>
      </c>
      <c r="I2885" s="327">
        <f>IF('Tables 1-15'!I2812="nap","nav",'Tables 1-15'!I2812)</f>
        <v>400.1325013802184</v>
      </c>
      <c r="J2885" s="327">
        <f>IF('Tables 1-15'!J2812="nap","nav",'Tables 1-15'!J2812)</f>
        <v>312.38836882618983</v>
      </c>
      <c r="K2885" s="327">
        <f>IF('Tables 1-15'!K2812="nap","nav",'Tables 1-15'!K2812)</f>
        <v>317.1507581890736</v>
      </c>
      <c r="L2885" s="344" t="e">
        <f>IF('Tables 1-15'!#REF!="nap","nav",'Tables 1-15'!#REF!)</f>
        <v>#REF!</v>
      </c>
      <c r="M2885" s="344" t="e">
        <f>IF('Tables 1-15'!#REF!="nap","nav",'Tables 1-15'!#REF!)</f>
        <v>#REF!</v>
      </c>
    </row>
    <row r="2886" spans="1:13">
      <c r="A2886" s="369" t="s">
        <v>457</v>
      </c>
      <c r="B2886" s="327" t="str">
        <f>IF('Tables 1-15'!B2813="nap","nav",'Tables 1-15'!B2813)</f>
        <v>nav</v>
      </c>
      <c r="C2886" s="327" t="str">
        <f>IF('Tables 1-15'!C2813="nap","nav",'Tables 1-15'!C2813)</f>
        <v>nav</v>
      </c>
      <c r="D2886" s="327" t="str">
        <f>IF('Tables 1-15'!D2813="nap","nav",'Tables 1-15'!D2813)</f>
        <v>nav</v>
      </c>
      <c r="E2886" s="327" t="str">
        <f>IF('Tables 1-15'!E2813="nap","nav",'Tables 1-15'!E2813)</f>
        <v>nav</v>
      </c>
      <c r="F2886" s="378" t="str">
        <f>IF('Tables 1-15'!F2813="nap","nav",'Tables 1-15'!F2813)</f>
        <v>nav</v>
      </c>
      <c r="G2886" s="376" t="str">
        <f>IF('Tables 1-15'!G2813="nap","nav",'Tables 1-15'!G2813)</f>
        <v>nav</v>
      </c>
      <c r="H2886" s="376" t="str">
        <f>IF('Tables 1-15'!H2813="nap","nav",'Tables 1-15'!H2813)</f>
        <v>nav</v>
      </c>
      <c r="I2886" s="376" t="str">
        <f>IF('Tables 1-15'!I2813="nap","nav",'Tables 1-15'!I2813)</f>
        <v>nav</v>
      </c>
      <c r="J2886" s="376" t="str">
        <f>IF('Tables 1-15'!J2813="nap","nav",'Tables 1-15'!J2813)</f>
        <v>nav</v>
      </c>
      <c r="K2886" s="376" t="str">
        <f>IF('Tables 1-15'!K2813="nap","nav",'Tables 1-15'!K2813)</f>
        <v>nav</v>
      </c>
      <c r="L2886" s="344" t="e">
        <f>IF('Tables 1-15'!#REF!="nap","nav",'Tables 1-15'!#REF!)</f>
        <v>#REF!</v>
      </c>
      <c r="M2886" s="344" t="e">
        <f>IF('Tables 1-15'!#REF!="nap","nav",'Tables 1-15'!#REF!)</f>
        <v>#REF!</v>
      </c>
    </row>
    <row r="2887" spans="1:13">
      <c r="A2887" s="369" t="s">
        <v>459</v>
      </c>
      <c r="B2887" s="327" t="str">
        <f>IF('Tables 1-15'!B2814="nap","nav",'Tables 1-15'!B2814)</f>
        <v>nav</v>
      </c>
      <c r="C2887" s="327" t="str">
        <f>IF('Tables 1-15'!C2814="nap","nav",'Tables 1-15'!C2814)</f>
        <v>nav</v>
      </c>
      <c r="D2887" s="327" t="str">
        <f>IF('Tables 1-15'!D2814="nap","nav",'Tables 1-15'!D2814)</f>
        <v>nav</v>
      </c>
      <c r="E2887" s="327" t="str">
        <f>IF('Tables 1-15'!E2814="nap","nav",'Tables 1-15'!E2814)</f>
        <v>nav</v>
      </c>
      <c r="F2887" s="378" t="str">
        <f>IF('Tables 1-15'!F2814="nap","nav",'Tables 1-15'!F2814)</f>
        <v>nav</v>
      </c>
      <c r="G2887" s="376">
        <f>IF('Tables 1-15'!G2814="nap","nav",'Tables 1-15'!G2814)</f>
        <v>3298.8443891968955</v>
      </c>
      <c r="H2887" s="376">
        <f>IF('Tables 1-15'!H2814="nap","nav",'Tables 1-15'!H2814)</f>
        <v>5139.9197191990961</v>
      </c>
      <c r="I2887" s="376">
        <f>IF('Tables 1-15'!I2814="nap","nav",'Tables 1-15'!I2814)</f>
        <v>6899.560348852352</v>
      </c>
      <c r="J2887" s="376">
        <f>IF('Tables 1-15'!J2814="nap","nav",'Tables 1-15'!J2814)</f>
        <v>8831.167951188183</v>
      </c>
      <c r="K2887" s="376">
        <f>IF('Tables 1-15'!K2814="nap","nav",'Tables 1-15'!K2814)</f>
        <v>8508.2542908762425</v>
      </c>
      <c r="L2887" s="344" t="e">
        <f>IF('Tables 1-15'!#REF!="nap","nav",'Tables 1-15'!#REF!)</f>
        <v>#REF!</v>
      </c>
      <c r="M2887" s="344" t="e">
        <f>IF('Tables 1-15'!#REF!="nap","nav",'Tables 1-15'!#REF!)</f>
        <v>#REF!</v>
      </c>
    </row>
    <row r="2888" spans="1:13">
      <c r="A2888" s="369" t="s">
        <v>140</v>
      </c>
      <c r="B2888" s="376">
        <f>IF('Tables 1-15'!B2815="nap","nav",'Tables 1-15'!B2815)</f>
        <v>39.421132641279385</v>
      </c>
      <c r="C2888" s="376">
        <f>IF('Tables 1-15'!C2815="nap","nav",'Tables 1-15'!C2815)</f>
        <v>46.415409345262738</v>
      </c>
      <c r="D2888" s="376">
        <f>IF('Tables 1-15'!D2815="nap","nav",'Tables 1-15'!D2815)</f>
        <v>44.518015205661328</v>
      </c>
      <c r="E2888" s="376">
        <f>IF('Tables 1-15'!E2815="nap","nav",'Tables 1-15'!E2815)</f>
        <v>37.061536588748169</v>
      </c>
      <c r="F2888" s="378">
        <f>IF('Tables 1-15'!F2815="nap","nav",'Tables 1-15'!F2815)</f>
        <v>24.320088354130316</v>
      </c>
      <c r="G2888" s="376">
        <f>IF('Tables 1-15'!G2815="nap","nav",'Tables 1-15'!G2815)</f>
        <v>512.26012142917398</v>
      </c>
      <c r="H2888" s="376">
        <f>IF('Tables 1-15'!H2815="nap","nav",'Tables 1-15'!H2815)</f>
        <v>519.05369903738699</v>
      </c>
      <c r="I2888" s="376">
        <f>IF('Tables 1-15'!I2815="nap","nav",'Tables 1-15'!I2815)</f>
        <v>505.56137418667146</v>
      </c>
      <c r="J2888" s="376">
        <f>IF('Tables 1-15'!J2815="nap","nav",'Tables 1-15'!J2815)</f>
        <v>439.31102085894247</v>
      </c>
      <c r="K2888" s="376">
        <f>IF('Tables 1-15'!K2815="nap","nav",'Tables 1-15'!K2815)</f>
        <v>399.42669448641556</v>
      </c>
      <c r="L2888" s="344" t="e">
        <f>IF('Tables 1-15'!#REF!="nap","nav",'Tables 1-15'!#REF!)</f>
        <v>#REF!</v>
      </c>
      <c r="M2888" s="344" t="e">
        <f>IF('Tables 1-15'!#REF!="nap","nav",'Tables 1-15'!#REF!)</f>
        <v>#REF!</v>
      </c>
    </row>
    <row r="2889" spans="1:13">
      <c r="A2889" s="369" t="s">
        <v>551</v>
      </c>
      <c r="B2889" s="376" t="str">
        <f>IF('Tables 1-15'!B2816="nap","nav",'Tables 1-15'!B2816)</f>
        <v>nav</v>
      </c>
      <c r="C2889" s="376" t="str">
        <f>IF('Tables 1-15'!C2816="nap","nav",'Tables 1-15'!C2816)</f>
        <v>nav</v>
      </c>
      <c r="D2889" s="376">
        <f>IF('Tables 1-15'!D2816="nap","nav",'Tables 1-15'!D2816)</f>
        <v>17.770264442912005</v>
      </c>
      <c r="E2889" s="376">
        <f>IF('Tables 1-15'!E2816="nap","nav",'Tables 1-15'!E2816)</f>
        <v>14.735127621779725</v>
      </c>
      <c r="F2889" s="377">
        <f>IF('Tables 1-15'!F2816="nap","nav",'Tables 1-15'!F2816)</f>
        <v>14.838648955255099</v>
      </c>
      <c r="G2889" s="376">
        <f>IF('Tables 1-15'!G2816="nap","nav",'Tables 1-15'!G2816)</f>
        <v>224.20427001557198</v>
      </c>
      <c r="H2889" s="376">
        <f>IF('Tables 1-15'!H2816="nap","nav",'Tables 1-15'!H2816)</f>
        <v>257.76311394802536</v>
      </c>
      <c r="I2889" s="376">
        <f>IF('Tables 1-15'!I2816="nap","nav",'Tables 1-15'!I2816)</f>
        <v>228.60899089141799</v>
      </c>
      <c r="J2889" s="376">
        <f>IF('Tables 1-15'!J2816="nap","nav",'Tables 1-15'!J2816)</f>
        <v>195.94446100917739</v>
      </c>
      <c r="K2889" s="376">
        <f>IF('Tables 1-15'!K2816="nap","nav",'Tables 1-15'!K2816)</f>
        <v>208.16315333703596</v>
      </c>
      <c r="L2889" s="344" t="e">
        <f>IF('Tables 1-15'!#REF!="nap","nav",'Tables 1-15'!#REF!)</f>
        <v>#REF!</v>
      </c>
      <c r="M2889" s="344" t="e">
        <f>IF('Tables 1-15'!#REF!="nap","nav",'Tables 1-15'!#REF!)</f>
        <v>#REF!</v>
      </c>
    </row>
    <row r="2890" spans="1:13">
      <c r="A2890" s="369" t="s">
        <v>641</v>
      </c>
      <c r="B2890" s="376" t="str">
        <f>IF('Tables 1-15'!B2817="nap","nav",'Tables 1-15'!B2817)</f>
        <v>nav</v>
      </c>
      <c r="C2890" s="376" t="str">
        <f>IF('Tables 1-15'!C2817="nap","nav",'Tables 1-15'!C2817)</f>
        <v>nav</v>
      </c>
      <c r="D2890" s="376" t="str">
        <f>IF('Tables 1-15'!D2817="nap","nav",'Tables 1-15'!D2817)</f>
        <v>nav</v>
      </c>
      <c r="E2890" s="376" t="str">
        <f>IF('Tables 1-15'!E2817="nap","nav",'Tables 1-15'!E2817)</f>
        <v>nav</v>
      </c>
      <c r="F2890" s="377" t="str">
        <f>IF('Tables 1-15'!F2817="nap","nav",'Tables 1-15'!F2817)</f>
        <v>nav</v>
      </c>
      <c r="G2890" s="376" t="str">
        <f>IF('Tables 1-15'!G2817="nap","nav",'Tables 1-15'!G2817)</f>
        <v>nav</v>
      </c>
      <c r="H2890" s="376" t="str">
        <f>IF('Tables 1-15'!H2817="nap","nav",'Tables 1-15'!H2817)</f>
        <v>nav</v>
      </c>
      <c r="I2890" s="376" t="str">
        <f>IF('Tables 1-15'!I2817="nap","nav",'Tables 1-15'!I2817)</f>
        <v>nav</v>
      </c>
      <c r="J2890" s="376" t="str">
        <f>IF('Tables 1-15'!J2817="nap","nav",'Tables 1-15'!J2817)</f>
        <v>nav</v>
      </c>
      <c r="K2890" s="376" t="str">
        <f>IF('Tables 1-15'!K2817="nap","nav",'Tables 1-15'!K2817)</f>
        <v>nav</v>
      </c>
      <c r="L2890" s="344" t="e">
        <f>IF('Tables 1-15'!#REF!="nap","nav",'Tables 1-15'!#REF!)</f>
        <v>#REF!</v>
      </c>
      <c r="M2890" s="344" t="e">
        <f>IF('Tables 1-15'!#REF!="nap","nav",'Tables 1-15'!#REF!)</f>
        <v>#REF!</v>
      </c>
    </row>
    <row r="2891" spans="1:13">
      <c r="A2891" s="369" t="s">
        <v>860</v>
      </c>
      <c r="B2891" s="376">
        <f>IF('Tables 1-15'!B2818="nap","nav",'Tables 1-15'!B2818)</f>
        <v>2.683084673510491</v>
      </c>
      <c r="C2891" s="376">
        <f>IF('Tables 1-15'!C2818="nap","nav",'Tables 1-15'!C2818)</f>
        <v>3.444117887349071</v>
      </c>
      <c r="D2891" s="376">
        <f>IF('Tables 1-15'!D2818="nap","nav",'Tables 1-15'!D2818)</f>
        <v>3.5752969360974776</v>
      </c>
      <c r="E2891" s="376">
        <f>IF('Tables 1-15'!E2818="nap","nav",'Tables 1-15'!E2818)</f>
        <v>4.3988742556976863</v>
      </c>
      <c r="F2891" s="377">
        <f>IF('Tables 1-15'!F2818="nap","nav",'Tables 1-15'!F2818)</f>
        <v>5.0339518866538127</v>
      </c>
      <c r="G2891" s="376">
        <f>IF('Tables 1-15'!G2818="nap","nav",'Tables 1-15'!G2818)</f>
        <v>34.197386246395411</v>
      </c>
      <c r="H2891" s="376">
        <f>IF('Tables 1-15'!H2818="nap","nav",'Tables 1-15'!H2818)</f>
        <v>39.087862002691359</v>
      </c>
      <c r="I2891" s="376">
        <f>IF('Tables 1-15'!I2818="nap","nav",'Tables 1-15'!I2818)</f>
        <v>47.43108687485978</v>
      </c>
      <c r="J2891" s="376">
        <f>IF('Tables 1-15'!J2818="nap","nav",'Tables 1-15'!J2818)</f>
        <v>57.907643975122575</v>
      </c>
      <c r="K2891" s="376">
        <f>IF('Tables 1-15'!K2818="nap","nav",'Tables 1-15'!K2818)</f>
        <v>92.906449936566176</v>
      </c>
      <c r="L2891" s="344" t="e">
        <f>IF('Tables 1-15'!#REF!="nap","nav",'Tables 1-15'!#REF!)</f>
        <v>#REF!</v>
      </c>
      <c r="M2891" s="344" t="e">
        <f>IF('Tables 1-15'!#REF!="nap","nav",'Tables 1-15'!#REF!)</f>
        <v>#REF!</v>
      </c>
    </row>
    <row r="2892" spans="1:13">
      <c r="A2892" s="369" t="s">
        <v>106</v>
      </c>
      <c r="B2892" s="376">
        <f>IF('Tables 1-15'!B2819="nap","nav",'Tables 1-15'!B2819)</f>
        <v>15.48466872393241</v>
      </c>
      <c r="C2892" s="376">
        <f>IF('Tables 1-15'!C2819="nap","nav",'Tables 1-15'!C2819)</f>
        <v>18.076780772533482</v>
      </c>
      <c r="D2892" s="376">
        <f>IF('Tables 1-15'!D2819="nap","nav",'Tables 1-15'!D2819)</f>
        <v>0.10415940579618489</v>
      </c>
      <c r="E2892" s="376">
        <f>IF('Tables 1-15'!E2819="nap","nav",'Tables 1-15'!E2819)</f>
        <v>6.961998304319188</v>
      </c>
      <c r="F2892" s="377">
        <f>IF('Tables 1-15'!F2819="nap","nav",'Tables 1-15'!F2819)</f>
        <v>30.424056941299053</v>
      </c>
      <c r="G2892" s="376">
        <f>IF('Tables 1-15'!G2819="nap","nav",'Tables 1-15'!G2819)</f>
        <v>206.1219820540793</v>
      </c>
      <c r="H2892" s="376">
        <f>IF('Tables 1-15'!H2819="nap","nav",'Tables 1-15'!H2819)</f>
        <v>219.65191433200928</v>
      </c>
      <c r="I2892" s="376">
        <f>IF('Tables 1-15'!I2819="nap","nav",'Tables 1-15'!I2819)</f>
        <v>187.68831235828287</v>
      </c>
      <c r="J2892" s="376">
        <f>IF('Tables 1-15'!J2819="nap","nav",'Tables 1-15'!J2819)</f>
        <v>163.62747248923463</v>
      </c>
      <c r="K2892" s="376">
        <f>IF('Tables 1-15'!K2819="nap","nav",'Tables 1-15'!K2819)</f>
        <v>190.62054585403007</v>
      </c>
      <c r="L2892" s="344" t="e">
        <f>IF('Tables 1-15'!#REF!="nap","nav",'Tables 1-15'!#REF!)</f>
        <v>#REF!</v>
      </c>
      <c r="M2892" s="344" t="e">
        <f>IF('Tables 1-15'!#REF!="nap","nav",'Tables 1-15'!#REF!)</f>
        <v>#REF!</v>
      </c>
    </row>
    <row r="2893" spans="1:13">
      <c r="A2893" s="369" t="s">
        <v>4</v>
      </c>
      <c r="B2893" s="376" t="str">
        <f>IF('Tables 1-15'!B2820="nap","nav",'Tables 1-15'!B2820)</f>
        <v>nav</v>
      </c>
      <c r="C2893" s="376" t="str">
        <f>IF('Tables 1-15'!C2820="nap","nav",'Tables 1-15'!C2820)</f>
        <v>nav</v>
      </c>
      <c r="D2893" s="376" t="str">
        <f>IF('Tables 1-15'!D2820="nap","nav",'Tables 1-15'!D2820)</f>
        <v>nav</v>
      </c>
      <c r="E2893" s="376" t="str">
        <f>IF('Tables 1-15'!E2820="nap","nav",'Tables 1-15'!E2820)</f>
        <v>nav</v>
      </c>
      <c r="F2893" s="377" t="str">
        <f>IF('Tables 1-15'!F2820="nap","nav",'Tables 1-15'!F2820)</f>
        <v>nav</v>
      </c>
      <c r="G2893" s="376" t="str">
        <f>IF('Tables 1-15'!G2820="nap","nav",'Tables 1-15'!G2820)</f>
        <v>nav</v>
      </c>
      <c r="H2893" s="376" t="str">
        <f>IF('Tables 1-15'!H2820="nap","nav",'Tables 1-15'!H2820)</f>
        <v>nav</v>
      </c>
      <c r="I2893" s="376" t="str">
        <f>IF('Tables 1-15'!I2820="nap","nav",'Tables 1-15'!I2820)</f>
        <v>nav</v>
      </c>
      <c r="J2893" s="376" t="str">
        <f>IF('Tables 1-15'!J2820="nap","nav",'Tables 1-15'!J2820)</f>
        <v>nav</v>
      </c>
      <c r="K2893" s="376" t="str">
        <f>IF('Tables 1-15'!K2820="nap","nav",'Tables 1-15'!K2820)</f>
        <v>nav</v>
      </c>
      <c r="L2893" s="344" t="e">
        <f>IF('Tables 1-15'!#REF!="nap","nav",'Tables 1-15'!#REF!)</f>
        <v>#REF!</v>
      </c>
      <c r="M2893" s="344" t="e">
        <f>IF('Tables 1-15'!#REF!="nap","nav",'Tables 1-15'!#REF!)</f>
        <v>#REF!</v>
      </c>
    </row>
    <row r="2894" spans="1:13">
      <c r="A2894" s="641" t="s">
        <v>811</v>
      </c>
      <c r="B2894" s="376" t="str">
        <f>IF('Tables 1-15'!B2821="nap","nav",'Tables 1-15'!B2821)</f>
        <v>nav</v>
      </c>
      <c r="C2894" s="376" t="str">
        <f>IF('Tables 1-15'!C2821="nap","nav",'Tables 1-15'!C2821)</f>
        <v>nav</v>
      </c>
      <c r="D2894" s="376" t="str">
        <f>IF('Tables 1-15'!D2821="nap","nav",'Tables 1-15'!D2821)</f>
        <v>nav</v>
      </c>
      <c r="E2894" s="376" t="str">
        <f>IF('Tables 1-15'!E2821="nap","nav",'Tables 1-15'!E2821)</f>
        <v>nav</v>
      </c>
      <c r="F2894" s="377" t="str">
        <f>IF('Tables 1-15'!F2821="nap","nav",'Tables 1-15'!F2821)</f>
        <v>nav</v>
      </c>
      <c r="G2894" s="376" t="str">
        <f>IF('Tables 1-15'!G2821="nap","nav",'Tables 1-15'!G2821)</f>
        <v>nav</v>
      </c>
      <c r="H2894" s="376" t="str">
        <f>IF('Tables 1-15'!H2821="nap","nav",'Tables 1-15'!H2821)</f>
        <v>nav</v>
      </c>
      <c r="I2894" s="376" t="str">
        <f>IF('Tables 1-15'!I2821="nap","nav",'Tables 1-15'!I2821)</f>
        <v>nav</v>
      </c>
      <c r="J2894" s="376" t="str">
        <f>IF('Tables 1-15'!J2821="nap","nav",'Tables 1-15'!J2821)</f>
        <v>nav</v>
      </c>
      <c r="K2894" s="376" t="str">
        <f>IF('Tables 1-15'!K2821="nap","nav",'Tables 1-15'!K2821)</f>
        <v>nav</v>
      </c>
      <c r="L2894" s="344" t="e">
        <f>IF('Tables 1-15'!#REF!="nap","nav",'Tables 1-15'!#REF!)</f>
        <v>#REF!</v>
      </c>
      <c r="M2894" s="344" t="e">
        <f>IF('Tables 1-15'!#REF!="nap","nav",'Tables 1-15'!#REF!)</f>
        <v>#REF!</v>
      </c>
    </row>
    <row r="2895" spans="1:13">
      <c r="A2895" s="641" t="s">
        <v>812</v>
      </c>
      <c r="B2895" s="376">
        <f>IF('Tables 1-15'!B2822="nap","nav",'Tables 1-15'!B2822)</f>
        <v>4.8831886699320348</v>
      </c>
      <c r="C2895" s="376">
        <f>IF('Tables 1-15'!C2822="nap","nav",'Tables 1-15'!C2822)</f>
        <v>5.011985901703544</v>
      </c>
      <c r="D2895" s="376">
        <f>IF('Tables 1-15'!D2822="nap","nav",'Tables 1-15'!D2822)</f>
        <v>5.3589962626801926</v>
      </c>
      <c r="E2895" s="376">
        <f>IF('Tables 1-15'!E2822="nap","nav",'Tables 1-15'!E2822)</f>
        <v>5.2173741324921137</v>
      </c>
      <c r="F2895" s="377">
        <f>IF('Tables 1-15'!F2822="nap","nav",'Tables 1-15'!F2822)</f>
        <v>5.8569646302250806</v>
      </c>
      <c r="G2895" s="376">
        <f>IF('Tables 1-15'!G2822="nap","nav",'Tables 1-15'!G2822)</f>
        <v>71.643607092683297</v>
      </c>
      <c r="H2895" s="376">
        <f>IF('Tables 1-15'!H2822="nap","nav",'Tables 1-15'!H2822)</f>
        <v>84.585383199530042</v>
      </c>
      <c r="I2895" s="376">
        <f>IF('Tables 1-15'!I2822="nap","nav",'Tables 1-15'!I2822)</f>
        <v>87.356432025146091</v>
      </c>
      <c r="J2895" s="376">
        <f>IF('Tables 1-15'!J2822="nap","nav",'Tables 1-15'!J2822)</f>
        <v>84.394650473186118</v>
      </c>
      <c r="K2895" s="376">
        <f>IF('Tables 1-15'!K2822="nap","nav",'Tables 1-15'!K2822)</f>
        <v>82.816427652733125</v>
      </c>
      <c r="L2895" s="344" t="e">
        <f>IF('Tables 1-15'!#REF!="nap","nav",'Tables 1-15'!#REF!)</f>
        <v>#REF!</v>
      </c>
      <c r="M2895" s="344" t="e">
        <f>IF('Tables 1-15'!#REF!="nap","nav",'Tables 1-15'!#REF!)</f>
        <v>#REF!</v>
      </c>
    </row>
    <row r="2896" spans="1:13">
      <c r="A2896" s="369" t="s">
        <v>5</v>
      </c>
      <c r="B2896" s="327">
        <f>IF('Tables 1-15'!B2823="nap","nav",'Tables 1-15'!B2823)</f>
        <v>3.9615635344024867</v>
      </c>
      <c r="C2896" s="327">
        <f>IF('Tables 1-15'!C2823="nap","nav",'Tables 1-15'!C2823)</f>
        <v>4.4630061639342768</v>
      </c>
      <c r="D2896" s="327">
        <f>IF('Tables 1-15'!D2823="nap","nav",'Tables 1-15'!D2823)</f>
        <v>5.8328962182023822</v>
      </c>
      <c r="E2896" s="327">
        <f>IF('Tables 1-15'!E2823="nap","nav",'Tables 1-15'!E2823)</f>
        <v>159.20002853016703</v>
      </c>
      <c r="F2896" s="378">
        <f>IF('Tables 1-15'!F2823="nap","nav",'Tables 1-15'!F2823)</f>
        <v>150.74273319301372</v>
      </c>
      <c r="G2896" s="327">
        <f>IF('Tables 1-15'!G2823="nap","nav",'Tables 1-15'!G2823)</f>
        <v>114.12476513156949</v>
      </c>
      <c r="H2896" s="327">
        <f>IF('Tables 1-15'!H2823="nap","nav",'Tables 1-15'!H2823)</f>
        <v>122.79921122678874</v>
      </c>
      <c r="I2896" s="327">
        <f>IF('Tables 1-15'!I2823="nap","nav",'Tables 1-15'!I2823)</f>
        <v>128.62491030850038</v>
      </c>
      <c r="J2896" s="327">
        <f>IF('Tables 1-15'!J2823="nap","nav",'Tables 1-15'!J2823)</f>
        <v>113.32010046159948</v>
      </c>
      <c r="K2896" s="327">
        <f>IF('Tables 1-15'!K2823="nap","nav",'Tables 1-15'!K2823)</f>
        <v>118.89705078985389</v>
      </c>
      <c r="L2896" s="344" t="e">
        <f>IF('Tables 1-15'!#REF!="nap","nav",'Tables 1-15'!#REF!)</f>
        <v>#REF!</v>
      </c>
      <c r="M2896" s="344" t="e">
        <f>IF('Tables 1-15'!#REF!="nap","nav",'Tables 1-15'!#REF!)</f>
        <v>#REF!</v>
      </c>
    </row>
    <row r="2897" spans="1:13">
      <c r="A2897" s="369" t="s">
        <v>813</v>
      </c>
      <c r="B2897" s="327">
        <f>IF('Tables 1-15'!B2824="nap","nav",'Tables 1-15'!B2824)</f>
        <v>3.2848357109749191</v>
      </c>
      <c r="C2897" s="327">
        <f>IF('Tables 1-15'!C2824="nap","nav",'Tables 1-15'!C2824)</f>
        <v>3.6115736844586208</v>
      </c>
      <c r="D2897" s="327">
        <f>IF('Tables 1-15'!D2824="nap","nav",'Tables 1-15'!D2824)</f>
        <v>3.5713197145965081</v>
      </c>
      <c r="E2897" s="327">
        <f>IF('Tables 1-15'!E2824="nap","nav",'Tables 1-15'!E2824)</f>
        <v>2.3795346897327097</v>
      </c>
      <c r="F2897" s="378">
        <f>IF('Tables 1-15'!F2824="nap","nav",'Tables 1-15'!F2824)</f>
        <v>2.3230883186113225</v>
      </c>
      <c r="G2897" s="327">
        <f>IF('Tables 1-15'!G2824="nap","nav",'Tables 1-15'!G2824)</f>
        <v>80.100274823608174</v>
      </c>
      <c r="H2897" s="327">
        <f>IF('Tables 1-15'!H2824="nap","nav",'Tables 1-15'!H2824)</f>
        <v>109.42201121883004</v>
      </c>
      <c r="I2897" s="327">
        <f>IF('Tables 1-15'!I2824="nap","nav",'Tables 1-15'!I2824)</f>
        <v>128.65533914710815</v>
      </c>
      <c r="J2897" s="327">
        <f>IF('Tables 1-15'!J2824="nap","nav",'Tables 1-15'!J2824)</f>
        <v>100.19118619004757</v>
      </c>
      <c r="K2897" s="327">
        <f>IF('Tables 1-15'!K2824="nap","nav",'Tables 1-15'!K2824)</f>
        <v>126.49280384421625</v>
      </c>
      <c r="L2897" s="344" t="e">
        <f>IF('Tables 1-15'!#REF!="nap","nav",'Tables 1-15'!#REF!)</f>
        <v>#REF!</v>
      </c>
      <c r="M2897" s="344" t="e">
        <f>IF('Tables 1-15'!#REF!="nap","nav",'Tables 1-15'!#REF!)</f>
        <v>#REF!</v>
      </c>
    </row>
    <row r="2898" spans="1:13">
      <c r="A2898" s="369" t="s">
        <v>814</v>
      </c>
      <c r="B2898" s="327" t="str">
        <f>IF('Tables 1-15'!B2825="nap","nav",'Tables 1-15'!B2825)</f>
        <v>nav</v>
      </c>
      <c r="C2898" s="327" t="str">
        <f>IF('Tables 1-15'!C2825="nap","nav",'Tables 1-15'!C2825)</f>
        <v>nav</v>
      </c>
      <c r="D2898" s="327" t="str">
        <f>IF('Tables 1-15'!D2825="nap","nav",'Tables 1-15'!D2825)</f>
        <v>nav</v>
      </c>
      <c r="E2898" s="327" t="str">
        <f>IF('Tables 1-15'!E2825="nap","nav",'Tables 1-15'!E2825)</f>
        <v>nav</v>
      </c>
      <c r="F2898" s="378" t="str">
        <f>IF('Tables 1-15'!F2825="nap","nav",'Tables 1-15'!F2825)</f>
        <v>nav</v>
      </c>
      <c r="G2898" s="327">
        <f>IF('Tables 1-15'!G2825="nap","nav",'Tables 1-15'!G2825)</f>
        <v>32.593522400000005</v>
      </c>
      <c r="H2898" s="327">
        <f>IF('Tables 1-15'!H2825="nap","nav",'Tables 1-15'!H2825)</f>
        <v>35.78511546666666</v>
      </c>
      <c r="I2898" s="327">
        <f>IF('Tables 1-15'!I2825="nap","nav",'Tables 1-15'!I2825)</f>
        <v>42.65873706666666</v>
      </c>
      <c r="J2898" s="327">
        <f>IF('Tables 1-15'!J2825="nap","nav",'Tables 1-15'!J2825)</f>
        <v>46.089454133333334</v>
      </c>
      <c r="K2898" s="327">
        <f>IF('Tables 1-15'!K2825="nap","nav",'Tables 1-15'!K2825)</f>
        <v>48.732981066666667</v>
      </c>
      <c r="L2898" s="344" t="e">
        <f>IF('Tables 1-15'!#REF!="nap","nav",'Tables 1-15'!#REF!)</f>
        <v>#REF!</v>
      </c>
      <c r="M2898" s="344" t="e">
        <f>IF('Tables 1-15'!#REF!="nap","nav",'Tables 1-15'!#REF!)</f>
        <v>#REF!</v>
      </c>
    </row>
    <row r="2899" spans="1:13">
      <c r="A2899" s="369" t="s">
        <v>6</v>
      </c>
      <c r="B2899" s="327" t="str">
        <f>IF('Tables 1-15'!B2826="nap","nav",'Tables 1-15'!B2826)</f>
        <v>nav</v>
      </c>
      <c r="C2899" s="327" t="str">
        <f>IF('Tables 1-15'!C2826="nap","nav",'Tables 1-15'!C2826)</f>
        <v>nav</v>
      </c>
      <c r="D2899" s="327" t="str">
        <f>IF('Tables 1-15'!D2826="nap","nav",'Tables 1-15'!D2826)</f>
        <v>nav</v>
      </c>
      <c r="E2899" s="327" t="str">
        <f>IF('Tables 1-15'!E2826="nap","nav",'Tables 1-15'!E2826)</f>
        <v>nav</v>
      </c>
      <c r="F2899" s="378" t="str">
        <f>IF('Tables 1-15'!F2826="nap","nav",'Tables 1-15'!F2826)</f>
        <v>nav</v>
      </c>
      <c r="G2899" s="327" t="str">
        <f>IF('Tables 1-15'!G2826="nap","nav",'Tables 1-15'!G2826)</f>
        <v>nav</v>
      </c>
      <c r="H2899" s="327" t="str">
        <f>IF('Tables 1-15'!H2826="nap","nav",'Tables 1-15'!H2826)</f>
        <v>nav</v>
      </c>
      <c r="I2899" s="327" t="str">
        <f>IF('Tables 1-15'!I2826="nap","nav",'Tables 1-15'!I2826)</f>
        <v>nav</v>
      </c>
      <c r="J2899" s="327" t="str">
        <f>IF('Tables 1-15'!J2826="nap","nav",'Tables 1-15'!J2826)</f>
        <v>nav</v>
      </c>
      <c r="K2899" s="327" t="str">
        <f>IF('Tables 1-15'!K2826="nap","nav",'Tables 1-15'!K2826)</f>
        <v>nav</v>
      </c>
      <c r="L2899" s="344" t="e">
        <f>IF('Tables 1-15'!#REF!="nap","nav",'Tables 1-15'!#REF!)</f>
        <v>#REF!</v>
      </c>
      <c r="M2899" s="344" t="e">
        <f>IF('Tables 1-15'!#REF!="nap","nav",'Tables 1-15'!#REF!)</f>
        <v>#REF!</v>
      </c>
    </row>
    <row r="2900" spans="1:13">
      <c r="A2900" s="369" t="s">
        <v>815</v>
      </c>
      <c r="B2900" s="327" t="str">
        <f>IF('Tables 1-15'!B2827="nap","nav",'Tables 1-15'!B2827)</f>
        <v>nav</v>
      </c>
      <c r="C2900" s="327" t="str">
        <f>IF('Tables 1-15'!C2827="nap","nav",'Tables 1-15'!C2827)</f>
        <v>nav</v>
      </c>
      <c r="D2900" s="327" t="str">
        <f>IF('Tables 1-15'!D2827="nap","nav",'Tables 1-15'!D2827)</f>
        <v>nav</v>
      </c>
      <c r="E2900" s="327" t="str">
        <f>IF('Tables 1-15'!E2827="nap","nav",'Tables 1-15'!E2827)</f>
        <v>nav</v>
      </c>
      <c r="F2900" s="378" t="str">
        <f>IF('Tables 1-15'!F2827="nap","nav",'Tables 1-15'!F2827)</f>
        <v>nav</v>
      </c>
      <c r="G2900" s="327">
        <f>IF('Tables 1-15'!G2827="nap","nav",'Tables 1-15'!G2827)</f>
        <v>46.275873934226546</v>
      </c>
      <c r="H2900" s="327">
        <f>IF('Tables 1-15'!H2827="nap","nav",'Tables 1-15'!H2827)</f>
        <v>45.637571398963736</v>
      </c>
      <c r="I2900" s="327">
        <f>IF('Tables 1-15'!I2827="nap","nav",'Tables 1-15'!I2827)</f>
        <v>45.760263528218374</v>
      </c>
      <c r="J2900" s="327">
        <f>IF('Tables 1-15'!J2827="nap","nav",'Tables 1-15'!J2827)</f>
        <v>44.893236585365855</v>
      </c>
      <c r="K2900" s="327">
        <f>IF('Tables 1-15'!K2827="nap","nav",'Tables 1-15'!K2827)</f>
        <v>43.365006023523023</v>
      </c>
      <c r="L2900" s="344" t="e">
        <f>IF('Tables 1-15'!#REF!="nap","nav",'Tables 1-15'!#REF!)</f>
        <v>#REF!</v>
      </c>
      <c r="M2900" s="344" t="e">
        <f>IF('Tables 1-15'!#REF!="nap","nav",'Tables 1-15'!#REF!)</f>
        <v>#REF!</v>
      </c>
    </row>
    <row r="2901" spans="1:13">
      <c r="A2901" s="369" t="s">
        <v>7</v>
      </c>
      <c r="B2901" s="327">
        <f>IF('Tables 1-15'!B2828="nap","nav",'Tables 1-15'!B2828)</f>
        <v>6.7608800477979623</v>
      </c>
      <c r="C2901" s="327">
        <f>IF('Tables 1-15'!C2828="nap","nav",'Tables 1-15'!C2828)</f>
        <v>6.9236597840500078</v>
      </c>
      <c r="D2901" s="327">
        <f>IF('Tables 1-15'!D2828="nap","nav",'Tables 1-15'!D2828)</f>
        <v>6.5719032216097455</v>
      </c>
      <c r="E2901" s="327">
        <f>IF('Tables 1-15'!E2828="nap","nav",'Tables 1-15'!E2828)</f>
        <v>7.2092467840457335</v>
      </c>
      <c r="F2901" s="378">
        <f>IF('Tables 1-15'!F2828="nap","nav",'Tables 1-15'!F2828)</f>
        <v>9.385627952437849</v>
      </c>
      <c r="G2901" s="327">
        <f>IF('Tables 1-15'!G2828="nap","nav",'Tables 1-15'!G2828)</f>
        <v>85.663389798114039</v>
      </c>
      <c r="H2901" s="327">
        <f>IF('Tables 1-15'!H2828="nap","nav",'Tables 1-15'!H2828)</f>
        <v>95.286086876594851</v>
      </c>
      <c r="I2901" s="327">
        <f>IF('Tables 1-15'!I2828="nap","nav",'Tables 1-15'!I2828)</f>
        <v>94.007340671719604</v>
      </c>
      <c r="J2901" s="327">
        <f>IF('Tables 1-15'!J2828="nap","nav",'Tables 1-15'!J2828)</f>
        <v>81.359162142762671</v>
      </c>
      <c r="K2901" s="327">
        <f>IF('Tables 1-15'!K2828="nap","nav",'Tables 1-15'!K2828)</f>
        <v>107.10077177267746</v>
      </c>
      <c r="L2901" s="344" t="e">
        <f>IF('Tables 1-15'!#REF!="nap","nav",'Tables 1-15'!#REF!)</f>
        <v>#REF!</v>
      </c>
      <c r="M2901" s="344" t="e">
        <f>IF('Tables 1-15'!#REF!="nap","nav",'Tables 1-15'!#REF!)</f>
        <v>#REF!</v>
      </c>
    </row>
    <row r="2902" spans="1:13">
      <c r="A2902" s="369" t="s">
        <v>8</v>
      </c>
      <c r="B2902" s="327">
        <f>IF('Tables 1-15'!B2829="nap","nav",'Tables 1-15'!B2829)</f>
        <v>7.8940502075509</v>
      </c>
      <c r="C2902" s="327">
        <f>IF('Tables 1-15'!C2829="nap","nav",'Tables 1-15'!C2829)</f>
        <v>8.6058039378879947</v>
      </c>
      <c r="D2902" s="327">
        <f>IF('Tables 1-15'!D2829="nap","nav",'Tables 1-15'!D2829)</f>
        <v>9.098400996127463</v>
      </c>
      <c r="E2902" s="327">
        <f>IF('Tables 1-15'!E2829="nap","nav",'Tables 1-15'!E2829)</f>
        <v>8.7448648990749316</v>
      </c>
      <c r="F2902" s="378">
        <f>IF('Tables 1-15'!F2829="nap","nav",'Tables 1-15'!F2829)</f>
        <v>8.7286508030224486</v>
      </c>
      <c r="G2902" s="327">
        <f>IF('Tables 1-15'!G2829="nap","nav",'Tables 1-15'!G2829)</f>
        <v>50.602885945839105</v>
      </c>
      <c r="H2902" s="327">
        <f>IF('Tables 1-15'!H2829="nap","nav",'Tables 1-15'!H2829)</f>
        <v>52.777950466195286</v>
      </c>
      <c r="I2902" s="327">
        <f>IF('Tables 1-15'!I2829="nap","nav",'Tables 1-15'!I2829)</f>
        <v>56.064936750446897</v>
      </c>
      <c r="J2902" s="327">
        <f>IF('Tables 1-15'!J2829="nap","nav",'Tables 1-15'!J2829)</f>
        <v>62.2007076966268</v>
      </c>
      <c r="K2902" s="327">
        <f>IF('Tables 1-15'!K2829="nap","nav",'Tables 1-15'!K2829)</f>
        <v>63.434962231267797</v>
      </c>
      <c r="L2902" s="344" t="e">
        <f>IF('Tables 1-15'!#REF!="nap","nav",'Tables 1-15'!#REF!)</f>
        <v>#REF!</v>
      </c>
      <c r="M2902" s="344" t="e">
        <f>IF('Tables 1-15'!#REF!="nap","nav",'Tables 1-15'!#REF!)</f>
        <v>#REF!</v>
      </c>
    </row>
    <row r="2903" spans="1:13">
      <c r="A2903" s="369" t="s">
        <v>816</v>
      </c>
      <c r="B2903" s="327">
        <f>IF('Tables 1-15'!B2830="nap","nav",'Tables 1-15'!B2830)</f>
        <v>5.4177880055788004</v>
      </c>
      <c r="C2903" s="327">
        <f>IF('Tables 1-15'!C2830="nap","nav",'Tables 1-15'!C2830)</f>
        <v>6.3983779519276283</v>
      </c>
      <c r="D2903" s="327">
        <f>IF('Tables 1-15'!D2830="nap","nav",'Tables 1-15'!D2830)</f>
        <v>7.5811175099410395</v>
      </c>
      <c r="E2903" s="327">
        <f>IF('Tables 1-15'!E2830="nap","nav",'Tables 1-15'!E2830)</f>
        <v>7.1115878676470583</v>
      </c>
      <c r="F2903" s="378">
        <f>IF('Tables 1-15'!F2830="nap","nav",'Tables 1-15'!F2830)</f>
        <v>5.2077450104259757</v>
      </c>
      <c r="G2903" s="327">
        <f>IF('Tables 1-15'!G2830="nap","nav",'Tables 1-15'!G2830)</f>
        <v>189.72887140864714</v>
      </c>
      <c r="H2903" s="327">
        <f>IF('Tables 1-15'!H2830="nap","nav",'Tables 1-15'!H2830)</f>
        <v>210.98127807289751</v>
      </c>
      <c r="I2903" s="327">
        <f>IF('Tables 1-15'!I2830="nap","nav",'Tables 1-15'!I2830)</f>
        <v>205.72979843685729</v>
      </c>
      <c r="J2903" s="327">
        <f>IF('Tables 1-15'!J2830="nap","nav",'Tables 1-15'!J2830)</f>
        <v>189.17499705882355</v>
      </c>
      <c r="K2903" s="327">
        <f>IF('Tables 1-15'!K2830="nap","nav",'Tables 1-15'!K2830)</f>
        <v>189.72560818190846</v>
      </c>
      <c r="L2903" s="344" t="e">
        <f>IF('Tables 1-15'!#REF!="nap","nav",'Tables 1-15'!#REF!)</f>
        <v>#REF!</v>
      </c>
      <c r="M2903" s="344" t="e">
        <f>IF('Tables 1-15'!#REF!="nap","nav",'Tables 1-15'!#REF!)</f>
        <v>#REF!</v>
      </c>
    </row>
    <row r="2904" spans="1:13">
      <c r="A2904" s="369" t="s">
        <v>9</v>
      </c>
      <c r="B2904" s="327">
        <f>IF('Tables 1-15'!B2831="nap","nav",'Tables 1-15'!B2831)</f>
        <v>48.695220257211361</v>
      </c>
      <c r="C2904" s="327">
        <f>IF('Tables 1-15'!C2831="nap","nav",'Tables 1-15'!C2831)</f>
        <v>21.341539226620817</v>
      </c>
      <c r="D2904" s="327">
        <f>IF('Tables 1-15'!D2831="nap","nav",'Tables 1-15'!D2831)</f>
        <v>40.277720739969688</v>
      </c>
      <c r="E2904" s="327" t="str">
        <f>IF('Tables 1-15'!E2831="nap","nav",'Tables 1-15'!E2831)</f>
        <v>nav</v>
      </c>
      <c r="F2904" s="378" t="str">
        <f>IF('Tables 1-15'!F2831="nap","nav",'Tables 1-15'!F2831)</f>
        <v>nav</v>
      </c>
      <c r="G2904" s="327">
        <f>IF('Tables 1-15'!G2831="nap","nav",'Tables 1-15'!G2831)</f>
        <v>755.35727852270304</v>
      </c>
      <c r="H2904" s="327">
        <f>IF('Tables 1-15'!H2831="nap","nav",'Tables 1-15'!H2831)</f>
        <v>813.40604575836767</v>
      </c>
      <c r="I2904" s="327">
        <f>IF('Tables 1-15'!I2831="nap","nav",'Tables 1-15'!I2831)</f>
        <v>906.20179210853837</v>
      </c>
      <c r="J2904" s="327">
        <f>IF('Tables 1-15'!J2831="nap","nav",'Tables 1-15'!J2831)</f>
        <v>910.93860126605614</v>
      </c>
      <c r="K2904" s="327">
        <f>IF('Tables 1-15'!K2831="nap","nav",'Tables 1-15'!K2831)</f>
        <v>864.69618501066111</v>
      </c>
      <c r="L2904" s="344" t="e">
        <f>IF('Tables 1-15'!#REF!="nap","nav",'Tables 1-15'!#REF!)</f>
        <v>#REF!</v>
      </c>
      <c r="M2904" s="344" t="e">
        <f>IF('Tables 1-15'!#REF!="nap","nav",'Tables 1-15'!#REF!)</f>
        <v>#REF!</v>
      </c>
    </row>
    <row r="2905" spans="1:13">
      <c r="A2905" s="369" t="s">
        <v>158</v>
      </c>
      <c r="B2905" s="327" t="str">
        <f>IF('Tables 1-15'!B2832="nap","nav",'Tables 1-15'!B2832)</f>
        <v>nav</v>
      </c>
      <c r="C2905" s="327" t="str">
        <f>IF('Tables 1-15'!C2832="nap","nav",'Tables 1-15'!C2832)</f>
        <v>nav</v>
      </c>
      <c r="D2905" s="327" t="str">
        <f>IF('Tables 1-15'!D2832="nap","nav",'Tables 1-15'!D2832)</f>
        <v>nav</v>
      </c>
      <c r="E2905" s="327" t="str">
        <f>IF('Tables 1-15'!E2832="nap","nav",'Tables 1-15'!E2832)</f>
        <v>nav</v>
      </c>
      <c r="F2905" s="378" t="str">
        <f>IF('Tables 1-15'!F2832="nap","nav",'Tables 1-15'!F2832)</f>
        <v>nav</v>
      </c>
      <c r="G2905" s="327" t="str">
        <f>IF('Tables 1-15'!G2832="nap","nav",'Tables 1-15'!G2832)</f>
        <v>nav</v>
      </c>
      <c r="H2905" s="327" t="str">
        <f>IF('Tables 1-15'!H2832="nap","nav",'Tables 1-15'!H2832)</f>
        <v>nav</v>
      </c>
      <c r="I2905" s="327" t="str">
        <f>IF('Tables 1-15'!I2832="nap","nav",'Tables 1-15'!I2832)</f>
        <v>nav</v>
      </c>
      <c r="J2905" s="327" t="str">
        <f>IF('Tables 1-15'!J2832="nap","nav",'Tables 1-15'!J2832)</f>
        <v>nav</v>
      </c>
      <c r="K2905" s="327" t="str">
        <f>IF('Tables 1-15'!K2832="nap","nav",'Tables 1-15'!K2832)</f>
        <v>nav</v>
      </c>
      <c r="L2905" s="344" t="e">
        <f>IF('Tables 1-15'!#REF!="nap","nav",'Tables 1-15'!#REF!)</f>
        <v>#REF!</v>
      </c>
      <c r="M2905" s="344" t="e">
        <f>IF('Tables 1-15'!#REF!="nap","nav",'Tables 1-15'!#REF!)</f>
        <v>#REF!</v>
      </c>
    </row>
    <row r="2906" spans="1:13">
      <c r="A2906" s="372" t="s">
        <v>43</v>
      </c>
      <c r="B2906" s="393" t="e">
        <f>SUMIF(B2883:B2905,"&lt;&gt;nav",L2883:L2905)</f>
        <v>#REF!</v>
      </c>
      <c r="C2906" s="393">
        <f>SUMIF(C2883:C2905,"&lt;&gt;nav",B2883:B2905)</f>
        <v>144.06439582271651</v>
      </c>
      <c r="D2906" s="393">
        <f>SUMIF(D2883:D2905,"&lt;&gt;nav",C2883:C2905)</f>
        <v>130.51120864013782</v>
      </c>
      <c r="E2906" s="393">
        <f>SUMIF(E2883:E2905,"&lt;&gt;nav",D2883:D2905)</f>
        <v>109.76718409159345</v>
      </c>
      <c r="F2906" s="325">
        <f>SUMIF(F2883:F2905,"&lt;&gt;nav",E2883:E2905)</f>
        <v>257.68867086439332</v>
      </c>
      <c r="G2906" s="365" t="e">
        <f>SUMIF(G2883:G2905,"&lt;&gt;nav",M2883:M2905)</f>
        <v>#REF!</v>
      </c>
      <c r="H2906" s="393">
        <f>SUMIF(H2883:H2905,"&lt;&gt;nav",G2883:G2905)</f>
        <v>6136.5244290488181</v>
      </c>
      <c r="I2906" s="393">
        <f>SUMIF(I2883:I2905,"&lt;&gt;nav",H2883:H2905)</f>
        <v>8211.1469706461085</v>
      </c>
      <c r="J2906" s="365">
        <f>SUMIF(J2883:J2905,"&lt;&gt;nav",I2883:I2905)</f>
        <v>10047.016536712181</v>
      </c>
      <c r="K2906" s="365">
        <f>SUMIF(K2883:K2905,"&lt;&gt;nav",J2883:J2905)</f>
        <v>11706.751487622154</v>
      </c>
    </row>
    <row r="2907" spans="1:13">
      <c r="A2907" s="280" t="s">
        <v>44</v>
      </c>
      <c r="B2907" s="367">
        <f>SUMIF(L2883:L2905,"&lt;&gt;nav",B2883:B2905)</f>
        <v>144.06439582271651</v>
      </c>
      <c r="C2907" s="367">
        <f>SUMIF(B2883:B2905,"&lt;&gt;nav",C2883:C2905)</f>
        <v>130.51120864013782</v>
      </c>
      <c r="D2907" s="367">
        <f>SUMIF(C2883:C2905,"&lt;&gt;nav",D2883:D2905)</f>
        <v>132.27464038865114</v>
      </c>
      <c r="E2907" s="367">
        <f>SUMIF(D2883:D2905,"&lt;&gt;nav",E2883:E2905)</f>
        <v>257.68867086439332</v>
      </c>
      <c r="F2907" s="367">
        <f>SUMIF(E2883:E2905,"&lt;&gt;nav",F2883:F2905)</f>
        <v>260.67768312241952</v>
      </c>
      <c r="G2907" s="367">
        <f>SUMIF(M2883:M2905,"&lt;&gt;nav",G2883:G2905)</f>
        <v>6136.5244290488181</v>
      </c>
      <c r="H2907" s="367">
        <f>SUMIF(G2883:G2905,"&lt;&gt;nav",H2883:H2905)</f>
        <v>8211.1469706461085</v>
      </c>
      <c r="I2907" s="367">
        <f>SUMIF(H2883:H2905,"&lt;&gt;nav",I2883:I2905)</f>
        <v>10047.016536712181</v>
      </c>
      <c r="J2907" s="367">
        <f>SUMIF(I2883:I2905,"&lt;&gt;nav",J2883:J2905)</f>
        <v>11706.751487622154</v>
      </c>
      <c r="K2907" s="371">
        <f>SUMIF(J2883:J2905,"&lt;&gt;nav",K2883:K2905)</f>
        <v>11438.873656062691</v>
      </c>
    </row>
    <row r="2908" spans="1:13">
      <c r="A2908" s="280"/>
      <c r="B2908" s="367"/>
      <c r="C2908" s="367"/>
      <c r="D2908" s="367"/>
      <c r="E2908" s="367"/>
      <c r="F2908" s="367"/>
      <c r="G2908" s="367"/>
      <c r="H2908" s="367"/>
      <c r="I2908" s="367"/>
      <c r="J2908" s="367"/>
      <c r="K2908" s="371"/>
    </row>
    <row r="2909" spans="1:13">
      <c r="A2909" s="280"/>
      <c r="B2909" s="367"/>
      <c r="C2909" s="367"/>
      <c r="D2909" s="367"/>
      <c r="E2909" s="367"/>
      <c r="F2909" s="367"/>
      <c r="G2909" s="367"/>
      <c r="H2909" s="367"/>
      <c r="I2909" s="367"/>
      <c r="J2909" s="367"/>
      <c r="K2909" s="371"/>
    </row>
    <row r="2910" spans="1:13">
      <c r="A2910" s="478"/>
      <c r="B2910" s="478"/>
      <c r="C2910" s="478"/>
      <c r="D2910" s="478"/>
      <c r="E2910" s="478"/>
      <c r="F2910" s="478"/>
      <c r="G2910" s="478"/>
      <c r="H2910" s="478"/>
      <c r="I2910" s="478"/>
      <c r="J2910" s="478"/>
      <c r="K2910" s="478"/>
    </row>
    <row r="2911" spans="1:13">
      <c r="A2911" s="280"/>
      <c r="B2911" s="367"/>
      <c r="C2911" s="367"/>
      <c r="D2911" s="367"/>
      <c r="E2911" s="367"/>
      <c r="F2911" s="367"/>
      <c r="G2911" s="367"/>
      <c r="H2911" s="367"/>
      <c r="I2911" s="367"/>
      <c r="J2911" s="367"/>
      <c r="K2911" s="371"/>
    </row>
    <row r="2912" spans="1:13">
      <c r="A2912" s="401"/>
      <c r="B2912" s="501"/>
      <c r="C2912" s="501"/>
      <c r="D2912" s="501"/>
      <c r="E2912" s="501"/>
      <c r="F2912" s="502"/>
      <c r="G2912" s="501"/>
      <c r="H2912" s="501"/>
      <c r="I2912" s="501"/>
      <c r="J2912" s="501"/>
      <c r="K2912" s="501"/>
    </row>
    <row r="2913" spans="1:13">
      <c r="A2913" s="369"/>
      <c r="B2913" s="337"/>
      <c r="C2913" s="337"/>
      <c r="D2913" s="337"/>
      <c r="E2913" s="337"/>
      <c r="F2913" s="337"/>
      <c r="G2913" s="337"/>
      <c r="H2913" s="337"/>
      <c r="I2913" s="337"/>
      <c r="J2913" s="337"/>
      <c r="K2913" s="337"/>
    </row>
    <row r="2914" spans="1:13">
      <c r="A2914" s="418"/>
      <c r="B2914" s="287"/>
      <c r="C2914" s="287"/>
      <c r="D2914" s="287"/>
      <c r="E2914" s="287"/>
      <c r="F2914" s="288"/>
      <c r="G2914" s="287"/>
      <c r="H2914" s="287"/>
      <c r="I2914" s="287"/>
      <c r="J2914" s="287"/>
      <c r="K2914" s="287"/>
    </row>
    <row r="2915" spans="1:13">
      <c r="A2915" s="401" t="s">
        <v>31</v>
      </c>
      <c r="B2915" s="328" t="str">
        <f>IF('Tables 1-15'!B2842="nap","nav",'Tables 1-15'!B2842)</f>
        <v>nav</v>
      </c>
      <c r="C2915" s="328" t="str">
        <f>IF('Tables 1-15'!C2842="nap","nav",'Tables 1-15'!C2842)</f>
        <v>nav</v>
      </c>
      <c r="D2915" s="328" t="str">
        <f>IF('Tables 1-15'!D2842="nap","nav",'Tables 1-15'!D2842)</f>
        <v>nav</v>
      </c>
      <c r="E2915" s="328" t="str">
        <f>IF('Tables 1-15'!E2842="nap","nav",'Tables 1-15'!E2842)</f>
        <v>nav</v>
      </c>
      <c r="F2915" s="397" t="str">
        <f>IF('Tables 1-15'!F2842="nap","nav",'Tables 1-15'!F2842)</f>
        <v>nav</v>
      </c>
      <c r="G2915" s="629" t="str">
        <f>IF('Tables 1-15'!G2842="nap","nav",'Tables 1-15'!G2842)</f>
        <v>nav</v>
      </c>
      <c r="H2915" s="629" t="str">
        <f>IF('Tables 1-15'!H2842="nap","nav",'Tables 1-15'!H2842)</f>
        <v>nav</v>
      </c>
      <c r="I2915" s="629" t="str">
        <f>IF('Tables 1-15'!I2842="nap","nav",'Tables 1-15'!I2842)</f>
        <v>nav</v>
      </c>
      <c r="J2915" s="629" t="str">
        <f>IF('Tables 1-15'!J2842="nap","nav",'Tables 1-15'!J2842)</f>
        <v>nav</v>
      </c>
      <c r="K2915" s="629" t="str">
        <f>IF('Tables 1-15'!K2842="nap","nav",'Tables 1-15'!K2842)</f>
        <v>nav</v>
      </c>
      <c r="L2915" s="277" t="e">
        <f>IF('Tables 1-15'!#REF!="nap","nav",'Tables 1-15'!#REF!)</f>
        <v>#REF!</v>
      </c>
      <c r="M2915" s="277" t="e">
        <f>IF('Tables 1-15'!#REF!="nap","nav",'Tables 1-15'!#REF!)</f>
        <v>#REF!</v>
      </c>
    </row>
    <row r="2916" spans="1:13">
      <c r="A2916" s="369" t="s">
        <v>456</v>
      </c>
      <c r="B2916" s="327">
        <f>IF('Tables 1-15'!B2843="nap","nav",'Tables 1-15'!B2843)</f>
        <v>10.626055714893827</v>
      </c>
      <c r="C2916" s="327">
        <f>IF('Tables 1-15'!C2843="nap","nav",'Tables 1-15'!C2843)</f>
        <v>12.682207807161383</v>
      </c>
      <c r="D2916" s="327">
        <f>IF('Tables 1-15'!D2843="nap","nav",'Tables 1-15'!D2843)</f>
        <v>13.132136162958833</v>
      </c>
      <c r="E2916" s="327">
        <f>IF('Tables 1-15'!E2843="nap","nav",'Tables 1-15'!E2843)</f>
        <v>8.9688855122839826</v>
      </c>
      <c r="F2916" s="378">
        <f>IF('Tables 1-15'!F2843="nap","nav",'Tables 1-15'!F2843)</f>
        <v>10.078179064380542</v>
      </c>
      <c r="G2916" s="327">
        <f>IF('Tables 1-15'!G2843="nap","nav",'Tables 1-15'!G2843)</f>
        <v>0.25172440976688348</v>
      </c>
      <c r="H2916" s="327">
        <f>IF('Tables 1-15'!H2843="nap","nav",'Tables 1-15'!H2843)</f>
        <v>0.18658605102905568</v>
      </c>
      <c r="I2916" s="327">
        <f>IF('Tables 1-15'!I2843="nap","nav",'Tables 1-15'!I2843)</f>
        <v>0.1244182974825586</v>
      </c>
      <c r="J2916" s="327">
        <f>IF('Tables 1-15'!J2843="nap","nav",'Tables 1-15'!J2843)</f>
        <v>7.21213794716907E-2</v>
      </c>
      <c r="K2916" s="327">
        <f>IF('Tables 1-15'!K2843="nap","nav",'Tables 1-15'!K2843)</f>
        <v>8.3313237528053322E-2</v>
      </c>
      <c r="L2916" s="344" t="e">
        <f>IF('Tables 1-15'!#REF!="nap","nav",'Tables 1-15'!#REF!)</f>
        <v>#REF!</v>
      </c>
      <c r="M2916" s="344" t="e">
        <f>IF('Tables 1-15'!#REF!="nap","nav",'Tables 1-15'!#REF!)</f>
        <v>#REF!</v>
      </c>
    </row>
    <row r="2917" spans="1:13">
      <c r="A2917" s="369" t="s">
        <v>458</v>
      </c>
      <c r="B2917" s="327">
        <f>IF('Tables 1-15'!B2844="nap","nav",'Tables 1-15'!B2844)</f>
        <v>10.673750383631713</v>
      </c>
      <c r="C2917" s="327">
        <f>IF('Tables 1-15'!C2844="nap","nav",'Tables 1-15'!C2844)</f>
        <v>10.723699143716734</v>
      </c>
      <c r="D2917" s="327">
        <f>IF('Tables 1-15'!D2844="nap","nav",'Tables 1-15'!D2844)</f>
        <v>11.05144774281225</v>
      </c>
      <c r="E2917" s="327">
        <f>IF('Tables 1-15'!E2844="nap","nav",'Tables 1-15'!E2844)</f>
        <v>7.3710270464552075</v>
      </c>
      <c r="F2917" s="378">
        <f>IF('Tables 1-15'!F2844="nap","nav",'Tables 1-15'!F2844)</f>
        <v>6.1401696666953756</v>
      </c>
      <c r="G2917" s="327" t="str">
        <f>IF('Tables 1-15'!G2844="nap","nav",'Tables 1-15'!G2844)</f>
        <v>nav</v>
      </c>
      <c r="H2917" s="327" t="str">
        <f>IF('Tables 1-15'!H2844="nap","nav",'Tables 1-15'!H2844)</f>
        <v>nav</v>
      </c>
      <c r="I2917" s="327" t="str">
        <f>IF('Tables 1-15'!I2844="nap","nav",'Tables 1-15'!I2844)</f>
        <v>nav</v>
      </c>
      <c r="J2917" s="327" t="str">
        <f>IF('Tables 1-15'!J2844="nap","nav",'Tables 1-15'!J2844)</f>
        <v>nav</v>
      </c>
      <c r="K2917" s="327" t="str">
        <f>IF('Tables 1-15'!K2844="nap","nav",'Tables 1-15'!K2844)</f>
        <v>nav</v>
      </c>
      <c r="L2917" s="344" t="e">
        <f>IF('Tables 1-15'!#REF!="nap","nav",'Tables 1-15'!#REF!)</f>
        <v>#REF!</v>
      </c>
      <c r="M2917" s="344" t="e">
        <f>IF('Tables 1-15'!#REF!="nap","nav",'Tables 1-15'!#REF!)</f>
        <v>#REF!</v>
      </c>
    </row>
    <row r="2918" spans="1:13">
      <c r="A2918" s="369" t="s">
        <v>457</v>
      </c>
      <c r="B2918" s="327" t="str">
        <f>IF('Tables 1-15'!B2845="nap","nav",'Tables 1-15'!B2845)</f>
        <v>nav</v>
      </c>
      <c r="C2918" s="327" t="str">
        <f>IF('Tables 1-15'!C2845="nap","nav",'Tables 1-15'!C2845)</f>
        <v>nav</v>
      </c>
      <c r="D2918" s="327" t="str">
        <f>IF('Tables 1-15'!D2845="nap","nav",'Tables 1-15'!D2845)</f>
        <v>nav</v>
      </c>
      <c r="E2918" s="327" t="str">
        <f>IF('Tables 1-15'!E2845="nap","nav",'Tables 1-15'!E2845)</f>
        <v>nav</v>
      </c>
      <c r="F2918" s="378" t="str">
        <f>IF('Tables 1-15'!F2845="nap","nav",'Tables 1-15'!F2845)</f>
        <v>nav</v>
      </c>
      <c r="G2918" s="327" t="str">
        <f>IF('Tables 1-15'!G2845="nap","nav",'Tables 1-15'!G2845)</f>
        <v>nav</v>
      </c>
      <c r="H2918" s="327" t="str">
        <f>IF('Tables 1-15'!H2845="nap","nav",'Tables 1-15'!H2845)</f>
        <v>nav</v>
      </c>
      <c r="I2918" s="327" t="str">
        <f>IF('Tables 1-15'!I2845="nap","nav",'Tables 1-15'!I2845)</f>
        <v>nav</v>
      </c>
      <c r="J2918" s="327" t="str">
        <f>IF('Tables 1-15'!J2845="nap","nav",'Tables 1-15'!J2845)</f>
        <v>nav</v>
      </c>
      <c r="K2918" s="327" t="str">
        <f>IF('Tables 1-15'!K2845="nap","nav",'Tables 1-15'!K2845)</f>
        <v>nav</v>
      </c>
      <c r="L2918" s="344" t="e">
        <f>IF('Tables 1-15'!#REF!="nap","nav",'Tables 1-15'!#REF!)</f>
        <v>#REF!</v>
      </c>
      <c r="M2918" s="344" t="e">
        <f>IF('Tables 1-15'!#REF!="nap","nav",'Tables 1-15'!#REF!)</f>
        <v>#REF!</v>
      </c>
    </row>
    <row r="2919" spans="1:13">
      <c r="A2919" s="369" t="s">
        <v>459</v>
      </c>
      <c r="B2919" s="327" t="str">
        <f>IF('Tables 1-15'!B2846="nap","nav",'Tables 1-15'!B2846)</f>
        <v>nav</v>
      </c>
      <c r="C2919" s="327" t="str">
        <f>IF('Tables 1-15'!C2846="nap","nav",'Tables 1-15'!C2846)</f>
        <v>nav</v>
      </c>
      <c r="D2919" s="327" t="str">
        <f>IF('Tables 1-15'!D2846="nap","nav",'Tables 1-15'!D2846)</f>
        <v>nav</v>
      </c>
      <c r="E2919" s="327" t="str">
        <f>IF('Tables 1-15'!E2846="nap","nav",'Tables 1-15'!E2846)</f>
        <v>nav</v>
      </c>
      <c r="F2919" s="378" t="str">
        <f>IF('Tables 1-15'!F2846="nap","nav",'Tables 1-15'!F2846)</f>
        <v>nav</v>
      </c>
      <c r="G2919" s="327" t="str">
        <f>IF('Tables 1-15'!G2846="nap","nav",'Tables 1-15'!G2846)</f>
        <v>nav</v>
      </c>
      <c r="H2919" s="327" t="str">
        <f>IF('Tables 1-15'!H2846="nap","nav",'Tables 1-15'!H2846)</f>
        <v>nav</v>
      </c>
      <c r="I2919" s="327" t="str">
        <f>IF('Tables 1-15'!I2846="nap","nav",'Tables 1-15'!I2846)</f>
        <v>nav</v>
      </c>
      <c r="J2919" s="327" t="str">
        <f>IF('Tables 1-15'!J2846="nap","nav",'Tables 1-15'!J2846)</f>
        <v>nav</v>
      </c>
      <c r="K2919" s="327" t="str">
        <f>IF('Tables 1-15'!K2846="nap","nav",'Tables 1-15'!K2846)</f>
        <v>nav</v>
      </c>
      <c r="L2919" s="344" t="e">
        <f>IF('Tables 1-15'!#REF!="nap","nav",'Tables 1-15'!#REF!)</f>
        <v>#REF!</v>
      </c>
      <c r="M2919" s="344" t="e">
        <f>IF('Tables 1-15'!#REF!="nap","nav",'Tables 1-15'!#REF!)</f>
        <v>#REF!</v>
      </c>
    </row>
    <row r="2920" spans="1:13">
      <c r="A2920" s="369" t="s">
        <v>140</v>
      </c>
      <c r="B2920" s="376">
        <f>IF('Tables 1-15'!B2847="nap","nav",'Tables 1-15'!B2847)</f>
        <v>29.011558249652776</v>
      </c>
      <c r="C2920" s="376">
        <f>IF('Tables 1-15'!C2847="nap","nav",'Tables 1-15'!C2847)</f>
        <v>33.196040605612616</v>
      </c>
      <c r="D2920" s="376">
        <f>IF('Tables 1-15'!D2847="nap","nav",'Tables 1-15'!D2847)</f>
        <v>23.423779144266128</v>
      </c>
      <c r="E2920" s="376">
        <f>IF('Tables 1-15'!E2847="nap","nav",'Tables 1-15'!E2847)</f>
        <v>28.810405493141673</v>
      </c>
      <c r="F2920" s="378">
        <f>IF('Tables 1-15'!F2847="nap","nav",'Tables 1-15'!F2847)</f>
        <v>33.224506195386198</v>
      </c>
      <c r="G2920" s="376" t="str">
        <f>IF('Tables 1-15'!G2847="nap","nav",'Tables 1-15'!G2847)</f>
        <v>nav</v>
      </c>
      <c r="H2920" s="376" t="str">
        <f>IF('Tables 1-15'!H2847="nap","nav",'Tables 1-15'!H2847)</f>
        <v>nav</v>
      </c>
      <c r="I2920" s="327">
        <f>IF('Tables 1-15'!I2847="nap","nav",'Tables 1-15'!I2847)</f>
        <v>0.23277829971522024</v>
      </c>
      <c r="J2920" s="327">
        <f>IF('Tables 1-15'!J2847="nap","nav",'Tables 1-15'!J2847)</f>
        <v>9.5478833887805994E-2</v>
      </c>
      <c r="K2920" s="327">
        <f>IF('Tables 1-15'!K2847="nap","nav",'Tables 1-15'!K2847)</f>
        <v>7.0625852618859966E-2</v>
      </c>
      <c r="L2920" s="344" t="e">
        <f>IF('Tables 1-15'!#REF!="nap","nav",'Tables 1-15'!#REF!)</f>
        <v>#REF!</v>
      </c>
      <c r="M2920" s="344" t="e">
        <f>IF('Tables 1-15'!#REF!="nap","nav",'Tables 1-15'!#REF!)</f>
        <v>#REF!</v>
      </c>
    </row>
    <row r="2921" spans="1:13">
      <c r="A2921" s="369" t="s">
        <v>551</v>
      </c>
      <c r="B2921" s="376">
        <f>IF('Tables 1-15'!B2848="nap","nav",'Tables 1-15'!B2848)</f>
        <v>30.59647897143574</v>
      </c>
      <c r="C2921" s="376">
        <f>IF('Tables 1-15'!C2848="nap","nav",'Tables 1-15'!C2848)</f>
        <v>39.202945012110064</v>
      </c>
      <c r="D2921" s="376">
        <f>IF('Tables 1-15'!D2848="nap","nav",'Tables 1-15'!D2848)</f>
        <v>26.567427527091507</v>
      </c>
      <c r="E2921" s="376">
        <f>IF('Tables 1-15'!E2848="nap","nav",'Tables 1-15'!E2848)</f>
        <v>25.60850386083688</v>
      </c>
      <c r="F2921" s="377">
        <f>IF('Tables 1-15'!F2848="nap","nav",'Tables 1-15'!F2848)</f>
        <v>26.150842151456192</v>
      </c>
      <c r="G2921" s="376" t="str">
        <f>IF('Tables 1-15'!G2848="nap","nav",'Tables 1-15'!G2848)</f>
        <v>nav</v>
      </c>
      <c r="H2921" s="376" t="str">
        <f>IF('Tables 1-15'!H2848="nap","nav",'Tables 1-15'!H2848)</f>
        <v>nav</v>
      </c>
      <c r="I2921" s="327">
        <f>IF('Tables 1-15'!I2848="nap","nav",'Tables 1-15'!I2848)</f>
        <v>0.10187805882089598</v>
      </c>
      <c r="J2921" s="327">
        <f>IF('Tables 1-15'!J2848="nap","nav",'Tables 1-15'!J2848)</f>
        <v>8.7435779946170189E-2</v>
      </c>
      <c r="K2921" s="327">
        <f>IF('Tables 1-15'!K2848="nap","nav",'Tables 1-15'!K2848)</f>
        <v>0.19063603446483654</v>
      </c>
      <c r="L2921" s="344" t="e">
        <f>IF('Tables 1-15'!#REF!="nap","nav",'Tables 1-15'!#REF!)</f>
        <v>#REF!</v>
      </c>
      <c r="M2921" s="344" t="e">
        <f>IF('Tables 1-15'!#REF!="nap","nav",'Tables 1-15'!#REF!)</f>
        <v>#REF!</v>
      </c>
    </row>
    <row r="2922" spans="1:13">
      <c r="A2922" s="369" t="s">
        <v>641</v>
      </c>
      <c r="B2922" s="376" t="str">
        <f>IF('Tables 1-15'!B2849="nap","nav",'Tables 1-15'!B2849)</f>
        <v>nav</v>
      </c>
      <c r="C2922" s="376" t="str">
        <f>IF('Tables 1-15'!C2849="nap","nav",'Tables 1-15'!C2849)</f>
        <v>nav</v>
      </c>
      <c r="D2922" s="376" t="str">
        <f>IF('Tables 1-15'!D2849="nap","nav",'Tables 1-15'!D2849)</f>
        <v>nav</v>
      </c>
      <c r="E2922" s="376" t="str">
        <f>IF('Tables 1-15'!E2849="nap","nav",'Tables 1-15'!E2849)</f>
        <v>nav</v>
      </c>
      <c r="F2922" s="377" t="str">
        <f>IF('Tables 1-15'!F2849="nap","nav",'Tables 1-15'!F2849)</f>
        <v>nav</v>
      </c>
      <c r="G2922" s="376" t="str">
        <f>IF('Tables 1-15'!G2849="nap","nav",'Tables 1-15'!G2849)</f>
        <v>nav</v>
      </c>
      <c r="H2922" s="376" t="str">
        <f>IF('Tables 1-15'!H2849="nap","nav",'Tables 1-15'!H2849)</f>
        <v>nav</v>
      </c>
      <c r="I2922" s="376" t="str">
        <f>IF('Tables 1-15'!I2849="nap","nav",'Tables 1-15'!I2849)</f>
        <v>nav</v>
      </c>
      <c r="J2922" s="376" t="str">
        <f>IF('Tables 1-15'!J2849="nap","nav",'Tables 1-15'!J2849)</f>
        <v>nav</v>
      </c>
      <c r="K2922" s="376" t="str">
        <f>IF('Tables 1-15'!K2849="nap","nav",'Tables 1-15'!K2849)</f>
        <v>nav</v>
      </c>
      <c r="L2922" s="344" t="e">
        <f>IF('Tables 1-15'!#REF!="nap","nav",'Tables 1-15'!#REF!)</f>
        <v>#REF!</v>
      </c>
      <c r="M2922" s="344" t="e">
        <f>IF('Tables 1-15'!#REF!="nap","nav",'Tables 1-15'!#REF!)</f>
        <v>#REF!</v>
      </c>
    </row>
    <row r="2923" spans="1:13">
      <c r="A2923" s="369" t="s">
        <v>860</v>
      </c>
      <c r="B2923" s="376">
        <f>IF('Tables 1-15'!B2850="nap","nav",'Tables 1-15'!B2850)</f>
        <v>2.4845207256712696</v>
      </c>
      <c r="C2923" s="376">
        <f>IF('Tables 1-15'!C2850="nap","nav",'Tables 1-15'!C2850)</f>
        <v>3.5326130664214923</v>
      </c>
      <c r="D2923" s="376">
        <f>IF('Tables 1-15'!D2850="nap","nav",'Tables 1-15'!D2850)</f>
        <v>4.1753036800613144</v>
      </c>
      <c r="E2923" s="376">
        <f>IF('Tables 1-15'!E2850="nap","nav",'Tables 1-15'!E2850)</f>
        <v>4.9814842851307048</v>
      </c>
      <c r="F2923" s="377">
        <f>IF('Tables 1-15'!F2850="nap","nav",'Tables 1-15'!F2850)</f>
        <v>5.5796080995657933</v>
      </c>
      <c r="G2923" s="376">
        <f>IF('Tables 1-15'!G2850="nap","nav",'Tables 1-15'!G2850)</f>
        <v>1.470684901383035</v>
      </c>
      <c r="H2923" s="376">
        <f>IF('Tables 1-15'!H2850="nap","nav",'Tables 1-15'!H2850)</f>
        <v>1.3788578966009577</v>
      </c>
      <c r="I2923" s="376">
        <f>IF('Tables 1-15'!I2850="nap","nav",'Tables 1-15'!I2850)</f>
        <v>3.4879587218991017</v>
      </c>
      <c r="J2923" s="376">
        <f>IF('Tables 1-15'!J2850="nap","nav",'Tables 1-15'!J2850)</f>
        <v>7.6027289705247085</v>
      </c>
      <c r="K2923" s="376">
        <f>IF('Tables 1-15'!K2850="nap","nav",'Tables 1-15'!K2850)</f>
        <v>12.467954518152425</v>
      </c>
      <c r="L2923" s="344" t="e">
        <f>IF('Tables 1-15'!#REF!="nap","nav",'Tables 1-15'!#REF!)</f>
        <v>#REF!</v>
      </c>
      <c r="M2923" s="344" t="e">
        <f>IF('Tables 1-15'!#REF!="nap","nav",'Tables 1-15'!#REF!)</f>
        <v>#REF!</v>
      </c>
    </row>
    <row r="2924" spans="1:13">
      <c r="A2924" s="369" t="s">
        <v>106</v>
      </c>
      <c r="B2924" s="376">
        <f>IF('Tables 1-15'!B2851="nap","nav",'Tables 1-15'!B2851)</f>
        <v>2.1990689632201783</v>
      </c>
      <c r="C2924" s="376">
        <f>IF('Tables 1-15'!C2851="nap","nav",'Tables 1-15'!C2851)</f>
        <v>2.9617214920642749</v>
      </c>
      <c r="D2924" s="376">
        <f>IF('Tables 1-15'!D2851="nap","nav",'Tables 1-15'!D2851)</f>
        <v>1.1134830149738598E-2</v>
      </c>
      <c r="E2924" s="376">
        <f>IF('Tables 1-15'!E2851="nap","nav",'Tables 1-15'!E2851)</f>
        <v>1.1349421029305815</v>
      </c>
      <c r="F2924" s="377">
        <f>IF('Tables 1-15'!F2851="nap","nav",'Tables 1-15'!F2851)</f>
        <v>6.0848113882598103</v>
      </c>
      <c r="G2924" s="376" t="str">
        <f>IF('Tables 1-15'!G2851="nap","nav",'Tables 1-15'!G2851)</f>
        <v>nav</v>
      </c>
      <c r="H2924" s="376" t="str">
        <f>IF('Tables 1-15'!H2851="nap","nav",'Tables 1-15'!H2851)</f>
        <v>nav</v>
      </c>
      <c r="I2924" s="376">
        <f>IF('Tables 1-15'!I2851="nap","nav",'Tables 1-15'!I2851)</f>
        <v>14.240326983495832</v>
      </c>
      <c r="J2924" s="376">
        <f>IF('Tables 1-15'!J2851="nap","nav",'Tables 1-15'!J2851)</f>
        <v>7.521929685698578</v>
      </c>
      <c r="K2924" s="376">
        <f>IF('Tables 1-15'!K2851="nap","nav",'Tables 1-15'!K2851)</f>
        <v>21.462789260407334</v>
      </c>
      <c r="L2924" s="344" t="e">
        <f>IF('Tables 1-15'!#REF!="nap","nav",'Tables 1-15'!#REF!)</f>
        <v>#REF!</v>
      </c>
      <c r="M2924" s="344" t="e">
        <f>IF('Tables 1-15'!#REF!="nap","nav",'Tables 1-15'!#REF!)</f>
        <v>#REF!</v>
      </c>
    </row>
    <row r="2925" spans="1:13">
      <c r="A2925" s="369" t="s">
        <v>4</v>
      </c>
      <c r="B2925" s="376" t="str">
        <f>IF('Tables 1-15'!B2852="nap","nav",'Tables 1-15'!B2852)</f>
        <v>nav</v>
      </c>
      <c r="C2925" s="376" t="str">
        <f>IF('Tables 1-15'!C2852="nap","nav",'Tables 1-15'!C2852)</f>
        <v>nav</v>
      </c>
      <c r="D2925" s="376" t="str">
        <f>IF('Tables 1-15'!D2852="nap","nav",'Tables 1-15'!D2852)</f>
        <v>nav</v>
      </c>
      <c r="E2925" s="376" t="str">
        <f>IF('Tables 1-15'!E2852="nap","nav",'Tables 1-15'!E2852)</f>
        <v>nav</v>
      </c>
      <c r="F2925" s="377" t="str">
        <f>IF('Tables 1-15'!F2852="nap","nav",'Tables 1-15'!F2852)</f>
        <v>nav</v>
      </c>
      <c r="G2925" s="376" t="str">
        <f>IF('Tables 1-15'!G2852="nap","nav",'Tables 1-15'!G2852)</f>
        <v>nav</v>
      </c>
      <c r="H2925" s="376" t="str">
        <f>IF('Tables 1-15'!H2852="nap","nav",'Tables 1-15'!H2852)</f>
        <v>nav</v>
      </c>
      <c r="I2925" s="376" t="str">
        <f>IF('Tables 1-15'!I2852="nap","nav",'Tables 1-15'!I2852)</f>
        <v>nav</v>
      </c>
      <c r="J2925" s="376" t="str">
        <f>IF('Tables 1-15'!J2852="nap","nav",'Tables 1-15'!J2852)</f>
        <v>nav</v>
      </c>
      <c r="K2925" s="376" t="str">
        <f>IF('Tables 1-15'!K2852="nap","nav",'Tables 1-15'!K2852)</f>
        <v>nav</v>
      </c>
      <c r="L2925" s="344" t="e">
        <f>IF('Tables 1-15'!#REF!="nap","nav",'Tables 1-15'!#REF!)</f>
        <v>#REF!</v>
      </c>
      <c r="M2925" s="344" t="e">
        <f>IF('Tables 1-15'!#REF!="nap","nav",'Tables 1-15'!#REF!)</f>
        <v>#REF!</v>
      </c>
    </row>
    <row r="2926" spans="1:13">
      <c r="A2926" s="369" t="s">
        <v>811</v>
      </c>
      <c r="B2926" s="376" t="str">
        <f>IF('Tables 1-15'!B2853="nap","nav",'Tables 1-15'!B2853)</f>
        <v>nav</v>
      </c>
      <c r="C2926" s="376" t="str">
        <f>IF('Tables 1-15'!C2853="nap","nav",'Tables 1-15'!C2853)</f>
        <v>nav</v>
      </c>
      <c r="D2926" s="376" t="str">
        <f>IF('Tables 1-15'!D2853="nap","nav",'Tables 1-15'!D2853)</f>
        <v>nav</v>
      </c>
      <c r="E2926" s="376" t="str">
        <f>IF('Tables 1-15'!E2853="nap","nav",'Tables 1-15'!E2853)</f>
        <v>nav</v>
      </c>
      <c r="F2926" s="377" t="str">
        <f>IF('Tables 1-15'!F2853="nap","nav",'Tables 1-15'!F2853)</f>
        <v>nav</v>
      </c>
      <c r="G2926" s="376" t="str">
        <f>IF('Tables 1-15'!G2853="nap","nav",'Tables 1-15'!G2853)</f>
        <v>nav</v>
      </c>
      <c r="H2926" s="376" t="str">
        <f>IF('Tables 1-15'!H2853="nap","nav",'Tables 1-15'!H2853)</f>
        <v>nav</v>
      </c>
      <c r="I2926" s="376" t="str">
        <f>IF('Tables 1-15'!I2853="nap","nav",'Tables 1-15'!I2853)</f>
        <v>nav</v>
      </c>
      <c r="J2926" s="376" t="str">
        <f>IF('Tables 1-15'!J2853="nap","nav",'Tables 1-15'!J2853)</f>
        <v>nav</v>
      </c>
      <c r="K2926" s="376" t="str">
        <f>IF('Tables 1-15'!K2853="nap","nav",'Tables 1-15'!K2853)</f>
        <v>nav</v>
      </c>
      <c r="L2926" s="344" t="e">
        <f>IF('Tables 1-15'!#REF!="nap","nav",'Tables 1-15'!#REF!)</f>
        <v>#REF!</v>
      </c>
      <c r="M2926" s="344" t="e">
        <f>IF('Tables 1-15'!#REF!="nap","nav",'Tables 1-15'!#REF!)</f>
        <v>#REF!</v>
      </c>
    </row>
    <row r="2927" spans="1:13">
      <c r="A2927" s="369" t="s">
        <v>812</v>
      </c>
      <c r="B2927" s="376">
        <f>IF('Tables 1-15'!B2854="nap","nav",'Tables 1-15'!B2854)</f>
        <v>5.7451251091620152</v>
      </c>
      <c r="C2927" s="376">
        <f>IF('Tables 1-15'!C2854="nap","nav",'Tables 1-15'!C2854)</f>
        <v>6.7311721167025649</v>
      </c>
      <c r="D2927" s="376">
        <f>IF('Tables 1-15'!D2854="nap","nav",'Tables 1-15'!D2854)</f>
        <v>5.0791274072625825</v>
      </c>
      <c r="E2927" s="376">
        <f>IF('Tables 1-15'!E2854="nap","nav",'Tables 1-15'!E2854)</f>
        <v>5.2744763406940063</v>
      </c>
      <c r="F2927" s="377">
        <f>IF('Tables 1-15'!F2854="nap","nav",'Tables 1-15'!F2854)</f>
        <v>6.3199062165058955</v>
      </c>
      <c r="G2927" s="376" t="str">
        <f>IF('Tables 1-15'!G2854="nap","nav",'Tables 1-15'!G2854)</f>
        <v>nav</v>
      </c>
      <c r="H2927" s="376" t="str">
        <f>IF('Tables 1-15'!H2854="nap","nav",'Tables 1-15'!H2854)</f>
        <v>nav</v>
      </c>
      <c r="I2927" s="376" t="str">
        <f>IF('Tables 1-15'!I2854="nap","nav",'Tables 1-15'!I2854)</f>
        <v>nav</v>
      </c>
      <c r="J2927" s="376" t="str">
        <f>IF('Tables 1-15'!J2854="nap","nav",'Tables 1-15'!J2854)</f>
        <v>nav</v>
      </c>
      <c r="K2927" s="376" t="str">
        <f>IF('Tables 1-15'!K2854="nap","nav",'Tables 1-15'!K2854)</f>
        <v>nav</v>
      </c>
      <c r="L2927" s="344" t="e">
        <f>IF('Tables 1-15'!#REF!="nap","nav",'Tables 1-15'!#REF!)</f>
        <v>#REF!</v>
      </c>
      <c r="M2927" s="344" t="e">
        <f>IF('Tables 1-15'!#REF!="nap","nav",'Tables 1-15'!#REF!)</f>
        <v>#REF!</v>
      </c>
    </row>
    <row r="2928" spans="1:13">
      <c r="A2928" s="369" t="s">
        <v>5</v>
      </c>
      <c r="B2928" s="327">
        <f>IF('Tables 1-15'!B2855="nap","nav",'Tables 1-15'!B2855)</f>
        <v>12.670783866355784</v>
      </c>
      <c r="C2928" s="327">
        <f>IF('Tables 1-15'!C2855="nap","nav",'Tables 1-15'!C2855)</f>
        <v>14.069551825683174</v>
      </c>
      <c r="D2928" s="327">
        <f>IF('Tables 1-15'!D2855="nap","nav",'Tables 1-15'!D2855)</f>
        <v>12.078852854477667</v>
      </c>
      <c r="E2928" s="308">
        <f>IF('Tables 1-15'!E2855="nap","nav",'Tables 1-15'!E2855)</f>
        <v>11.443095886248068</v>
      </c>
      <c r="F2928" s="378">
        <f>IF('Tables 1-15'!F2855="nap","nav",'Tables 1-15'!F2855)</f>
        <v>13.818113239850909</v>
      </c>
      <c r="G2928" s="327" t="str">
        <f>IF('Tables 1-15'!G2855="nap","nav",'Tables 1-15'!G2855)</f>
        <v>nav</v>
      </c>
      <c r="H2928" s="327">
        <f>IF('Tables 1-15'!H2855="nap","nav",'Tables 1-15'!H2855)</f>
        <v>0.39153159701467849</v>
      </c>
      <c r="I2928" s="327">
        <f>IF('Tables 1-15'!I2855="nap","nav",'Tables 1-15'!I2855)</f>
        <v>0.25920611278651756</v>
      </c>
      <c r="J2928" s="327">
        <f>IF('Tables 1-15'!J2855="nap","nav",'Tables 1-15'!J2855)</f>
        <v>2.2562462732057836E-2</v>
      </c>
      <c r="K2928" s="327">
        <f>IF('Tables 1-15'!K2855="nap","nav",'Tables 1-15'!K2855)</f>
        <v>1.6243127418623736E-2</v>
      </c>
      <c r="L2928" s="344" t="e">
        <f>IF('Tables 1-15'!#REF!="nap","nav",'Tables 1-15'!#REF!)</f>
        <v>#REF!</v>
      </c>
      <c r="M2928" s="344" t="e">
        <f>IF('Tables 1-15'!#REF!="nap","nav",'Tables 1-15'!#REF!)</f>
        <v>#REF!</v>
      </c>
    </row>
    <row r="2929" spans="1:13">
      <c r="A2929" s="369" t="s">
        <v>813</v>
      </c>
      <c r="B2929" s="327">
        <f>IF('Tables 1-15'!B2856="nap","nav",'Tables 1-15'!B2856)</f>
        <v>18.375235843590669</v>
      </c>
      <c r="C2929" s="327">
        <f>IF('Tables 1-15'!C2856="nap","nav",'Tables 1-15'!C2856)</f>
        <v>23.725099319642382</v>
      </c>
      <c r="D2929" s="327">
        <f>IF('Tables 1-15'!D2856="nap","nav",'Tables 1-15'!D2856)</f>
        <v>23.204571539192937</v>
      </c>
      <c r="E2929" s="308">
        <f>IF('Tables 1-15'!E2856="nap","nav",'Tables 1-15'!E2856)</f>
        <v>13.091463025423421</v>
      </c>
      <c r="F2929" s="378">
        <f>IF('Tables 1-15'!F2856="nap","nav",'Tables 1-15'!F2856)</f>
        <v>13.450875487515566</v>
      </c>
      <c r="G2929" s="327" t="str">
        <f>IF('Tables 1-15'!G2856="nap","nav",'Tables 1-15'!G2856)</f>
        <v>nav</v>
      </c>
      <c r="H2929" s="327" t="str">
        <f>IF('Tables 1-15'!H2856="nap","nav",'Tables 1-15'!H2856)</f>
        <v>nav</v>
      </c>
      <c r="I2929" s="327" t="str">
        <f>IF('Tables 1-15'!I2856="nap","nav",'Tables 1-15'!I2856)</f>
        <v>nav</v>
      </c>
      <c r="J2929" s="327" t="str">
        <f>IF('Tables 1-15'!J2856="nap","nav",'Tables 1-15'!J2856)</f>
        <v>nav</v>
      </c>
      <c r="K2929" s="327" t="str">
        <f>IF('Tables 1-15'!K2856="nap","nav",'Tables 1-15'!K2856)</f>
        <v>nav</v>
      </c>
      <c r="L2929" s="344" t="e">
        <f>IF('Tables 1-15'!#REF!="nap","nav",'Tables 1-15'!#REF!)</f>
        <v>#REF!</v>
      </c>
      <c r="M2929" s="344" t="e">
        <f>IF('Tables 1-15'!#REF!="nap","nav",'Tables 1-15'!#REF!)</f>
        <v>#REF!</v>
      </c>
    </row>
    <row r="2930" spans="1:13">
      <c r="A2930" s="369" t="s">
        <v>814</v>
      </c>
      <c r="B2930" s="327" t="str">
        <f>IF('Tables 1-15'!B2857="nap","nav",'Tables 1-15'!B2857)</f>
        <v>nav</v>
      </c>
      <c r="C2930" s="327" t="str">
        <f>IF('Tables 1-15'!C2857="nap","nav",'Tables 1-15'!C2857)</f>
        <v>nav</v>
      </c>
      <c r="D2930" s="327" t="str">
        <f>IF('Tables 1-15'!D2857="nap","nav",'Tables 1-15'!D2857)</f>
        <v>nav</v>
      </c>
      <c r="E2930" s="308" t="str">
        <f>IF('Tables 1-15'!E2857="nap","nav",'Tables 1-15'!E2857)</f>
        <v>nav</v>
      </c>
      <c r="F2930" s="378" t="str">
        <f>IF('Tables 1-15'!F2857="nap","nav",'Tables 1-15'!F2857)</f>
        <v>nav</v>
      </c>
      <c r="G2930" s="327" t="str">
        <f>IF('Tables 1-15'!G2857="nap","nav",'Tables 1-15'!G2857)</f>
        <v>nav</v>
      </c>
      <c r="H2930" s="327" t="str">
        <f>IF('Tables 1-15'!H2857="nap","nav",'Tables 1-15'!H2857)</f>
        <v>nav</v>
      </c>
      <c r="I2930" s="327" t="str">
        <f>IF('Tables 1-15'!I2857="nap","nav",'Tables 1-15'!I2857)</f>
        <v>nav</v>
      </c>
      <c r="J2930" s="327" t="str">
        <f>IF('Tables 1-15'!J2857="nap","nav",'Tables 1-15'!J2857)</f>
        <v>nav</v>
      </c>
      <c r="K2930" s="327" t="str">
        <f>IF('Tables 1-15'!K2857="nap","nav",'Tables 1-15'!K2857)</f>
        <v>nav</v>
      </c>
      <c r="L2930" s="344" t="e">
        <f>IF('Tables 1-15'!#REF!="nap","nav",'Tables 1-15'!#REF!)</f>
        <v>#REF!</v>
      </c>
      <c r="M2930" s="344" t="e">
        <f>IF('Tables 1-15'!#REF!="nap","nav",'Tables 1-15'!#REF!)</f>
        <v>#REF!</v>
      </c>
    </row>
    <row r="2931" spans="1:13">
      <c r="A2931" s="369" t="s">
        <v>6</v>
      </c>
      <c r="B2931" s="327" t="str">
        <f>IF('Tables 1-15'!B2858="nap","nav",'Tables 1-15'!B2858)</f>
        <v>nav</v>
      </c>
      <c r="C2931" s="327" t="str">
        <f>IF('Tables 1-15'!C2858="nap","nav",'Tables 1-15'!C2858)</f>
        <v>nav</v>
      </c>
      <c r="D2931" s="327" t="str">
        <f>IF('Tables 1-15'!D2858="nap","nav",'Tables 1-15'!D2858)</f>
        <v>nav</v>
      </c>
      <c r="E2931" s="327" t="str">
        <f>IF('Tables 1-15'!E2858="nap","nav",'Tables 1-15'!E2858)</f>
        <v>nav</v>
      </c>
      <c r="F2931" s="378" t="str">
        <f>IF('Tables 1-15'!F2858="nap","nav",'Tables 1-15'!F2858)</f>
        <v>nav</v>
      </c>
      <c r="G2931" s="376" t="str">
        <f>IF('Tables 1-15'!G2858="nap","nav",'Tables 1-15'!G2858)</f>
        <v>nav</v>
      </c>
      <c r="H2931" s="376" t="str">
        <f>IF('Tables 1-15'!H2858="nap","nav",'Tables 1-15'!H2858)</f>
        <v>nav</v>
      </c>
      <c r="I2931" s="327" t="str">
        <f>IF('Tables 1-15'!I2858="nap","nav",'Tables 1-15'!I2858)</f>
        <v>nav</v>
      </c>
      <c r="J2931" s="327" t="str">
        <f>IF('Tables 1-15'!J2858="nap","nav",'Tables 1-15'!J2858)</f>
        <v>nav</v>
      </c>
      <c r="K2931" s="327" t="str">
        <f>IF('Tables 1-15'!K2858="nap","nav",'Tables 1-15'!K2858)</f>
        <v>nav</v>
      </c>
      <c r="L2931" s="344" t="e">
        <f>IF('Tables 1-15'!#REF!="nap","nav",'Tables 1-15'!#REF!)</f>
        <v>#REF!</v>
      </c>
      <c r="M2931" s="344" t="e">
        <f>IF('Tables 1-15'!#REF!="nap","nav",'Tables 1-15'!#REF!)</f>
        <v>#REF!</v>
      </c>
    </row>
    <row r="2932" spans="1:13">
      <c r="A2932" s="369" t="s">
        <v>815</v>
      </c>
      <c r="B2932" s="327" t="str">
        <f>IF('Tables 1-15'!B2859="nap","nav",'Tables 1-15'!B2859)</f>
        <v>nav</v>
      </c>
      <c r="C2932" s="327" t="str">
        <f>IF('Tables 1-15'!C2859="nap","nav",'Tables 1-15'!C2859)</f>
        <v>nav</v>
      </c>
      <c r="D2932" s="327" t="str">
        <f>IF('Tables 1-15'!D2859="nap","nav",'Tables 1-15'!D2859)</f>
        <v>nav</v>
      </c>
      <c r="E2932" s="327" t="str">
        <f>IF('Tables 1-15'!E2859="nap","nav",'Tables 1-15'!E2859)</f>
        <v>nav</v>
      </c>
      <c r="F2932" s="378" t="str">
        <f>IF('Tables 1-15'!F2859="nap","nav",'Tables 1-15'!F2859)</f>
        <v>nav</v>
      </c>
      <c r="G2932" s="376" t="str">
        <f>IF('Tables 1-15'!G2859="nap","nav",'Tables 1-15'!G2859)</f>
        <v>nav</v>
      </c>
      <c r="H2932" s="376" t="str">
        <f>IF('Tables 1-15'!H2859="nap","nav",'Tables 1-15'!H2859)</f>
        <v>nav</v>
      </c>
      <c r="I2932" s="327" t="str">
        <f>IF('Tables 1-15'!I2859="nap","nav",'Tables 1-15'!I2859)</f>
        <v>nav</v>
      </c>
      <c r="J2932" s="327" t="str">
        <f>IF('Tables 1-15'!J2859="nap","nav",'Tables 1-15'!J2859)</f>
        <v>nav</v>
      </c>
      <c r="K2932" s="327" t="str">
        <f>IF('Tables 1-15'!K2859="nap","nav",'Tables 1-15'!K2859)</f>
        <v>nav</v>
      </c>
      <c r="L2932" s="344" t="e">
        <f>IF('Tables 1-15'!#REF!="nap","nav",'Tables 1-15'!#REF!)</f>
        <v>#REF!</v>
      </c>
      <c r="M2932" s="344" t="e">
        <f>IF('Tables 1-15'!#REF!="nap","nav",'Tables 1-15'!#REF!)</f>
        <v>#REF!</v>
      </c>
    </row>
    <row r="2933" spans="1:13">
      <c r="A2933" s="369" t="s">
        <v>7</v>
      </c>
      <c r="B2933" s="327">
        <f>IF('Tables 1-15'!B2860="nap","nav",'Tables 1-15'!B2860)</f>
        <v>4.0960722419657669</v>
      </c>
      <c r="C2933" s="327">
        <f>IF('Tables 1-15'!C2860="nap","nav",'Tables 1-15'!C2860)</f>
        <v>4.8964627909458676</v>
      </c>
      <c r="D2933" s="327">
        <f>IF('Tables 1-15'!D2860="nap","nav",'Tables 1-15'!D2860)</f>
        <v>4.6608106072072131</v>
      </c>
      <c r="E2933" s="327">
        <f>IF('Tables 1-15'!E2860="nap","nav",'Tables 1-15'!E2860)</f>
        <v>9.055424769198348</v>
      </c>
      <c r="F2933" s="378">
        <f>IF('Tables 1-15'!F2860="nap","nav",'Tables 1-15'!F2860)</f>
        <v>10.368682859629008</v>
      </c>
      <c r="G2933" s="376" t="str">
        <f>IF('Tables 1-15'!G2860="nap","nav",'Tables 1-15'!G2860)</f>
        <v>nav</v>
      </c>
      <c r="H2933" s="376" t="str">
        <f>IF('Tables 1-15'!H2860="nap","nav",'Tables 1-15'!H2860)</f>
        <v>nav</v>
      </c>
      <c r="I2933" s="376" t="str">
        <f>IF('Tables 1-15'!I2860="nap","nav",'Tables 1-15'!I2860)</f>
        <v>nav</v>
      </c>
      <c r="J2933" s="376" t="str">
        <f>IF('Tables 1-15'!J2860="nap","nav",'Tables 1-15'!J2860)</f>
        <v>nav</v>
      </c>
      <c r="K2933" s="376">
        <f>IF('Tables 1-15'!K2860="nap","nav",'Tables 1-15'!K2860)</f>
        <v>8.7605891206436585E-4</v>
      </c>
      <c r="L2933" s="344" t="e">
        <f>IF('Tables 1-15'!#REF!="nap","nav",'Tables 1-15'!#REF!)</f>
        <v>#REF!</v>
      </c>
      <c r="M2933" s="344" t="e">
        <f>IF('Tables 1-15'!#REF!="nap","nav",'Tables 1-15'!#REF!)</f>
        <v>#REF!</v>
      </c>
    </row>
    <row r="2934" spans="1:13">
      <c r="A2934" s="369" t="s">
        <v>8</v>
      </c>
      <c r="B2934" s="327">
        <f>IF('Tables 1-15'!B2861="nap","nav",'Tables 1-15'!B2861)</f>
        <v>17.695030222323947</v>
      </c>
      <c r="C2934" s="327">
        <f>IF('Tables 1-15'!C2861="nap","nav",'Tables 1-15'!C2861)</f>
        <v>19.519429984432669</v>
      </c>
      <c r="D2934" s="327">
        <f>IF('Tables 1-15'!D2861="nap","nav",'Tables 1-15'!D2861)</f>
        <v>21.036639037864941</v>
      </c>
      <c r="E2934" s="327">
        <f>IF('Tables 1-15'!E2861="nap","nav",'Tables 1-15'!E2861)</f>
        <v>20.013485345032532</v>
      </c>
      <c r="F2934" s="378">
        <f>IF('Tables 1-15'!F2861="nap","nav",'Tables 1-15'!F2861)</f>
        <v>20.623974920629788</v>
      </c>
      <c r="G2934" s="376">
        <f>IF('Tables 1-15'!G2861="nap","nav",'Tables 1-15'!G2861)</f>
        <v>1.0653239146492443E-2</v>
      </c>
      <c r="H2934" s="376">
        <f>IF('Tables 1-15'!H2861="nap","nav",'Tables 1-15'!H2861)</f>
        <v>1.0784215461012523E-2</v>
      </c>
      <c r="I2934" s="327" t="str">
        <f>IF('Tables 1-15'!I2861="nap","nav",'Tables 1-15'!I2861)</f>
        <v>nav</v>
      </c>
      <c r="J2934" s="327">
        <f>IF('Tables 1-15'!J2861="nap","nav",'Tables 1-15'!J2861)</f>
        <v>0.43620466242416522</v>
      </c>
      <c r="K2934" s="327">
        <f>IF('Tables 1-15'!K2861="nap","nav",'Tables 1-15'!K2861)</f>
        <v>0.53792847972115099</v>
      </c>
      <c r="L2934" s="344" t="e">
        <f>IF('Tables 1-15'!#REF!="nap","nav",'Tables 1-15'!#REF!)</f>
        <v>#REF!</v>
      </c>
      <c r="M2934" s="344" t="e">
        <f>IF('Tables 1-15'!#REF!="nap","nav",'Tables 1-15'!#REF!)</f>
        <v>#REF!</v>
      </c>
    </row>
    <row r="2935" spans="1:13">
      <c r="A2935" s="369" t="s">
        <v>816</v>
      </c>
      <c r="B2935" s="327">
        <f>IF('Tables 1-15'!B2862="nap","nav",'Tables 1-15'!B2862)</f>
        <v>3.3456635983263596</v>
      </c>
      <c r="C2935" s="327">
        <f>IF('Tables 1-15'!C2862="nap","nav",'Tables 1-15'!C2862)</f>
        <v>3.9923510229842742</v>
      </c>
      <c r="D2935" s="327">
        <f>IF('Tables 1-15'!D2862="nap","nav",'Tables 1-15'!D2862)</f>
        <v>4.1612496000731296</v>
      </c>
      <c r="E2935" s="327">
        <f>IF('Tables 1-15'!E2862="nap","nav",'Tables 1-15'!E2862)</f>
        <v>4.1726150735294123</v>
      </c>
      <c r="F2935" s="378">
        <f>IF('Tables 1-15'!F2862="nap","nav",'Tables 1-15'!F2862)</f>
        <v>4.501006189388673</v>
      </c>
      <c r="G2935" s="376" t="str">
        <f>IF('Tables 1-15'!G2862="nap","nav",'Tables 1-15'!G2862)</f>
        <v>nav</v>
      </c>
      <c r="H2935" s="376" t="str">
        <f>IF('Tables 1-15'!H2862="nap","nav",'Tables 1-15'!H2862)</f>
        <v>nav</v>
      </c>
      <c r="I2935" s="327" t="str">
        <f>IF('Tables 1-15'!I2862="nap","nav",'Tables 1-15'!I2862)</f>
        <v>nav</v>
      </c>
      <c r="J2935" s="327" t="str">
        <f>IF('Tables 1-15'!J2862="nap","nav",'Tables 1-15'!J2862)</f>
        <v>nav</v>
      </c>
      <c r="K2935" s="327" t="str">
        <f>IF('Tables 1-15'!K2862="nap","nav",'Tables 1-15'!K2862)</f>
        <v>nav</v>
      </c>
      <c r="L2935" s="344" t="e">
        <f>IF('Tables 1-15'!#REF!="nap","nav",'Tables 1-15'!#REF!)</f>
        <v>#REF!</v>
      </c>
      <c r="M2935" s="344" t="e">
        <f>IF('Tables 1-15'!#REF!="nap","nav",'Tables 1-15'!#REF!)</f>
        <v>#REF!</v>
      </c>
    </row>
    <row r="2936" spans="1:13">
      <c r="A2936" s="369" t="s">
        <v>9</v>
      </c>
      <c r="B2936" s="327">
        <f>IF('Tables 1-15'!B2863="nap","nav",'Tables 1-15'!B2863)</f>
        <v>54.36788075627036</v>
      </c>
      <c r="C2936" s="327">
        <f>IF('Tables 1-15'!C2863="nap","nav",'Tables 1-15'!C2863)</f>
        <v>63.224290419624424</v>
      </c>
      <c r="D2936" s="327">
        <f>IF('Tables 1-15'!D2863="nap","nav",'Tables 1-15'!D2863)</f>
        <v>92.06759548451231</v>
      </c>
      <c r="E2936" s="327">
        <f>IF('Tables 1-15'!E2863="nap","nav",'Tables 1-15'!E2863)</f>
        <v>98.359856586614981</v>
      </c>
      <c r="F2936" s="378">
        <f>IF('Tables 1-15'!F2863="nap","nav",'Tables 1-15'!F2863)</f>
        <v>92.146439520257019</v>
      </c>
      <c r="G2936" s="376" t="str">
        <f>IF('Tables 1-15'!G2863="nap","nav",'Tables 1-15'!G2863)</f>
        <v>nav</v>
      </c>
      <c r="H2936" s="376" t="str">
        <f>IF('Tables 1-15'!H2863="nap","nav",'Tables 1-15'!H2863)</f>
        <v>nav</v>
      </c>
      <c r="I2936" s="376" t="str">
        <f>IF('Tables 1-15'!I2863="nap","nav",'Tables 1-15'!I2863)</f>
        <v>nav</v>
      </c>
      <c r="J2936" s="376" t="str">
        <f>IF('Tables 1-15'!J2863="nap","nav",'Tables 1-15'!J2863)</f>
        <v>nav</v>
      </c>
      <c r="K2936" s="376" t="str">
        <f>IF('Tables 1-15'!K2863="nap","nav",'Tables 1-15'!K2863)</f>
        <v>nav</v>
      </c>
      <c r="L2936" s="344" t="e">
        <f>IF('Tables 1-15'!#REF!="nap","nav",'Tables 1-15'!#REF!)</f>
        <v>#REF!</v>
      </c>
      <c r="M2936" s="344" t="e">
        <f>IF('Tables 1-15'!#REF!="nap","nav",'Tables 1-15'!#REF!)</f>
        <v>#REF!</v>
      </c>
    </row>
    <row r="2937" spans="1:13">
      <c r="A2937" s="369" t="s">
        <v>158</v>
      </c>
      <c r="B2937" s="327" t="str">
        <f>IF('Tables 1-15'!B2864="nap","nav",'Tables 1-15'!B2864)</f>
        <v>nav</v>
      </c>
      <c r="C2937" s="327" t="str">
        <f>IF('Tables 1-15'!C2864="nap","nav",'Tables 1-15'!C2864)</f>
        <v>nav</v>
      </c>
      <c r="D2937" s="327" t="str">
        <f>IF('Tables 1-15'!D2864="nap","nav",'Tables 1-15'!D2864)</f>
        <v>nav</v>
      </c>
      <c r="E2937" s="327" t="str">
        <f>IF('Tables 1-15'!E2864="nap","nav",'Tables 1-15'!E2864)</f>
        <v>nav</v>
      </c>
      <c r="F2937" s="378" t="str">
        <f>IF('Tables 1-15'!F2864="nap","nav",'Tables 1-15'!F2864)</f>
        <v>nav</v>
      </c>
      <c r="G2937" s="327" t="str">
        <f>IF('Tables 1-15'!G2864="nap","nav",'Tables 1-15'!G2864)</f>
        <v>nav</v>
      </c>
      <c r="H2937" s="327" t="str">
        <f>IF('Tables 1-15'!H2864="nap","nav",'Tables 1-15'!H2864)</f>
        <v>nav</v>
      </c>
      <c r="I2937" s="327" t="str">
        <f>IF('Tables 1-15'!I2864="nap","nav",'Tables 1-15'!I2864)</f>
        <v>nav</v>
      </c>
      <c r="J2937" s="327" t="str">
        <f>IF('Tables 1-15'!J2864="nap","nav",'Tables 1-15'!J2864)</f>
        <v>nav</v>
      </c>
      <c r="K2937" s="327" t="str">
        <f>IF('Tables 1-15'!K2864="nap","nav",'Tables 1-15'!K2864)</f>
        <v>nav</v>
      </c>
      <c r="L2937" s="344" t="e">
        <f>IF('Tables 1-15'!#REF!="nap","nav",'Tables 1-15'!#REF!)</f>
        <v>#REF!</v>
      </c>
      <c r="M2937" s="344" t="e">
        <f>IF('Tables 1-15'!#REF!="nap","nav",'Tables 1-15'!#REF!)</f>
        <v>#REF!</v>
      </c>
    </row>
    <row r="2938" spans="1:13">
      <c r="A2938" s="372" t="s">
        <v>43</v>
      </c>
      <c r="B2938" s="393" t="e">
        <f>SUMIF(B2915:B2937,"&lt;&gt;nav",L2915:L2937)</f>
        <v>#REF!</v>
      </c>
      <c r="C2938" s="393">
        <f>SUMIF(C2915:C2937,"&lt;&gt;nav",B2915:B2937)</f>
        <v>201.88722464650041</v>
      </c>
      <c r="D2938" s="393">
        <f>SUMIF(D2915:D2937,"&lt;&gt;nav",C2915:C2937)</f>
        <v>238.45758460710189</v>
      </c>
      <c r="E2938" s="393">
        <f>SUMIF(E2915:E2937,"&lt;&gt;nav",D2915:D2937)</f>
        <v>240.65007561793055</v>
      </c>
      <c r="F2938" s="325">
        <f>SUMIF(F2915:F2937,"&lt;&gt;nav",E2915:E2937)</f>
        <v>238.28566532751978</v>
      </c>
      <c r="G2938" s="393" t="e">
        <f>SUMIF(G2915:G2937,"&lt;&gt;nav",M2915:M2937)</f>
        <v>#REF!</v>
      </c>
      <c r="H2938" s="393">
        <f>SUMIF(H2915:H2937,"&lt;&gt;nav",G2915:G2937)</f>
        <v>1.733062550296411</v>
      </c>
      <c r="I2938" s="393">
        <f>SUMIF(I2915:I2937,"&lt;&gt;nav",H2915:H2937)</f>
        <v>1.9569755446446917</v>
      </c>
      <c r="J2938" s="393">
        <f>SUMIF(J2915:J2937,"&lt;&gt;nav",I2915:I2937)</f>
        <v>18.446566474200129</v>
      </c>
      <c r="K2938" s="324">
        <f>SUMIF(K2915:K2937,"&lt;&gt;nav",J2915:J2937)</f>
        <v>15.838461774685177</v>
      </c>
    </row>
    <row r="2939" spans="1:13">
      <c r="A2939" s="280" t="s">
        <v>44</v>
      </c>
      <c r="B2939" s="367">
        <f>SUMIF(L2915:L2937,"&lt;&gt;nav",B2915:B2937)</f>
        <v>201.88722464650041</v>
      </c>
      <c r="C2939" s="367">
        <f>SUMIF(B2915:B2937,"&lt;&gt;nav",C2915:C2937)</f>
        <v>238.45758460710189</v>
      </c>
      <c r="D2939" s="367">
        <f>SUMIF(C2915:C2937,"&lt;&gt;nav",D2915:D2937)</f>
        <v>240.65007561793055</v>
      </c>
      <c r="E2939" s="367">
        <f>SUMIF(D2915:D2937,"&lt;&gt;nav",E2915:E2937)</f>
        <v>238.28566532751978</v>
      </c>
      <c r="F2939" s="367">
        <f>SUMIF(E2915:E2937,"&lt;&gt;nav",F2915:F2937)</f>
        <v>248.48711499952077</v>
      </c>
      <c r="G2939" s="367">
        <f>SUMIF(M2915:M2937,"&lt;&gt;nav",G2915:G2937)</f>
        <v>1.733062550296411</v>
      </c>
      <c r="H2939" s="367">
        <f>SUMIF(G2915:G2937,"&lt;&gt;nav",H2915:H2937)</f>
        <v>1.5762281630910258</v>
      </c>
      <c r="I2939" s="367">
        <f>SUMIF(H2915:H2937,"&lt;&gt;nav",I2915:I2937)</f>
        <v>3.871583132168178</v>
      </c>
      <c r="J2939" s="367">
        <f>SUMIF(I2915:I2937,"&lt;&gt;nav",J2915:J2937)</f>
        <v>15.402257112261012</v>
      </c>
      <c r="K2939" s="371">
        <f>SUMIF(J2915:J2937,"&lt;&gt;nav",K2915:K2937)</f>
        <v>34.829490510311288</v>
      </c>
    </row>
    <row r="2940" spans="1:13" ht="14.25">
      <c r="A2940" s="482"/>
      <c r="B2940" s="482"/>
      <c r="C2940" s="482"/>
      <c r="D2940" s="482"/>
      <c r="E2940" s="482"/>
      <c r="F2940" s="482"/>
      <c r="G2940" s="482"/>
      <c r="H2940" s="482"/>
      <c r="I2940" s="482"/>
      <c r="J2940" s="482"/>
      <c r="K2940" s="482"/>
    </row>
    <row r="2941" spans="1:13">
      <c r="A2941" s="433"/>
      <c r="B2941" s="367"/>
      <c r="C2941" s="367"/>
      <c r="D2941" s="367"/>
      <c r="E2941" s="367"/>
      <c r="F2941" s="367"/>
      <c r="G2941" s="367"/>
      <c r="H2941" s="367"/>
      <c r="I2941" s="367"/>
      <c r="J2941" s="367"/>
      <c r="K2941" s="371"/>
    </row>
    <row r="2942" spans="1:13">
      <c r="A2942" s="433"/>
      <c r="B2942" s="367"/>
      <c r="C2942" s="367"/>
      <c r="D2942" s="367"/>
      <c r="E2942" s="367"/>
      <c r="F2942" s="367"/>
      <c r="G2942" s="367"/>
      <c r="H2942" s="367"/>
      <c r="I2942" s="367"/>
      <c r="J2942" s="367"/>
      <c r="K2942" s="371"/>
    </row>
    <row r="2943" spans="1:13">
      <c r="A2943" s="433"/>
      <c r="B2943" s="367"/>
      <c r="C2943" s="367"/>
      <c r="D2943" s="367"/>
      <c r="E2943" s="367"/>
      <c r="F2943" s="367"/>
      <c r="G2943" s="367"/>
      <c r="H2943" s="367"/>
      <c r="I2943" s="367"/>
      <c r="J2943" s="367"/>
      <c r="K2943" s="371"/>
    </row>
    <row r="2944" spans="1:13">
      <c r="A2944" s="433"/>
      <c r="B2944" s="367"/>
      <c r="C2944" s="367"/>
      <c r="D2944" s="367"/>
      <c r="E2944" s="367"/>
      <c r="F2944" s="367"/>
      <c r="G2944" s="367"/>
      <c r="H2944" s="367"/>
      <c r="I2944" s="367"/>
      <c r="J2944" s="367"/>
      <c r="K2944" s="371"/>
    </row>
    <row r="2945" spans="1:11">
      <c r="A2945" s="433"/>
      <c r="B2945" s="367"/>
      <c r="C2945" s="367"/>
      <c r="D2945" s="367"/>
      <c r="E2945" s="367"/>
      <c r="F2945" s="367"/>
      <c r="G2945" s="367"/>
      <c r="H2945" s="367"/>
      <c r="I2945" s="367"/>
      <c r="J2945" s="367"/>
      <c r="K2945" s="371"/>
    </row>
    <row r="2946" spans="1:11">
      <c r="A2946" s="433"/>
      <c r="B2946" s="367"/>
      <c r="C2946" s="367"/>
      <c r="D2946" s="367"/>
      <c r="E2946" s="367"/>
      <c r="F2946" s="367"/>
      <c r="G2946" s="367"/>
      <c r="H2946" s="367"/>
      <c r="I2946" s="367"/>
      <c r="J2946" s="367"/>
      <c r="K2946" s="371"/>
    </row>
    <row r="2947" spans="1:11">
      <c r="A2947" s="433"/>
      <c r="B2947" s="367"/>
      <c r="C2947" s="367"/>
      <c r="D2947" s="367"/>
      <c r="E2947" s="367"/>
      <c r="F2947" s="367"/>
      <c r="G2947" s="367"/>
      <c r="H2947" s="367"/>
      <c r="I2947" s="367"/>
      <c r="J2947" s="367"/>
      <c r="K2947" s="371"/>
    </row>
    <row r="2948" spans="1:11">
      <c r="A2948" s="433"/>
      <c r="B2948" s="367"/>
      <c r="C2948" s="367"/>
      <c r="D2948" s="367"/>
      <c r="E2948" s="367"/>
      <c r="F2948" s="367"/>
      <c r="G2948" s="367"/>
      <c r="H2948" s="367"/>
      <c r="I2948" s="367"/>
      <c r="J2948" s="367"/>
      <c r="K2948" s="371"/>
    </row>
    <row r="2949" spans="1:11">
      <c r="A2949" s="433"/>
      <c r="B2949" s="367"/>
      <c r="C2949" s="367"/>
      <c r="D2949" s="367"/>
      <c r="E2949" s="367"/>
      <c r="F2949" s="367"/>
      <c r="G2949" s="367"/>
      <c r="H2949" s="367"/>
      <c r="I2949" s="367"/>
      <c r="J2949" s="367"/>
      <c r="K2949" s="371"/>
    </row>
    <row r="2950" spans="1:11">
      <c r="A2950" s="433"/>
      <c r="B2950" s="367"/>
      <c r="C2950" s="367"/>
      <c r="D2950" s="367"/>
      <c r="E2950" s="367"/>
      <c r="F2950" s="367"/>
      <c r="G2950" s="367"/>
      <c r="H2950" s="367"/>
      <c r="I2950" s="367"/>
      <c r="J2950" s="367"/>
      <c r="K2950" s="371"/>
    </row>
    <row r="2951" spans="1:11">
      <c r="A2951" s="433"/>
      <c r="B2951" s="367"/>
      <c r="C2951" s="367"/>
      <c r="D2951" s="367"/>
      <c r="E2951" s="367"/>
      <c r="F2951" s="367"/>
      <c r="G2951" s="367"/>
      <c r="H2951" s="367"/>
      <c r="I2951" s="367"/>
      <c r="J2951" s="367"/>
      <c r="K2951" s="371"/>
    </row>
    <row r="2952" spans="1:11">
      <c r="A2952" s="433"/>
      <c r="B2952" s="367"/>
      <c r="C2952" s="367"/>
      <c r="D2952" s="367"/>
      <c r="E2952" s="367"/>
      <c r="F2952" s="367"/>
      <c r="G2952" s="367"/>
      <c r="H2952" s="367"/>
      <c r="I2952" s="367"/>
      <c r="J2952" s="367"/>
      <c r="K2952" s="371"/>
    </row>
    <row r="2953" spans="1:11">
      <c r="A2953" s="433"/>
      <c r="B2953" s="367"/>
      <c r="C2953" s="367"/>
      <c r="D2953" s="367"/>
      <c r="E2953" s="367"/>
      <c r="F2953" s="367"/>
      <c r="G2953" s="367"/>
      <c r="H2953" s="367"/>
      <c r="I2953" s="367"/>
      <c r="J2953" s="367"/>
      <c r="K2953" s="371"/>
    </row>
    <row r="2954" spans="1:11">
      <c r="A2954" s="433"/>
      <c r="B2954" s="367"/>
      <c r="C2954" s="367"/>
      <c r="D2954" s="367"/>
      <c r="E2954" s="367"/>
      <c r="F2954" s="367"/>
      <c r="G2954" s="367"/>
      <c r="H2954" s="367"/>
      <c r="I2954" s="367"/>
      <c r="J2954" s="367"/>
      <c r="K2954" s="371"/>
    </row>
    <row r="2955" spans="1:11">
      <c r="A2955" s="433"/>
      <c r="B2955" s="367"/>
      <c r="C2955" s="367"/>
      <c r="D2955" s="367"/>
      <c r="E2955" s="367"/>
      <c r="F2955" s="367"/>
      <c r="G2955" s="367"/>
      <c r="H2955" s="367"/>
      <c r="I2955" s="367"/>
      <c r="J2955" s="367"/>
      <c r="K2955" s="371"/>
    </row>
    <row r="2956" spans="1:11">
      <c r="A2956" s="433"/>
      <c r="B2956" s="367"/>
      <c r="C2956" s="367"/>
      <c r="D2956" s="367"/>
      <c r="E2956" s="367"/>
      <c r="F2956" s="367"/>
      <c r="G2956" s="367"/>
      <c r="H2956" s="367"/>
      <c r="I2956" s="367"/>
      <c r="J2956" s="367"/>
      <c r="K2956" s="371"/>
    </row>
    <row r="2957" spans="1:11">
      <c r="A2957" s="433"/>
      <c r="B2957" s="367"/>
      <c r="C2957" s="367"/>
      <c r="D2957" s="367"/>
      <c r="E2957" s="367"/>
      <c r="F2957" s="367"/>
      <c r="G2957" s="367"/>
      <c r="H2957" s="367"/>
      <c r="I2957" s="367"/>
      <c r="J2957" s="367"/>
      <c r="K2957" s="371"/>
    </row>
    <row r="2958" spans="1:11">
      <c r="A2958" s="433"/>
      <c r="B2958" s="367"/>
      <c r="C2958" s="367"/>
      <c r="D2958" s="367"/>
      <c r="E2958" s="367"/>
      <c r="F2958" s="367"/>
      <c r="G2958" s="367"/>
      <c r="H2958" s="367"/>
      <c r="I2958" s="367"/>
      <c r="J2958" s="367"/>
      <c r="K2958" s="371"/>
    </row>
    <row r="2959" spans="1:11">
      <c r="A2959" s="433"/>
      <c r="B2959" s="367"/>
      <c r="C2959" s="367"/>
      <c r="D2959" s="367"/>
      <c r="E2959" s="367"/>
      <c r="F2959" s="367"/>
      <c r="G2959" s="367"/>
      <c r="H2959" s="367"/>
      <c r="I2959" s="367"/>
      <c r="J2959" s="367"/>
      <c r="K2959" s="371"/>
    </row>
    <row r="2960" spans="1:11">
      <c r="A2960" s="433"/>
      <c r="B2960" s="367"/>
      <c r="C2960" s="367"/>
      <c r="D2960" s="367"/>
      <c r="E2960" s="367"/>
      <c r="F2960" s="367"/>
      <c r="G2960" s="367"/>
      <c r="H2960" s="367"/>
      <c r="I2960" s="367"/>
      <c r="J2960" s="367"/>
      <c r="K2960" s="371"/>
    </row>
    <row r="2961" spans="1:11">
      <c r="A2961" s="433"/>
      <c r="B2961" s="367"/>
      <c r="C2961" s="367"/>
      <c r="D2961" s="367"/>
      <c r="E2961" s="367"/>
      <c r="F2961" s="367"/>
      <c r="G2961" s="367"/>
      <c r="H2961" s="367"/>
      <c r="I2961" s="367"/>
      <c r="J2961" s="367"/>
      <c r="K2961" s="371"/>
    </row>
    <row r="2962" spans="1:11">
      <c r="A2962" s="433"/>
      <c r="B2962" s="367"/>
      <c r="C2962" s="367"/>
      <c r="D2962" s="367"/>
      <c r="E2962" s="367"/>
      <c r="F2962" s="367"/>
      <c r="G2962" s="367"/>
      <c r="H2962" s="367"/>
      <c r="I2962" s="367"/>
      <c r="J2962" s="367"/>
      <c r="K2962" s="371"/>
    </row>
    <row r="2963" spans="1:11">
      <c r="A2963" s="433"/>
      <c r="B2963" s="367"/>
      <c r="C2963" s="367"/>
      <c r="D2963" s="367"/>
      <c r="E2963" s="367"/>
      <c r="F2963" s="367"/>
      <c r="G2963" s="367"/>
      <c r="H2963" s="367"/>
      <c r="I2963" s="367"/>
      <c r="J2963" s="367"/>
      <c r="K2963" s="371"/>
    </row>
    <row r="2964" spans="1:11">
      <c r="A2964" s="433"/>
      <c r="B2964" s="367"/>
      <c r="C2964" s="367"/>
      <c r="D2964" s="367"/>
      <c r="E2964" s="367"/>
      <c r="F2964" s="367"/>
      <c r="G2964" s="367"/>
      <c r="H2964" s="367"/>
      <c r="I2964" s="367"/>
      <c r="J2964" s="367"/>
      <c r="K2964" s="371"/>
    </row>
    <row r="2965" spans="1:11">
      <c r="A2965" s="433"/>
      <c r="B2965" s="367"/>
      <c r="C2965" s="367"/>
      <c r="D2965" s="367"/>
      <c r="E2965" s="367"/>
      <c r="F2965" s="367"/>
      <c r="G2965" s="367"/>
      <c r="H2965" s="367"/>
      <c r="I2965" s="367"/>
      <c r="J2965" s="367"/>
      <c r="K2965" s="371"/>
    </row>
    <row r="2966" spans="1:11">
      <c r="A2966" s="433"/>
      <c r="B2966" s="367"/>
      <c r="C2966" s="367"/>
      <c r="D2966" s="367"/>
      <c r="E2966" s="367"/>
      <c r="F2966" s="367"/>
      <c r="G2966" s="367"/>
      <c r="H2966" s="367"/>
      <c r="I2966" s="367"/>
      <c r="J2966" s="367"/>
      <c r="K2966" s="371"/>
    </row>
    <row r="2967" spans="1:11">
      <c r="A2967" s="433"/>
      <c r="B2967" s="367"/>
      <c r="C2967" s="367"/>
      <c r="D2967" s="367"/>
      <c r="E2967" s="367"/>
      <c r="F2967" s="367"/>
      <c r="G2967" s="367"/>
      <c r="H2967" s="367"/>
      <c r="I2967" s="367"/>
      <c r="J2967" s="367"/>
      <c r="K2967" s="371"/>
    </row>
    <row r="2968" spans="1:11">
      <c r="A2968" s="433"/>
      <c r="B2968" s="367"/>
      <c r="C2968" s="367"/>
      <c r="D2968" s="367"/>
      <c r="E2968" s="367"/>
      <c r="F2968" s="367"/>
      <c r="G2968" s="367"/>
      <c r="H2968" s="367"/>
      <c r="I2968" s="367"/>
      <c r="J2968" s="367"/>
      <c r="K2968" s="371"/>
    </row>
    <row r="2969" spans="1:11">
      <c r="A2969" s="433"/>
      <c r="B2969" s="367"/>
      <c r="C2969" s="367"/>
      <c r="D2969" s="367"/>
      <c r="E2969" s="367"/>
      <c r="F2969" s="367"/>
      <c r="G2969" s="367"/>
      <c r="H2969" s="367"/>
      <c r="I2969" s="367"/>
      <c r="J2969" s="367"/>
      <c r="K2969" s="371"/>
    </row>
    <row r="2970" spans="1:11">
      <c r="A2970" s="433"/>
      <c r="B2970" s="367"/>
      <c r="C2970" s="367"/>
      <c r="D2970" s="367"/>
      <c r="E2970" s="367"/>
      <c r="F2970" s="367"/>
      <c r="G2970" s="367"/>
      <c r="H2970" s="367"/>
      <c r="I2970" s="367"/>
      <c r="J2970" s="367"/>
      <c r="K2970" s="371"/>
    </row>
    <row r="2971" spans="1:11">
      <c r="A2971" s="433"/>
      <c r="B2971" s="367"/>
      <c r="C2971" s="367"/>
      <c r="D2971" s="367"/>
      <c r="E2971" s="367"/>
      <c r="F2971" s="367"/>
      <c r="G2971" s="367"/>
      <c r="H2971" s="367"/>
      <c r="I2971" s="367"/>
      <c r="J2971" s="367"/>
      <c r="K2971" s="371"/>
    </row>
    <row r="2972" spans="1:11">
      <c r="A2972" s="433"/>
      <c r="B2972" s="367"/>
      <c r="C2972" s="367"/>
      <c r="D2972" s="367"/>
      <c r="E2972" s="367"/>
      <c r="F2972" s="367"/>
      <c r="G2972" s="367"/>
      <c r="H2972" s="367"/>
      <c r="I2972" s="367"/>
      <c r="J2972" s="367"/>
      <c r="K2972" s="371"/>
    </row>
    <row r="2973" spans="1:11">
      <c r="A2973" s="433"/>
      <c r="B2973" s="367"/>
      <c r="C2973" s="367"/>
      <c r="D2973" s="367"/>
      <c r="E2973" s="367"/>
      <c r="F2973" s="367"/>
      <c r="G2973" s="367"/>
      <c r="H2973" s="367"/>
      <c r="I2973" s="367"/>
      <c r="J2973" s="367"/>
      <c r="K2973" s="371"/>
    </row>
    <row r="2974" spans="1:11">
      <c r="A2974" s="433"/>
      <c r="B2974" s="367"/>
      <c r="C2974" s="367"/>
      <c r="D2974" s="367"/>
      <c r="E2974" s="367"/>
      <c r="F2974" s="367"/>
      <c r="G2974" s="367"/>
      <c r="H2974" s="367"/>
      <c r="I2974" s="367"/>
      <c r="J2974" s="367"/>
      <c r="K2974" s="371"/>
    </row>
    <row r="2975" spans="1:11">
      <c r="A2975" s="433"/>
      <c r="B2975" s="367"/>
      <c r="C2975" s="367"/>
      <c r="D2975" s="367"/>
      <c r="E2975" s="367"/>
      <c r="F2975" s="367"/>
      <c r="G2975" s="367"/>
      <c r="H2975" s="367"/>
      <c r="I2975" s="367"/>
      <c r="J2975" s="367"/>
      <c r="K2975" s="371"/>
    </row>
    <row r="2976" spans="1:11">
      <c r="A2976" s="433"/>
      <c r="B2976" s="367"/>
      <c r="C2976" s="367"/>
      <c r="D2976" s="367"/>
      <c r="E2976" s="367"/>
      <c r="F2976" s="367"/>
      <c r="G2976" s="367"/>
      <c r="H2976" s="367"/>
      <c r="I2976" s="367"/>
      <c r="J2976" s="367"/>
      <c r="K2976" s="371"/>
    </row>
    <row r="2977" spans="1:11">
      <c r="A2977" s="433"/>
      <c r="B2977" s="367"/>
      <c r="C2977" s="367"/>
      <c r="D2977" s="367"/>
      <c r="E2977" s="367"/>
      <c r="F2977" s="367"/>
      <c r="G2977" s="367"/>
      <c r="H2977" s="367"/>
      <c r="I2977" s="367"/>
      <c r="J2977" s="367"/>
      <c r="K2977" s="371"/>
    </row>
    <row r="2978" spans="1:11">
      <c r="A2978" s="433"/>
      <c r="B2978" s="367"/>
      <c r="C2978" s="367"/>
      <c r="D2978" s="367"/>
      <c r="E2978" s="367"/>
      <c r="F2978" s="367"/>
      <c r="G2978" s="367"/>
      <c r="H2978" s="367"/>
      <c r="I2978" s="367"/>
      <c r="J2978" s="367"/>
      <c r="K2978" s="371"/>
    </row>
    <row r="2979" spans="1:11">
      <c r="A2979" s="433"/>
      <c r="B2979" s="367"/>
      <c r="C2979" s="367"/>
      <c r="D2979" s="367"/>
      <c r="E2979" s="367"/>
      <c r="F2979" s="367"/>
      <c r="G2979" s="367"/>
      <c r="H2979" s="367"/>
      <c r="I2979" s="367"/>
      <c r="J2979" s="367"/>
      <c r="K2979" s="371"/>
    </row>
    <row r="2980" spans="1:11">
      <c r="A2980" s="433"/>
      <c r="B2980" s="367"/>
      <c r="C2980" s="367"/>
      <c r="D2980" s="367"/>
      <c r="E2980" s="367"/>
      <c r="F2980" s="367"/>
      <c r="G2980" s="367"/>
      <c r="H2980" s="367"/>
      <c r="I2980" s="367"/>
      <c r="J2980" s="367"/>
      <c r="K2980" s="371"/>
    </row>
    <row r="2981" spans="1:11">
      <c r="A2981" s="433"/>
      <c r="B2981" s="367"/>
      <c r="C2981" s="367"/>
      <c r="D2981" s="367"/>
      <c r="E2981" s="367"/>
      <c r="F2981" s="367"/>
      <c r="G2981" s="367"/>
      <c r="H2981" s="367"/>
      <c r="I2981" s="367"/>
      <c r="J2981" s="367"/>
      <c r="K2981" s="371"/>
    </row>
    <row r="2982" spans="1:11">
      <c r="A2982" s="433"/>
      <c r="B2982" s="367"/>
      <c r="C2982" s="367"/>
      <c r="D2982" s="367"/>
      <c r="E2982" s="367"/>
      <c r="F2982" s="367"/>
      <c r="G2982" s="367"/>
      <c r="H2982" s="367"/>
      <c r="I2982" s="367"/>
      <c r="J2982" s="367"/>
      <c r="K2982" s="371"/>
    </row>
    <row r="2983" spans="1:11">
      <c r="A2983" s="433"/>
      <c r="B2983" s="367"/>
      <c r="C2983" s="367"/>
      <c r="D2983" s="367"/>
      <c r="E2983" s="367"/>
      <c r="F2983" s="367"/>
      <c r="G2983" s="367"/>
      <c r="H2983" s="367"/>
      <c r="I2983" s="367"/>
      <c r="J2983" s="367"/>
      <c r="K2983" s="371"/>
    </row>
    <row r="2984" spans="1:11">
      <c r="A2984" s="433"/>
      <c r="B2984" s="367"/>
      <c r="C2984" s="367"/>
      <c r="D2984" s="367"/>
      <c r="E2984" s="367"/>
      <c r="F2984" s="367"/>
      <c r="G2984" s="367"/>
      <c r="H2984" s="367"/>
      <c r="I2984" s="367"/>
      <c r="J2984" s="367"/>
      <c r="K2984" s="371"/>
    </row>
    <row r="2985" spans="1:11">
      <c r="A2985" s="433"/>
      <c r="B2985" s="367"/>
      <c r="C2985" s="367"/>
      <c r="D2985" s="367"/>
      <c r="E2985" s="367"/>
      <c r="F2985" s="367"/>
      <c r="G2985" s="367"/>
      <c r="H2985" s="367"/>
      <c r="I2985" s="367"/>
      <c r="J2985" s="367"/>
      <c r="K2985" s="371"/>
    </row>
    <row r="2986" spans="1:11">
      <c r="A2986" s="433"/>
      <c r="B2986" s="367"/>
      <c r="C2986" s="367"/>
      <c r="D2986" s="367"/>
      <c r="E2986" s="367"/>
      <c r="F2986" s="367"/>
      <c r="G2986" s="367"/>
      <c r="H2986" s="367"/>
      <c r="I2986" s="367"/>
      <c r="J2986" s="367"/>
      <c r="K2986" s="371"/>
    </row>
    <row r="2987" spans="1:11">
      <c r="A2987" s="433"/>
      <c r="B2987" s="367"/>
      <c r="C2987" s="367"/>
      <c r="D2987" s="367"/>
      <c r="E2987" s="367"/>
      <c r="F2987" s="367"/>
      <c r="G2987" s="367"/>
      <c r="H2987" s="367"/>
      <c r="I2987" s="367"/>
      <c r="J2987" s="367"/>
      <c r="K2987" s="371"/>
    </row>
    <row r="2988" spans="1:11">
      <c r="A2988" s="433"/>
      <c r="B2988" s="367"/>
      <c r="C2988" s="367"/>
      <c r="D2988" s="367"/>
      <c r="E2988" s="367"/>
      <c r="F2988" s="367"/>
      <c r="G2988" s="367"/>
      <c r="H2988" s="367"/>
      <c r="I2988" s="367"/>
      <c r="J2988" s="367"/>
      <c r="K2988" s="371"/>
    </row>
    <row r="2989" spans="1:11">
      <c r="A2989" s="433"/>
      <c r="B2989" s="367"/>
      <c r="C2989" s="367"/>
      <c r="D2989" s="367"/>
      <c r="E2989" s="367"/>
      <c r="F2989" s="367"/>
      <c r="G2989" s="367"/>
      <c r="H2989" s="367"/>
      <c r="I2989" s="367"/>
      <c r="J2989" s="367"/>
      <c r="K2989" s="371"/>
    </row>
    <row r="2990" spans="1:11">
      <c r="A2990" s="433"/>
      <c r="B2990" s="367"/>
      <c r="C2990" s="367"/>
      <c r="D2990" s="367"/>
      <c r="E2990" s="367"/>
      <c r="F2990" s="367"/>
      <c r="G2990" s="367"/>
      <c r="H2990" s="367"/>
      <c r="I2990" s="367"/>
      <c r="J2990" s="367"/>
      <c r="K2990" s="371"/>
    </row>
    <row r="2991" spans="1:11">
      <c r="A2991" s="433"/>
      <c r="B2991" s="367"/>
      <c r="C2991" s="367"/>
      <c r="D2991" s="367"/>
      <c r="E2991" s="367"/>
      <c r="F2991" s="367"/>
      <c r="G2991" s="367"/>
      <c r="H2991" s="367"/>
      <c r="I2991" s="367"/>
      <c r="J2991" s="367"/>
      <c r="K2991" s="371"/>
    </row>
    <row r="2992" spans="1:11">
      <c r="A2992" s="433"/>
      <c r="B2992" s="367"/>
      <c r="C2992" s="367"/>
      <c r="D2992" s="367"/>
      <c r="E2992" s="367"/>
      <c r="F2992" s="367"/>
      <c r="G2992" s="367"/>
      <c r="H2992" s="367"/>
      <c r="I2992" s="367"/>
      <c r="J2992" s="367"/>
      <c r="K2992" s="371"/>
    </row>
    <row r="2993" spans="1:11">
      <c r="A2993" s="433"/>
      <c r="B2993" s="367"/>
      <c r="C2993" s="367"/>
      <c r="D2993" s="367"/>
      <c r="E2993" s="367"/>
      <c r="F2993" s="367"/>
      <c r="G2993" s="367"/>
      <c r="H2993" s="367"/>
      <c r="I2993" s="367"/>
      <c r="J2993" s="367"/>
      <c r="K2993" s="371"/>
    </row>
    <row r="2994" spans="1:11">
      <c r="A2994" s="433"/>
      <c r="B2994" s="367"/>
      <c r="C2994" s="367"/>
      <c r="D2994" s="367"/>
      <c r="E2994" s="367"/>
      <c r="F2994" s="367"/>
      <c r="G2994" s="367"/>
      <c r="H2994" s="367"/>
      <c r="I2994" s="367"/>
      <c r="J2994" s="367"/>
      <c r="K2994" s="371"/>
    </row>
    <row r="2995" spans="1:11">
      <c r="A2995" s="433"/>
      <c r="B2995" s="367"/>
      <c r="C2995" s="367"/>
      <c r="D2995" s="367"/>
      <c r="E2995" s="367"/>
      <c r="F2995" s="367"/>
      <c r="G2995" s="367"/>
      <c r="H2995" s="367"/>
      <c r="I2995" s="367"/>
      <c r="J2995" s="367"/>
      <c r="K2995" s="371"/>
    </row>
    <row r="2996" spans="1:11">
      <c r="A2996" s="433"/>
      <c r="B2996" s="367"/>
      <c r="C2996" s="367"/>
      <c r="D2996" s="367"/>
      <c r="E2996" s="367"/>
      <c r="F2996" s="367"/>
      <c r="G2996" s="367"/>
      <c r="H2996" s="367"/>
      <c r="I2996" s="367"/>
      <c r="J2996" s="367"/>
      <c r="K2996" s="371"/>
    </row>
    <row r="2997" spans="1:11">
      <c r="A2997" s="433"/>
      <c r="B2997" s="367"/>
      <c r="C2997" s="367"/>
      <c r="D2997" s="367"/>
      <c r="E2997" s="367"/>
      <c r="F2997" s="367"/>
      <c r="G2997" s="367"/>
      <c r="H2997" s="367"/>
      <c r="I2997" s="367"/>
      <c r="J2997" s="367"/>
      <c r="K2997" s="371"/>
    </row>
    <row r="2998" spans="1:11">
      <c r="A2998" s="433"/>
      <c r="B2998" s="367"/>
      <c r="C2998" s="367"/>
      <c r="D2998" s="367"/>
      <c r="E2998" s="367"/>
      <c r="F2998" s="367"/>
      <c r="G2998" s="367"/>
      <c r="H2998" s="367"/>
      <c r="I2998" s="367"/>
      <c r="J2998" s="367"/>
      <c r="K2998" s="371"/>
    </row>
    <row r="2999" spans="1:11">
      <c r="A2999" s="433"/>
      <c r="B2999" s="367"/>
      <c r="C2999" s="367"/>
      <c r="D2999" s="367"/>
      <c r="E2999" s="367"/>
      <c r="F2999" s="367"/>
      <c r="G2999" s="367"/>
      <c r="H2999" s="367"/>
      <c r="I2999" s="367"/>
      <c r="J2999" s="367"/>
      <c r="K2999" s="371"/>
    </row>
    <row r="3000" spans="1:11">
      <c r="A3000" s="433"/>
      <c r="B3000" s="367"/>
      <c r="C3000" s="367"/>
      <c r="D3000" s="367"/>
      <c r="E3000" s="367"/>
      <c r="F3000" s="367"/>
      <c r="G3000" s="367"/>
      <c r="H3000" s="367"/>
      <c r="I3000" s="367"/>
      <c r="J3000" s="367"/>
      <c r="K3000" s="371"/>
    </row>
    <row r="3001" spans="1:11">
      <c r="A3001" s="433"/>
      <c r="B3001" s="367"/>
      <c r="C3001" s="367"/>
      <c r="D3001" s="367"/>
      <c r="E3001" s="367"/>
      <c r="F3001" s="367"/>
      <c r="G3001" s="367"/>
      <c r="H3001" s="367"/>
      <c r="I3001" s="367"/>
      <c r="J3001" s="367"/>
      <c r="K3001" s="371"/>
    </row>
    <row r="3002" spans="1:11">
      <c r="A3002" s="433"/>
      <c r="B3002" s="367"/>
      <c r="C3002" s="367"/>
      <c r="D3002" s="367"/>
      <c r="E3002" s="367"/>
      <c r="F3002" s="367"/>
      <c r="G3002" s="367"/>
      <c r="H3002" s="367"/>
      <c r="I3002" s="367"/>
      <c r="J3002" s="367"/>
      <c r="K3002" s="371"/>
    </row>
    <row r="3003" spans="1:11">
      <c r="A3003" s="433"/>
      <c r="B3003" s="367"/>
      <c r="C3003" s="367"/>
      <c r="D3003" s="367"/>
      <c r="E3003" s="367"/>
      <c r="F3003" s="367"/>
      <c r="G3003" s="367"/>
      <c r="H3003" s="367"/>
      <c r="I3003" s="367"/>
      <c r="J3003" s="367"/>
      <c r="K3003" s="371"/>
    </row>
    <row r="3004" spans="1:11">
      <c r="A3004" s="433"/>
      <c r="B3004" s="367"/>
      <c r="C3004" s="367"/>
      <c r="D3004" s="367"/>
      <c r="E3004" s="367"/>
      <c r="F3004" s="367"/>
      <c r="G3004" s="367"/>
      <c r="H3004" s="367"/>
      <c r="I3004" s="367"/>
      <c r="J3004" s="367"/>
      <c r="K3004" s="371"/>
    </row>
    <row r="3005" spans="1:11">
      <c r="A3005" s="433"/>
      <c r="B3005" s="367"/>
      <c r="C3005" s="367"/>
      <c r="D3005" s="367"/>
      <c r="E3005" s="367"/>
      <c r="F3005" s="367"/>
      <c r="G3005" s="367"/>
      <c r="H3005" s="367"/>
      <c r="I3005" s="367"/>
      <c r="J3005" s="367"/>
      <c r="K3005" s="371"/>
    </row>
    <row r="3006" spans="1:11">
      <c r="A3006" s="433"/>
      <c r="B3006" s="367"/>
      <c r="C3006" s="367"/>
      <c r="D3006" s="367"/>
      <c r="E3006" s="367"/>
      <c r="F3006" s="367"/>
      <c r="G3006" s="367"/>
      <c r="H3006" s="367"/>
      <c r="I3006" s="367"/>
      <c r="J3006" s="367"/>
      <c r="K3006" s="371"/>
    </row>
    <row r="3007" spans="1:11">
      <c r="A3007" s="433"/>
      <c r="B3007" s="367"/>
      <c r="C3007" s="367"/>
      <c r="D3007" s="367"/>
      <c r="E3007" s="367"/>
      <c r="F3007" s="367"/>
      <c r="G3007" s="367"/>
      <c r="H3007" s="367"/>
      <c r="I3007" s="367"/>
      <c r="J3007" s="367"/>
      <c r="K3007" s="371"/>
    </row>
    <row r="3008" spans="1:11">
      <c r="A3008" s="433"/>
      <c r="B3008" s="367"/>
      <c r="C3008" s="367"/>
      <c r="D3008" s="367"/>
      <c r="E3008" s="367"/>
      <c r="F3008" s="367"/>
      <c r="G3008" s="367"/>
      <c r="H3008" s="367"/>
      <c r="I3008" s="367"/>
      <c r="J3008" s="367"/>
      <c r="K3008" s="371"/>
    </row>
    <row r="3009" spans="1:11">
      <c r="A3009" s="433"/>
      <c r="B3009" s="367"/>
      <c r="C3009" s="367"/>
      <c r="D3009" s="367"/>
      <c r="E3009" s="367"/>
      <c r="F3009" s="367"/>
      <c r="G3009" s="367"/>
      <c r="H3009" s="367"/>
      <c r="I3009" s="367"/>
      <c r="J3009" s="367"/>
      <c r="K3009" s="371"/>
    </row>
  </sheetData>
  <mergeCells count="1">
    <mergeCell ref="G8:K8"/>
  </mergeCells>
  <phoneticPr fontId="2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56"/>
  <sheetViews>
    <sheetView view="pageBreakPreview" topLeftCell="A28" zoomScale="85" zoomScaleNormal="115" zoomScaleSheetLayoutView="85" workbookViewId="0">
      <selection activeCell="A99" sqref="A99:XFD99"/>
    </sheetView>
  </sheetViews>
  <sheetFormatPr defaultRowHeight="12.75"/>
  <cols>
    <col min="1" max="1" width="27.140625" customWidth="1"/>
    <col min="2" max="11" width="7.85546875" customWidth="1"/>
  </cols>
  <sheetData>
    <row r="1" spans="1:11">
      <c r="A1" s="5"/>
      <c r="B1" s="2"/>
      <c r="C1" s="2"/>
      <c r="D1" s="2"/>
      <c r="E1" s="2"/>
      <c r="F1" s="2"/>
      <c r="G1" s="2"/>
    </row>
    <row r="3" spans="1:11">
      <c r="A3" s="197" t="s">
        <v>11</v>
      </c>
      <c r="B3" s="198"/>
      <c r="C3" s="198"/>
      <c r="D3" s="198"/>
      <c r="E3" s="198"/>
      <c r="F3" s="198"/>
      <c r="G3" s="199"/>
      <c r="H3" s="199"/>
      <c r="I3" s="199"/>
      <c r="J3" s="199"/>
      <c r="K3" s="199"/>
    </row>
    <row r="4" spans="1:11" ht="15">
      <c r="A4" s="200" t="s">
        <v>904</v>
      </c>
      <c r="B4" s="201"/>
      <c r="C4" s="201"/>
      <c r="D4" s="201"/>
      <c r="E4" s="201"/>
      <c r="F4" s="90"/>
      <c r="G4" s="2"/>
      <c r="H4" s="2"/>
      <c r="I4" s="2"/>
      <c r="J4" s="2"/>
      <c r="K4" s="2"/>
    </row>
    <row r="5" spans="1:11">
      <c r="A5" s="75" t="s">
        <v>436</v>
      </c>
      <c r="B5" s="2"/>
      <c r="C5" s="2"/>
      <c r="D5" s="2"/>
      <c r="E5" s="2"/>
      <c r="F5" s="2"/>
      <c r="G5" s="2"/>
      <c r="H5" s="2"/>
      <c r="I5" s="2"/>
      <c r="J5" s="2"/>
      <c r="K5" s="2"/>
    </row>
    <row r="6" spans="1:11">
      <c r="A6" s="1"/>
      <c r="B6" s="2"/>
      <c r="C6" s="2"/>
      <c r="D6" s="2"/>
      <c r="E6" s="2"/>
      <c r="F6" s="2"/>
      <c r="G6" s="2"/>
      <c r="H6" s="2"/>
      <c r="I6" s="2"/>
      <c r="J6" s="2"/>
      <c r="K6" s="2"/>
    </row>
    <row r="7" spans="1:11" ht="15" customHeight="1">
      <c r="A7" s="975" t="s">
        <v>463</v>
      </c>
      <c r="B7" s="977" t="s">
        <v>743</v>
      </c>
      <c r="C7" s="978"/>
      <c r="D7" s="978"/>
      <c r="E7" s="978"/>
      <c r="F7" s="979"/>
      <c r="G7" s="977" t="s">
        <v>438</v>
      </c>
      <c r="H7" s="978"/>
      <c r="I7" s="978"/>
      <c r="J7" s="978"/>
      <c r="K7" s="978"/>
    </row>
    <row r="8" spans="1:11" ht="15" customHeight="1">
      <c r="A8" s="976"/>
      <c r="B8" s="195">
        <v>40909</v>
      </c>
      <c r="C8" s="195">
        <v>41275</v>
      </c>
      <c r="D8" s="195">
        <v>41640</v>
      </c>
      <c r="E8" s="195">
        <v>42005</v>
      </c>
      <c r="F8" s="196">
        <v>42370</v>
      </c>
      <c r="G8" s="195">
        <v>40909</v>
      </c>
      <c r="H8" s="195">
        <v>41275</v>
      </c>
      <c r="I8" s="195">
        <v>41640</v>
      </c>
      <c r="J8" s="195">
        <v>42005</v>
      </c>
      <c r="K8" s="195">
        <v>42370</v>
      </c>
    </row>
    <row r="9" spans="1:11" ht="12.75" customHeight="1">
      <c r="A9" s="108" t="s">
        <v>31</v>
      </c>
      <c r="B9" s="202"/>
      <c r="C9" s="202"/>
      <c r="D9" s="202"/>
      <c r="E9" s="202"/>
      <c r="F9" s="544"/>
      <c r="G9" s="202"/>
      <c r="H9" s="202"/>
      <c r="I9" s="202"/>
      <c r="J9" s="202"/>
      <c r="K9" s="202"/>
    </row>
    <row r="10" spans="1:11" ht="12.75" customHeight="1">
      <c r="A10" s="111" t="s">
        <v>982</v>
      </c>
      <c r="B10" s="121">
        <v>2188</v>
      </c>
      <c r="C10" s="125">
        <v>2195</v>
      </c>
      <c r="D10" s="125">
        <v>2208</v>
      </c>
      <c r="E10" s="125">
        <v>2238</v>
      </c>
      <c r="F10" s="126">
        <v>2215</v>
      </c>
      <c r="G10" s="94">
        <v>1387.1619937694704</v>
      </c>
      <c r="H10" s="95">
        <v>1366.2025769506085</v>
      </c>
      <c r="I10" s="95">
        <v>1291.6683070866143</v>
      </c>
      <c r="J10" s="95">
        <v>1189.8158836852488</v>
      </c>
      <c r="K10" s="95">
        <v>1273.6338639652679</v>
      </c>
    </row>
    <row r="11" spans="1:11" ht="12.75" customHeight="1">
      <c r="A11" s="111" t="s">
        <v>983</v>
      </c>
      <c r="B11" s="122" t="s">
        <v>349</v>
      </c>
      <c r="C11" s="123" t="s">
        <v>349</v>
      </c>
      <c r="D11" s="123" t="s">
        <v>349</v>
      </c>
      <c r="E11" s="123" t="s">
        <v>349</v>
      </c>
      <c r="F11" s="124" t="s">
        <v>349</v>
      </c>
      <c r="G11" s="94" t="s">
        <v>349</v>
      </c>
      <c r="H11" s="95" t="s">
        <v>349</v>
      </c>
      <c r="I11" s="95" t="s">
        <v>349</v>
      </c>
      <c r="J11" s="95" t="s">
        <v>349</v>
      </c>
      <c r="K11" s="95" t="s">
        <v>349</v>
      </c>
    </row>
    <row r="12" spans="1:11" ht="12.75" customHeight="1">
      <c r="A12" s="79" t="s">
        <v>456</v>
      </c>
      <c r="B12" s="122"/>
      <c r="C12" s="123"/>
      <c r="D12" s="123"/>
      <c r="E12" s="123"/>
      <c r="F12" s="124"/>
      <c r="G12" s="122"/>
      <c r="H12" s="49"/>
      <c r="I12" s="123"/>
      <c r="J12" s="123"/>
      <c r="K12" s="49"/>
    </row>
    <row r="13" spans="1:11" ht="12.75" customHeight="1">
      <c r="A13" s="109" t="s">
        <v>792</v>
      </c>
      <c r="B13" s="121" t="s">
        <v>349</v>
      </c>
      <c r="C13" s="125" t="s">
        <v>349</v>
      </c>
      <c r="D13" s="125" t="s">
        <v>349</v>
      </c>
      <c r="E13" s="125" t="s">
        <v>349</v>
      </c>
      <c r="F13" s="126" t="s">
        <v>349</v>
      </c>
      <c r="G13" s="94" t="s">
        <v>349</v>
      </c>
      <c r="H13" s="95" t="s">
        <v>349</v>
      </c>
      <c r="I13" s="95" t="s">
        <v>349</v>
      </c>
      <c r="J13" s="95" t="s">
        <v>349</v>
      </c>
      <c r="K13" s="95" t="s">
        <v>349</v>
      </c>
    </row>
    <row r="14" spans="1:11" ht="12.75" customHeight="1">
      <c r="A14" s="109" t="s">
        <v>839</v>
      </c>
      <c r="B14" s="121">
        <v>1615</v>
      </c>
      <c r="C14" s="125">
        <v>3500</v>
      </c>
      <c r="D14" s="125">
        <v>5231</v>
      </c>
      <c r="E14" s="125">
        <v>8164.9999999999991</v>
      </c>
      <c r="F14" s="126">
        <v>6894</v>
      </c>
      <c r="G14" s="94">
        <v>299.74667511082964</v>
      </c>
      <c r="H14" s="95">
        <v>374.62953947740419</v>
      </c>
      <c r="I14" s="95">
        <v>379.7876538113652</v>
      </c>
      <c r="J14" s="95">
        <v>413.05481493739433</v>
      </c>
      <c r="K14" s="95">
        <v>378.32370764759764</v>
      </c>
    </row>
    <row r="15" spans="1:11" ht="12.75" customHeight="1">
      <c r="A15" s="108" t="s">
        <v>458</v>
      </c>
      <c r="B15" s="122"/>
      <c r="C15" s="123"/>
      <c r="D15" s="123"/>
      <c r="E15" s="123"/>
      <c r="F15" s="124"/>
      <c r="G15" s="94"/>
      <c r="H15" s="95"/>
      <c r="I15" s="95"/>
      <c r="J15" s="95"/>
      <c r="K15" s="95"/>
    </row>
    <row r="16" spans="1:11" ht="12.75" customHeight="1">
      <c r="A16" s="109" t="s">
        <v>502</v>
      </c>
      <c r="B16" s="121">
        <v>1163</v>
      </c>
      <c r="C16" s="125">
        <v>1157</v>
      </c>
      <c r="D16" s="125">
        <v>1205</v>
      </c>
      <c r="E16" s="125">
        <v>1224</v>
      </c>
      <c r="F16" s="126">
        <v>1262</v>
      </c>
      <c r="G16" s="94">
        <v>1230.6337269390751</v>
      </c>
      <c r="H16" s="95">
        <v>1027.729989328097</v>
      </c>
      <c r="I16" s="95">
        <v>841.86062532941787</v>
      </c>
      <c r="J16" s="95">
        <v>488.37914643515677</v>
      </c>
      <c r="K16" s="95">
        <v>757.31273204258844</v>
      </c>
    </row>
    <row r="17" spans="1:11" ht="12.75" customHeight="1">
      <c r="A17" s="109" t="s">
        <v>937</v>
      </c>
      <c r="B17" s="121" t="s">
        <v>349</v>
      </c>
      <c r="C17" s="125" t="s">
        <v>349</v>
      </c>
      <c r="D17" s="125" t="s">
        <v>349</v>
      </c>
      <c r="E17" s="125" t="s">
        <v>349</v>
      </c>
      <c r="F17" s="126" t="s">
        <v>349</v>
      </c>
      <c r="G17" s="94" t="s">
        <v>349</v>
      </c>
      <c r="H17" s="95" t="s">
        <v>349</v>
      </c>
      <c r="I17" s="95" t="s">
        <v>349</v>
      </c>
      <c r="J17" s="95" t="s">
        <v>349</v>
      </c>
      <c r="K17" s="95" t="s">
        <v>349</v>
      </c>
    </row>
    <row r="18" spans="1:11" ht="12.75" customHeight="1">
      <c r="A18" s="79" t="s">
        <v>457</v>
      </c>
      <c r="B18" s="121"/>
      <c r="C18" s="125"/>
      <c r="D18" s="125"/>
      <c r="E18" s="125"/>
      <c r="F18" s="126"/>
      <c r="G18" s="52"/>
      <c r="H18" s="49"/>
      <c r="I18" s="49"/>
      <c r="J18" s="49"/>
      <c r="K18" s="49"/>
    </row>
    <row r="19" spans="1:11" ht="12.75" customHeight="1">
      <c r="A19" s="82" t="s">
        <v>13</v>
      </c>
      <c r="B19" s="121">
        <v>4254</v>
      </c>
      <c r="C19" s="125">
        <v>4156</v>
      </c>
      <c r="D19" s="125">
        <v>4016</v>
      </c>
      <c r="E19" s="125">
        <v>3776</v>
      </c>
      <c r="F19" s="126">
        <v>3577</v>
      </c>
      <c r="G19" s="94">
        <v>2060.4942004221525</v>
      </c>
      <c r="H19" s="95">
        <v>2111.6356054907856</v>
      </c>
      <c r="I19" s="95">
        <v>2090.4482372209295</v>
      </c>
      <c r="J19" s="95">
        <v>1594.6891618497109</v>
      </c>
      <c r="K19" s="95">
        <v>1995.0074476800476</v>
      </c>
    </row>
    <row r="20" spans="1:11" ht="12.75" customHeight="1">
      <c r="A20" s="82" t="s">
        <v>166</v>
      </c>
      <c r="B20" s="121" t="s">
        <v>349</v>
      </c>
      <c r="C20" s="125" t="s">
        <v>349</v>
      </c>
      <c r="D20" s="125" t="s">
        <v>349</v>
      </c>
      <c r="E20" s="125" t="s">
        <v>349</v>
      </c>
      <c r="F20" s="126" t="s">
        <v>349</v>
      </c>
      <c r="G20" s="94" t="s">
        <v>349</v>
      </c>
      <c r="H20" s="95" t="s">
        <v>349</v>
      </c>
      <c r="I20" s="95" t="s">
        <v>349</v>
      </c>
      <c r="J20" s="95" t="s">
        <v>349</v>
      </c>
      <c r="K20" s="95" t="s">
        <v>349</v>
      </c>
    </row>
    <row r="21" spans="1:11" ht="12.75" customHeight="1">
      <c r="A21" s="82" t="s">
        <v>659</v>
      </c>
      <c r="B21" s="121" t="s">
        <v>349</v>
      </c>
      <c r="C21" s="125" t="s">
        <v>349</v>
      </c>
      <c r="D21" s="125" t="s">
        <v>349</v>
      </c>
      <c r="E21" s="125" t="s">
        <v>349</v>
      </c>
      <c r="F21" s="126" t="s">
        <v>349</v>
      </c>
      <c r="G21" s="94" t="s">
        <v>349</v>
      </c>
      <c r="H21" s="95" t="s">
        <v>349</v>
      </c>
      <c r="I21" s="95" t="s">
        <v>349</v>
      </c>
      <c r="J21" s="95" t="s">
        <v>349</v>
      </c>
      <c r="K21" s="95" t="s">
        <v>349</v>
      </c>
    </row>
    <row r="22" spans="1:11" ht="12.75" customHeight="1">
      <c r="A22" s="82" t="s">
        <v>322</v>
      </c>
      <c r="B22" s="121" t="s">
        <v>349</v>
      </c>
      <c r="C22" s="125" t="s">
        <v>349</v>
      </c>
      <c r="D22" s="125" t="s">
        <v>349</v>
      </c>
      <c r="E22" s="125" t="s">
        <v>349</v>
      </c>
      <c r="F22" s="126" t="s">
        <v>349</v>
      </c>
      <c r="G22" s="94" t="s">
        <v>349</v>
      </c>
      <c r="H22" s="95" t="s">
        <v>349</v>
      </c>
      <c r="I22" s="95" t="s">
        <v>349</v>
      </c>
      <c r="J22" s="95" t="s">
        <v>349</v>
      </c>
      <c r="K22" s="95" t="s">
        <v>349</v>
      </c>
    </row>
    <row r="23" spans="1:11" s="716" customFormat="1" ht="12.75" customHeight="1">
      <c r="A23" s="707" t="s">
        <v>1130</v>
      </c>
      <c r="B23" s="121">
        <v>189</v>
      </c>
      <c r="C23" s="125">
        <v>209</v>
      </c>
      <c r="D23" s="125">
        <v>266</v>
      </c>
      <c r="E23" s="125">
        <v>316</v>
      </c>
      <c r="F23" s="126">
        <v>313</v>
      </c>
      <c r="G23" s="52">
        <v>1.1237310282440447</v>
      </c>
      <c r="H23" s="49">
        <v>1.3726965024445279</v>
      </c>
      <c r="I23" s="49">
        <v>2.0472373071286958</v>
      </c>
      <c r="J23" s="49">
        <v>1.6495664739884395</v>
      </c>
      <c r="K23" s="49">
        <v>2.3586802710955541</v>
      </c>
    </row>
    <row r="24" spans="1:11" s="716" customFormat="1" ht="12.75" customHeight="1">
      <c r="A24" s="707" t="s">
        <v>999</v>
      </c>
      <c r="B24" s="121" t="s">
        <v>917</v>
      </c>
      <c r="C24" s="125" t="s">
        <v>917</v>
      </c>
      <c r="D24" s="125" t="s">
        <v>917</v>
      </c>
      <c r="E24" s="125" t="s">
        <v>917</v>
      </c>
      <c r="F24" s="126" t="s">
        <v>917</v>
      </c>
      <c r="G24" s="94" t="s">
        <v>917</v>
      </c>
      <c r="H24" s="95" t="s">
        <v>917</v>
      </c>
      <c r="I24" s="95" t="s">
        <v>917</v>
      </c>
      <c r="J24" s="95" t="s">
        <v>917</v>
      </c>
      <c r="K24" s="95" t="s">
        <v>917</v>
      </c>
    </row>
    <row r="25" spans="1:11" ht="12.75" customHeight="1">
      <c r="A25" s="108" t="s">
        <v>459</v>
      </c>
      <c r="B25" s="121"/>
      <c r="C25" s="125"/>
      <c r="D25" s="125"/>
      <c r="E25" s="125"/>
      <c r="F25" s="126"/>
      <c r="G25" s="94"/>
      <c r="H25" s="95"/>
      <c r="I25" s="95"/>
      <c r="J25" s="95"/>
      <c r="K25" s="95"/>
    </row>
    <row r="26" spans="1:11" ht="12.75" customHeight="1">
      <c r="A26" s="111" t="s">
        <v>578</v>
      </c>
      <c r="B26" s="121">
        <v>2098</v>
      </c>
      <c r="C26" s="125">
        <v>2786</v>
      </c>
      <c r="D26" s="125">
        <v>3758</v>
      </c>
      <c r="E26" s="125">
        <v>5914</v>
      </c>
      <c r="F26" s="126">
        <v>9647</v>
      </c>
      <c r="G26" s="94">
        <v>2524.6331153356668</v>
      </c>
      <c r="H26" s="95">
        <v>2479.3385809414463</v>
      </c>
      <c r="I26" s="95">
        <v>4003.9942302663835</v>
      </c>
      <c r="J26" s="95">
        <v>4583.5576832460738</v>
      </c>
      <c r="K26" s="95">
        <v>4158.1753536110709</v>
      </c>
    </row>
    <row r="27" spans="1:11" ht="12.75" customHeight="1">
      <c r="A27" s="111" t="s">
        <v>421</v>
      </c>
      <c r="B27" s="121">
        <v>2190</v>
      </c>
      <c r="C27" s="125">
        <v>2328</v>
      </c>
      <c r="D27" s="125">
        <v>2523</v>
      </c>
      <c r="E27" s="125">
        <v>3440</v>
      </c>
      <c r="F27" s="126">
        <v>4481</v>
      </c>
      <c r="G27" s="94">
        <v>1139.9809099586382</v>
      </c>
      <c r="H27" s="95">
        <v>1441.8878136788585</v>
      </c>
      <c r="I27" s="95">
        <v>2101.2083673802908</v>
      </c>
      <c r="J27" s="95">
        <v>3635.8176174930704</v>
      </c>
      <c r="K27" s="95">
        <v>3215.7741098457545</v>
      </c>
    </row>
    <row r="28" spans="1:11" ht="12.75" customHeight="1">
      <c r="A28" s="80" t="s">
        <v>140</v>
      </c>
      <c r="B28" s="121"/>
      <c r="C28" s="125"/>
      <c r="D28" s="125"/>
      <c r="E28" s="125"/>
      <c r="F28" s="126"/>
      <c r="G28" s="94"/>
      <c r="H28" s="95"/>
      <c r="I28" s="95"/>
      <c r="J28" s="95"/>
      <c r="K28" s="95"/>
    </row>
    <row r="29" spans="1:11" ht="12.75" customHeight="1">
      <c r="A29" s="82" t="s">
        <v>579</v>
      </c>
      <c r="B29" s="121">
        <v>17351</v>
      </c>
      <c r="C29" s="125">
        <v>22162</v>
      </c>
      <c r="D29" s="125">
        <v>30587</v>
      </c>
      <c r="E29" s="125">
        <v>33806</v>
      </c>
      <c r="F29" s="126">
        <v>35320</v>
      </c>
      <c r="G29" s="94">
        <v>1809.5722503694319</v>
      </c>
      <c r="H29" s="95">
        <v>2302.9549958558073</v>
      </c>
      <c r="I29" s="95">
        <v>2092.8471265274902</v>
      </c>
      <c r="J29" s="95">
        <v>2080.7532059482196</v>
      </c>
      <c r="K29" s="95">
        <v>2160.0702873580785</v>
      </c>
    </row>
    <row r="30" spans="1:11" ht="12.75" customHeight="1">
      <c r="A30" s="79" t="s">
        <v>141</v>
      </c>
      <c r="B30" s="121"/>
      <c r="C30" s="125"/>
      <c r="D30" s="125"/>
      <c r="E30" s="125"/>
      <c r="F30" s="126"/>
      <c r="G30" s="94"/>
      <c r="H30" s="95"/>
      <c r="I30" s="95"/>
      <c r="J30" s="95"/>
      <c r="K30" s="95"/>
    </row>
    <row r="31" spans="1:11" ht="12.75" customHeight="1">
      <c r="A31" s="114" t="s">
        <v>741</v>
      </c>
      <c r="B31" s="121">
        <v>7250</v>
      </c>
      <c r="C31" s="125">
        <v>5411</v>
      </c>
      <c r="D31" s="125">
        <v>5318</v>
      </c>
      <c r="E31" s="125">
        <v>5037</v>
      </c>
      <c r="F31" s="126">
        <v>4715</v>
      </c>
      <c r="G31" s="94">
        <v>1722.8863204559846</v>
      </c>
      <c r="H31" s="95">
        <v>2357.5011274135964</v>
      </c>
      <c r="I31" s="95">
        <v>2043.9540827166716</v>
      </c>
      <c r="J31" s="95">
        <v>1939.6120092278181</v>
      </c>
      <c r="K31" s="95">
        <v>1718.6176116844827</v>
      </c>
    </row>
    <row r="32" spans="1:11" ht="42" customHeight="1">
      <c r="A32" s="717" t="s">
        <v>1045</v>
      </c>
      <c r="B32" s="122">
        <v>1175.2919999999999</v>
      </c>
      <c r="C32" s="123">
        <v>1330.25</v>
      </c>
      <c r="D32" s="123">
        <v>1412.579</v>
      </c>
      <c r="E32" s="123">
        <v>1614.7449999999999</v>
      </c>
      <c r="F32" s="124">
        <v>1618.33</v>
      </c>
      <c r="G32" s="94" t="s">
        <v>349</v>
      </c>
      <c r="H32" s="95" t="s">
        <v>349</v>
      </c>
      <c r="I32" s="95" t="s">
        <v>349</v>
      </c>
      <c r="J32" s="95" t="s">
        <v>349</v>
      </c>
      <c r="K32" s="95" t="s">
        <v>349</v>
      </c>
    </row>
    <row r="33" spans="1:11" ht="12.75" customHeight="1">
      <c r="A33" s="114" t="s">
        <v>742</v>
      </c>
      <c r="B33" s="121" t="s">
        <v>349</v>
      </c>
      <c r="C33" s="125" t="s">
        <v>349</v>
      </c>
      <c r="D33" s="125" t="s">
        <v>349</v>
      </c>
      <c r="E33" s="125" t="s">
        <v>349</v>
      </c>
      <c r="F33" s="126" t="s">
        <v>349</v>
      </c>
      <c r="G33" s="94" t="s">
        <v>349</v>
      </c>
      <c r="H33" s="95" t="s">
        <v>349</v>
      </c>
      <c r="I33" s="95" t="s">
        <v>349</v>
      </c>
      <c r="J33" s="95" t="s">
        <v>349</v>
      </c>
      <c r="K33" s="95" t="s">
        <v>349</v>
      </c>
    </row>
    <row r="34" spans="1:11" ht="12.75" customHeight="1">
      <c r="A34" s="80" t="s">
        <v>641</v>
      </c>
      <c r="B34" s="121"/>
      <c r="C34" s="125"/>
      <c r="D34" s="125"/>
      <c r="E34" s="125"/>
      <c r="F34" s="126"/>
      <c r="G34" s="94"/>
      <c r="H34" s="95"/>
      <c r="I34" s="95"/>
      <c r="J34" s="95"/>
      <c r="K34" s="95"/>
    </row>
    <row r="35" spans="1:11" ht="12.75" customHeight="1">
      <c r="A35" s="82" t="s">
        <v>339</v>
      </c>
      <c r="B35" s="121">
        <v>6903</v>
      </c>
      <c r="C35" s="125">
        <v>8522</v>
      </c>
      <c r="D35" s="125">
        <v>9060</v>
      </c>
      <c r="E35" s="125">
        <v>9015</v>
      </c>
      <c r="F35" s="126">
        <v>8591</v>
      </c>
      <c r="G35" s="94">
        <v>2831.908140885047</v>
      </c>
      <c r="H35" s="95">
        <v>3100.6964147536755</v>
      </c>
      <c r="I35" s="95">
        <v>3231.7375612271203</v>
      </c>
      <c r="J35" s="95">
        <v>3184.9974193548387</v>
      </c>
      <c r="K35" s="95">
        <v>3192.5348117586382</v>
      </c>
    </row>
    <row r="36" spans="1:11" ht="12.75" customHeight="1">
      <c r="A36" s="110" t="s">
        <v>860</v>
      </c>
      <c r="B36" s="121"/>
      <c r="C36" s="125"/>
      <c r="D36" s="125"/>
      <c r="E36" s="125"/>
      <c r="F36" s="126"/>
      <c r="G36" s="94"/>
      <c r="H36" s="95"/>
      <c r="I36" s="95"/>
      <c r="J36" s="95"/>
      <c r="K36" s="95"/>
    </row>
    <row r="37" spans="1:11" ht="12.75" customHeight="1">
      <c r="A37" s="242" t="s">
        <v>298</v>
      </c>
      <c r="B37" s="121">
        <v>1840</v>
      </c>
      <c r="C37" s="125">
        <v>1970</v>
      </c>
      <c r="D37" s="125">
        <v>2160</v>
      </c>
      <c r="E37" s="125">
        <v>2410</v>
      </c>
      <c r="F37" s="126">
        <v>2929</v>
      </c>
      <c r="G37" s="94" t="s">
        <v>917</v>
      </c>
      <c r="H37" s="95" t="s">
        <v>917</v>
      </c>
      <c r="I37" s="95" t="s">
        <v>917</v>
      </c>
      <c r="J37" s="95" t="s">
        <v>917</v>
      </c>
      <c r="K37" s="95" t="s">
        <v>917</v>
      </c>
    </row>
    <row r="38" spans="1:11" ht="12.75" customHeight="1">
      <c r="A38" s="242" t="s">
        <v>301</v>
      </c>
      <c r="B38" s="121">
        <v>10940</v>
      </c>
      <c r="C38" s="125">
        <v>13500</v>
      </c>
      <c r="D38" s="125">
        <v>15030</v>
      </c>
      <c r="E38" s="125">
        <v>16340</v>
      </c>
      <c r="F38" s="126">
        <v>17346</v>
      </c>
      <c r="G38" s="94">
        <v>1166.154593234789</v>
      </c>
      <c r="H38" s="95">
        <v>1198.0057337189203</v>
      </c>
      <c r="I38" s="95">
        <v>1602.5658590117084</v>
      </c>
      <c r="J38" s="95">
        <v>1428.599393902844</v>
      </c>
      <c r="K38" s="95">
        <v>1788.6217524321348</v>
      </c>
    </row>
    <row r="39" spans="1:11" ht="12.75" customHeight="1">
      <c r="A39" s="242" t="s">
        <v>648</v>
      </c>
      <c r="B39" s="121">
        <v>2780</v>
      </c>
      <c r="C39" s="125">
        <v>4600</v>
      </c>
      <c r="D39" s="125">
        <v>5650</v>
      </c>
      <c r="E39" s="125">
        <v>6320</v>
      </c>
      <c r="F39" s="126">
        <v>6486</v>
      </c>
      <c r="G39" s="94">
        <v>1138.9817552161205</v>
      </c>
      <c r="H39" s="95">
        <v>1175.7791115886068</v>
      </c>
      <c r="I39" s="95">
        <v>1567.9593912981691</v>
      </c>
      <c r="J39" s="95">
        <v>1403.7438520338935</v>
      </c>
      <c r="K39" s="95">
        <v>1762.7067593705806</v>
      </c>
    </row>
    <row r="40" spans="1:11" s="716" customFormat="1" ht="12.75" customHeight="1">
      <c r="A40" s="739" t="s">
        <v>1048</v>
      </c>
      <c r="B40" s="121" t="s">
        <v>917</v>
      </c>
      <c r="C40" s="125" t="s">
        <v>917</v>
      </c>
      <c r="D40" s="125" t="s">
        <v>917</v>
      </c>
      <c r="E40" s="125" t="s">
        <v>917</v>
      </c>
      <c r="F40" s="126" t="s">
        <v>917</v>
      </c>
      <c r="G40" s="94" t="s">
        <v>917</v>
      </c>
      <c r="H40" s="95" t="s">
        <v>917</v>
      </c>
      <c r="I40" s="95" t="s">
        <v>917</v>
      </c>
      <c r="J40" s="95" t="s">
        <v>917</v>
      </c>
      <c r="K40" s="95" t="s">
        <v>917</v>
      </c>
    </row>
    <row r="41" spans="1:11" s="716" customFormat="1" ht="12.75" customHeight="1">
      <c r="A41" s="739" t="s">
        <v>1049</v>
      </c>
      <c r="B41" s="121" t="s">
        <v>917</v>
      </c>
      <c r="C41" s="125">
        <v>10</v>
      </c>
      <c r="D41" s="125">
        <v>80</v>
      </c>
      <c r="E41" s="125">
        <v>160</v>
      </c>
      <c r="F41" s="126">
        <v>242</v>
      </c>
      <c r="G41" s="94">
        <v>1131.1619008238815</v>
      </c>
      <c r="H41" s="95">
        <v>1169.6317811848717</v>
      </c>
      <c r="I41" s="95">
        <v>1551.5169864917143</v>
      </c>
      <c r="J41" s="95">
        <v>1384.4886507553599</v>
      </c>
      <c r="K41" s="95">
        <v>1741.0526323565553</v>
      </c>
    </row>
    <row r="42" spans="1:11" ht="12.75" customHeight="1">
      <c r="A42" s="80" t="s">
        <v>106</v>
      </c>
      <c r="B42" s="121"/>
      <c r="C42" s="125"/>
      <c r="D42" s="125"/>
      <c r="E42" s="125"/>
      <c r="F42" s="126"/>
      <c r="G42" s="52"/>
      <c r="H42" s="49"/>
      <c r="I42" s="49"/>
      <c r="J42" s="49"/>
      <c r="K42" s="49"/>
    </row>
    <row r="43" spans="1:11" ht="12.75" customHeight="1">
      <c r="A43" s="83" t="s">
        <v>499</v>
      </c>
      <c r="B43" s="121" t="s">
        <v>917</v>
      </c>
      <c r="C43" s="125" t="s">
        <v>917</v>
      </c>
      <c r="D43" s="125" t="s">
        <v>917</v>
      </c>
      <c r="E43" s="125" t="s">
        <v>917</v>
      </c>
      <c r="F43" s="126" t="s">
        <v>917</v>
      </c>
      <c r="G43" s="52" t="s">
        <v>917</v>
      </c>
      <c r="H43" s="49" t="s">
        <v>917</v>
      </c>
      <c r="I43" s="49" t="s">
        <v>917</v>
      </c>
      <c r="J43" s="49" t="s">
        <v>917</v>
      </c>
      <c r="K43" s="49" t="s">
        <v>917</v>
      </c>
    </row>
    <row r="44" spans="1:11" ht="12.75" customHeight="1">
      <c r="A44" s="82" t="s">
        <v>500</v>
      </c>
      <c r="B44" s="121">
        <v>113</v>
      </c>
      <c r="C44" s="125">
        <v>113</v>
      </c>
      <c r="D44" s="125">
        <v>113</v>
      </c>
      <c r="E44" s="125">
        <v>113</v>
      </c>
      <c r="F44" s="126">
        <v>113</v>
      </c>
      <c r="G44" s="94" t="s">
        <v>349</v>
      </c>
      <c r="H44" s="95" t="s">
        <v>349</v>
      </c>
      <c r="I44" s="95" t="s">
        <v>349</v>
      </c>
      <c r="J44" s="95" t="s">
        <v>349</v>
      </c>
      <c r="K44" s="95" t="s">
        <v>349</v>
      </c>
    </row>
    <row r="45" spans="1:11" ht="12.75" customHeight="1">
      <c r="A45" s="82" t="s">
        <v>501</v>
      </c>
      <c r="B45" s="121">
        <v>1021</v>
      </c>
      <c r="C45" s="125">
        <v>892</v>
      </c>
      <c r="D45" s="125">
        <v>993</v>
      </c>
      <c r="E45" s="125">
        <v>956</v>
      </c>
      <c r="F45" s="126">
        <v>716</v>
      </c>
      <c r="G45" s="94" t="s">
        <v>349</v>
      </c>
      <c r="H45" s="95" t="s">
        <v>349</v>
      </c>
      <c r="I45" s="95" t="s">
        <v>349</v>
      </c>
      <c r="J45" s="95" t="s">
        <v>349</v>
      </c>
      <c r="K45" s="95" t="s">
        <v>349</v>
      </c>
    </row>
    <row r="46" spans="1:11" ht="12.75" customHeight="1">
      <c r="A46" s="79" t="s">
        <v>4</v>
      </c>
      <c r="B46" s="121"/>
      <c r="C46" s="125"/>
      <c r="D46" s="125"/>
      <c r="E46" s="125"/>
      <c r="F46" s="126"/>
      <c r="G46" s="52"/>
      <c r="H46" s="49"/>
      <c r="I46" s="49"/>
      <c r="J46" s="49"/>
      <c r="K46" s="49"/>
    </row>
    <row r="47" spans="1:11" ht="12.75" customHeight="1">
      <c r="A47" s="82" t="s">
        <v>613</v>
      </c>
      <c r="B47" s="121">
        <v>2618</v>
      </c>
      <c r="C47" s="125">
        <v>3732</v>
      </c>
      <c r="D47" s="125">
        <v>3787</v>
      </c>
      <c r="E47" s="125">
        <v>3846</v>
      </c>
      <c r="F47" s="126">
        <v>3891</v>
      </c>
      <c r="G47" s="94">
        <v>3493.1734641737316</v>
      </c>
      <c r="H47" s="95">
        <v>4550.3124833238044</v>
      </c>
      <c r="I47" s="95">
        <v>4388.0591372680146</v>
      </c>
      <c r="J47" s="95">
        <v>4898.9849987540492</v>
      </c>
      <c r="K47" s="95">
        <v>4950.8552404544298</v>
      </c>
    </row>
    <row r="48" spans="1:11" ht="12.75" customHeight="1">
      <c r="A48" s="82" t="s">
        <v>491</v>
      </c>
      <c r="B48" s="121">
        <v>1924</v>
      </c>
      <c r="C48" s="125" t="s">
        <v>349</v>
      </c>
      <c r="D48" s="125" t="s">
        <v>349</v>
      </c>
      <c r="E48" s="125" t="s">
        <v>349</v>
      </c>
      <c r="F48" s="126" t="s">
        <v>349</v>
      </c>
      <c r="G48" s="94">
        <v>2056.9051819184765</v>
      </c>
      <c r="H48" s="95" t="s">
        <v>349</v>
      </c>
      <c r="I48" s="95" t="s">
        <v>349</v>
      </c>
      <c r="J48" s="95" t="s">
        <v>349</v>
      </c>
      <c r="K48" s="95" t="s">
        <v>349</v>
      </c>
    </row>
    <row r="49" spans="1:11" ht="12.75" customHeight="1">
      <c r="A49" s="84" t="s">
        <v>661</v>
      </c>
      <c r="B49" s="255" t="s">
        <v>349</v>
      </c>
      <c r="C49" s="210" t="s">
        <v>349</v>
      </c>
      <c r="D49" s="210" t="s">
        <v>349</v>
      </c>
      <c r="E49" s="210" t="s">
        <v>349</v>
      </c>
      <c r="F49" s="256" t="s">
        <v>349</v>
      </c>
      <c r="G49" s="258" t="s">
        <v>349</v>
      </c>
      <c r="H49" s="105" t="s">
        <v>349</v>
      </c>
      <c r="I49" s="105" t="s">
        <v>349</v>
      </c>
      <c r="J49" s="105" t="s">
        <v>349</v>
      </c>
      <c r="K49" s="105" t="s">
        <v>349</v>
      </c>
    </row>
    <row r="50" spans="1:11" ht="14.25" customHeight="1">
      <c r="A50" s="988" t="s">
        <v>968</v>
      </c>
      <c r="B50" s="988"/>
      <c r="C50" s="988"/>
      <c r="D50" s="988"/>
      <c r="E50" s="988"/>
      <c r="F50" s="988"/>
      <c r="G50" s="988"/>
      <c r="H50" s="988"/>
      <c r="I50" s="988"/>
      <c r="J50" s="988"/>
      <c r="K50" s="988"/>
    </row>
    <row r="51" spans="1:11" ht="12.75" customHeight="1">
      <c r="A51" s="989" t="s">
        <v>1389</v>
      </c>
      <c r="B51" s="989"/>
      <c r="C51" s="989"/>
      <c r="D51" s="989"/>
      <c r="E51" s="989"/>
      <c r="F51" s="989"/>
      <c r="G51" s="989"/>
      <c r="H51" s="989"/>
      <c r="I51" s="989"/>
      <c r="J51" s="989"/>
      <c r="K51" s="989"/>
    </row>
    <row r="52" spans="1:11" ht="12.75" customHeight="1">
      <c r="A52" s="88"/>
      <c r="B52" s="125"/>
      <c r="C52" s="125"/>
      <c r="D52" s="125"/>
      <c r="E52" s="125"/>
      <c r="F52" s="125"/>
      <c r="G52" s="95"/>
      <c r="H52" s="95"/>
      <c r="I52" s="95"/>
      <c r="J52" s="95"/>
      <c r="K52" s="95"/>
    </row>
    <row r="53" spans="1:11" ht="12.75" customHeight="1">
      <c r="A53" s="88"/>
      <c r="B53" s="125"/>
      <c r="C53" s="125"/>
      <c r="D53" s="125"/>
      <c r="E53" s="125"/>
      <c r="F53" s="125"/>
      <c r="G53" s="95"/>
      <c r="H53" s="95"/>
      <c r="I53" s="95"/>
      <c r="J53" s="95"/>
      <c r="K53" s="95"/>
    </row>
    <row r="54" spans="1:11" ht="12.75" customHeight="1">
      <c r="A54" s="88"/>
      <c r="B54" s="125"/>
      <c r="C54" s="125"/>
      <c r="D54" s="125"/>
      <c r="E54" s="125"/>
      <c r="F54" s="125"/>
      <c r="G54" s="95"/>
      <c r="H54" s="95"/>
      <c r="I54" s="95"/>
      <c r="J54" s="95"/>
      <c r="K54" s="95"/>
    </row>
    <row r="55" spans="1:11" ht="12.75" customHeight="1">
      <c r="A55" s="982" t="s">
        <v>72</v>
      </c>
      <c r="B55" s="982"/>
      <c r="C55" s="982"/>
      <c r="D55" s="982"/>
      <c r="E55" s="982"/>
      <c r="F55" s="982"/>
      <c r="G55" s="982"/>
      <c r="H55" s="982"/>
      <c r="I55" s="982"/>
      <c r="J55" s="982"/>
      <c r="K55" s="982"/>
    </row>
    <row r="56" spans="1:11" ht="12.75" customHeight="1">
      <c r="A56" s="279"/>
      <c r="B56" s="279"/>
      <c r="C56" s="279"/>
      <c r="D56" s="279"/>
      <c r="E56" s="279"/>
      <c r="F56" s="279"/>
      <c r="G56" s="279"/>
      <c r="H56" s="279"/>
      <c r="I56" s="279"/>
      <c r="J56" s="279"/>
      <c r="K56" s="279"/>
    </row>
    <row r="57" spans="1:11" ht="15" customHeight="1">
      <c r="A57" s="975" t="s">
        <v>463</v>
      </c>
      <c r="B57" s="977" t="s">
        <v>743</v>
      </c>
      <c r="C57" s="978"/>
      <c r="D57" s="978"/>
      <c r="E57" s="978"/>
      <c r="F57" s="979"/>
      <c r="G57" s="977" t="s">
        <v>438</v>
      </c>
      <c r="H57" s="978"/>
      <c r="I57" s="978"/>
      <c r="J57" s="978"/>
      <c r="K57" s="978"/>
    </row>
    <row r="58" spans="1:11" ht="15" customHeight="1">
      <c r="A58" s="976"/>
      <c r="B58" s="195">
        <v>40909</v>
      </c>
      <c r="C58" s="195">
        <v>41275</v>
      </c>
      <c r="D58" s="195">
        <v>41640</v>
      </c>
      <c r="E58" s="195">
        <v>42005</v>
      </c>
      <c r="F58" s="196">
        <v>42370</v>
      </c>
      <c r="G58" s="195">
        <v>40909</v>
      </c>
      <c r="H58" s="195">
        <v>41275</v>
      </c>
      <c r="I58" s="195">
        <v>41640</v>
      </c>
      <c r="J58" s="195">
        <v>42005</v>
      </c>
      <c r="K58" s="195">
        <v>42370</v>
      </c>
    </row>
    <row r="59" spans="1:11" ht="12.75" customHeight="1">
      <c r="A59" s="108" t="s">
        <v>811</v>
      </c>
      <c r="B59" s="121"/>
      <c r="C59" s="125"/>
      <c r="D59" s="125"/>
      <c r="E59" s="125"/>
      <c r="F59" s="126"/>
      <c r="G59" s="94"/>
      <c r="H59" s="95"/>
      <c r="I59" s="95"/>
      <c r="J59" s="95"/>
      <c r="K59" s="95"/>
    </row>
    <row r="60" spans="1:11" ht="12.75" customHeight="1">
      <c r="A60" s="111" t="s">
        <v>524</v>
      </c>
      <c r="B60" s="121">
        <v>12187</v>
      </c>
      <c r="C60" s="125">
        <v>13232</v>
      </c>
      <c r="D60" s="125">
        <v>13885</v>
      </c>
      <c r="E60" s="125">
        <v>14513</v>
      </c>
      <c r="F60" s="126">
        <v>14936</v>
      </c>
      <c r="G60" s="94">
        <v>1179.5500980300628</v>
      </c>
      <c r="H60" s="95">
        <v>1237.7425244006445</v>
      </c>
      <c r="I60" s="95">
        <v>1216.12615356623</v>
      </c>
      <c r="J60" s="95">
        <v>1235.8361774744028</v>
      </c>
      <c r="K60" s="95">
        <v>1253.0409598676044</v>
      </c>
    </row>
    <row r="61" spans="1:11" ht="12.75" customHeight="1">
      <c r="A61" s="108" t="s">
        <v>812</v>
      </c>
      <c r="B61" s="121"/>
      <c r="C61" s="125"/>
      <c r="D61" s="125"/>
      <c r="E61" s="125"/>
      <c r="F61" s="126"/>
      <c r="G61" s="94"/>
      <c r="H61" s="95"/>
      <c r="I61" s="95"/>
      <c r="J61" s="95"/>
      <c r="K61" s="95"/>
    </row>
    <row r="62" spans="1:11" ht="12.75" customHeight="1">
      <c r="A62" s="111" t="s">
        <v>525</v>
      </c>
      <c r="B62" s="121">
        <v>898</v>
      </c>
      <c r="C62" s="125">
        <v>969</v>
      </c>
      <c r="D62" s="125">
        <v>958</v>
      </c>
      <c r="E62" s="125">
        <v>1020</v>
      </c>
      <c r="F62" s="126">
        <v>950</v>
      </c>
      <c r="G62" s="94">
        <v>524.08405777050143</v>
      </c>
      <c r="H62" s="95">
        <v>526.84831568080153</v>
      </c>
      <c r="I62" s="95">
        <v>480.95665171898355</v>
      </c>
      <c r="J62" s="95">
        <v>404.05769320162693</v>
      </c>
      <c r="K62" s="95">
        <v>351.75534704743467</v>
      </c>
    </row>
    <row r="63" spans="1:11" ht="12.75" customHeight="1">
      <c r="A63" s="109" t="s">
        <v>528</v>
      </c>
      <c r="B63" s="121" t="s">
        <v>349</v>
      </c>
      <c r="C63" s="125" t="s">
        <v>349</v>
      </c>
      <c r="D63" s="125" t="s">
        <v>349</v>
      </c>
      <c r="E63" s="125" t="s">
        <v>349</v>
      </c>
      <c r="F63" s="126" t="s">
        <v>349</v>
      </c>
      <c r="G63" s="94" t="s">
        <v>349</v>
      </c>
      <c r="H63" s="95" t="s">
        <v>349</v>
      </c>
      <c r="I63" s="95" t="s">
        <v>349</v>
      </c>
      <c r="J63" s="95" t="s">
        <v>349</v>
      </c>
      <c r="K63" s="95" t="s">
        <v>349</v>
      </c>
    </row>
    <row r="64" spans="1:11" ht="12.75" customHeight="1">
      <c r="A64" s="80" t="s">
        <v>5</v>
      </c>
      <c r="B64" s="121"/>
      <c r="C64" s="125"/>
      <c r="D64" s="125"/>
      <c r="E64" s="125"/>
      <c r="F64" s="126"/>
      <c r="G64" s="94"/>
      <c r="H64" s="95"/>
      <c r="I64" s="95"/>
      <c r="J64" s="95"/>
      <c r="K64" s="95"/>
    </row>
    <row r="65" spans="1:11" ht="12.75" customHeight="1">
      <c r="A65" s="83" t="s">
        <v>952</v>
      </c>
      <c r="B65" s="121">
        <v>10387</v>
      </c>
      <c r="C65" s="125">
        <v>11359</v>
      </c>
      <c r="D65" s="125">
        <v>13454</v>
      </c>
      <c r="E65" s="125">
        <v>16869</v>
      </c>
      <c r="F65" s="126">
        <v>17575</v>
      </c>
      <c r="G65" s="94">
        <v>651.49883892759124</v>
      </c>
      <c r="H65" s="95">
        <v>818.63742240843146</v>
      </c>
      <c r="I65" s="95">
        <v>789.31227273555066</v>
      </c>
      <c r="J65" s="95">
        <v>725.96450621484178</v>
      </c>
      <c r="K65" s="95">
        <v>855.63157955763654</v>
      </c>
    </row>
    <row r="66" spans="1:11" ht="12.75" customHeight="1">
      <c r="A66" s="110" t="s">
        <v>813</v>
      </c>
      <c r="B66" s="121"/>
      <c r="C66" s="125"/>
      <c r="D66" s="125"/>
      <c r="E66" s="125"/>
      <c r="F66" s="126"/>
      <c r="G66" s="94"/>
      <c r="H66" s="95"/>
      <c r="I66" s="95"/>
      <c r="J66" s="95"/>
      <c r="K66" s="95"/>
    </row>
    <row r="67" spans="1:11" ht="12.75" hidden="1" customHeight="1">
      <c r="A67" s="112" t="s">
        <v>482</v>
      </c>
      <c r="B67" s="121" t="s">
        <v>349</v>
      </c>
      <c r="C67" s="125" t="s">
        <v>349</v>
      </c>
      <c r="D67" s="125" t="s">
        <v>349</v>
      </c>
      <c r="E67" s="125" t="s">
        <v>349</v>
      </c>
      <c r="F67" s="126" t="s">
        <v>349</v>
      </c>
      <c r="G67" s="94" t="s">
        <v>349</v>
      </c>
      <c r="H67" s="95" t="s">
        <v>349</v>
      </c>
      <c r="I67" s="95" t="s">
        <v>349</v>
      </c>
      <c r="J67" s="95" t="s">
        <v>349</v>
      </c>
      <c r="K67" s="95" t="s">
        <v>349</v>
      </c>
    </row>
    <row r="68" spans="1:11" ht="12.75" customHeight="1">
      <c r="A68" s="112" t="s">
        <v>483</v>
      </c>
      <c r="B68" s="121">
        <v>1755</v>
      </c>
      <c r="C68" s="125">
        <v>1882</v>
      </c>
      <c r="D68" s="125">
        <v>1749</v>
      </c>
      <c r="E68" s="125">
        <v>1855</v>
      </c>
      <c r="F68" s="126">
        <v>1867</v>
      </c>
      <c r="G68" s="94">
        <v>811.81507640084692</v>
      </c>
      <c r="H68" s="95">
        <v>773.7364991506056</v>
      </c>
      <c r="I68" s="95">
        <v>411.59366405727854</v>
      </c>
      <c r="J68" s="95">
        <v>394.73122634040726</v>
      </c>
      <c r="K68" s="95">
        <v>623.55392649475982</v>
      </c>
    </row>
    <row r="69" spans="1:11" ht="12.75" hidden="1" customHeight="1">
      <c r="A69" s="112" t="s">
        <v>484</v>
      </c>
      <c r="B69" s="121" t="s">
        <v>349</v>
      </c>
      <c r="C69" s="125" t="s">
        <v>349</v>
      </c>
      <c r="D69" s="125" t="s">
        <v>349</v>
      </c>
      <c r="E69" s="125" t="s">
        <v>349</v>
      </c>
      <c r="F69" s="126" t="s">
        <v>349</v>
      </c>
      <c r="G69" s="94" t="s">
        <v>349</v>
      </c>
      <c r="H69" s="95" t="s">
        <v>349</v>
      </c>
      <c r="I69" s="95" t="s">
        <v>349</v>
      </c>
      <c r="J69" s="95" t="s">
        <v>349</v>
      </c>
      <c r="K69" s="95" t="s">
        <v>349</v>
      </c>
    </row>
    <row r="70" spans="1:11" s="709" customFormat="1" ht="12.75" hidden="1" customHeight="1">
      <c r="A70" s="705" t="s">
        <v>1052</v>
      </c>
      <c r="B70" s="121" t="s">
        <v>917</v>
      </c>
      <c r="C70" s="125" t="s">
        <v>917</v>
      </c>
      <c r="D70" s="125" t="s">
        <v>917</v>
      </c>
      <c r="E70" s="125" t="s">
        <v>917</v>
      </c>
      <c r="F70" s="126" t="s">
        <v>917</v>
      </c>
      <c r="G70" s="94" t="s">
        <v>917</v>
      </c>
      <c r="H70" s="95" t="s">
        <v>917</v>
      </c>
      <c r="I70" s="95" t="s">
        <v>917</v>
      </c>
      <c r="J70" s="95" t="s">
        <v>917</v>
      </c>
      <c r="K70" s="95" t="s">
        <v>917</v>
      </c>
    </row>
    <row r="71" spans="1:11" ht="12.75" customHeight="1">
      <c r="A71" s="110" t="s">
        <v>814</v>
      </c>
      <c r="B71" s="121"/>
      <c r="C71" s="125"/>
      <c r="D71" s="125"/>
      <c r="E71" s="125"/>
      <c r="F71" s="126"/>
      <c r="G71" s="94"/>
      <c r="H71" s="95"/>
      <c r="I71" s="95"/>
      <c r="J71" s="95"/>
      <c r="K71" s="95"/>
    </row>
    <row r="72" spans="1:11" ht="12.75" customHeight="1">
      <c r="A72" s="111" t="s">
        <v>653</v>
      </c>
      <c r="B72" s="121">
        <v>169</v>
      </c>
      <c r="C72" s="125">
        <v>173</v>
      </c>
      <c r="D72" s="125">
        <v>179</v>
      </c>
      <c r="E72" s="125">
        <v>180</v>
      </c>
      <c r="F72" s="126">
        <v>184</v>
      </c>
      <c r="G72" s="94">
        <v>373.42453333333339</v>
      </c>
      <c r="H72" s="95">
        <v>467.42933333333337</v>
      </c>
      <c r="I72" s="95">
        <v>483.43733333333336</v>
      </c>
      <c r="J72" s="95">
        <v>421.08240000000001</v>
      </c>
      <c r="K72" s="95">
        <v>448.52000000000004</v>
      </c>
    </row>
    <row r="73" spans="1:11" ht="12.75" customHeight="1">
      <c r="A73" s="54" t="s">
        <v>6</v>
      </c>
      <c r="B73" s="94"/>
      <c r="C73" s="95"/>
      <c r="D73" s="95"/>
      <c r="E73" s="95"/>
      <c r="F73" s="97"/>
      <c r="G73" s="94"/>
      <c r="H73" s="95"/>
      <c r="I73" s="95"/>
      <c r="J73" s="95"/>
      <c r="K73" s="95"/>
    </row>
    <row r="74" spans="1:11" ht="12.75" customHeight="1">
      <c r="A74" s="83" t="s">
        <v>429</v>
      </c>
      <c r="B74" s="121">
        <v>2496</v>
      </c>
      <c r="C74" s="125">
        <v>2775</v>
      </c>
      <c r="D74" s="125">
        <v>3053</v>
      </c>
      <c r="E74" s="125">
        <v>3051</v>
      </c>
      <c r="F74" s="126">
        <v>3034</v>
      </c>
      <c r="G74" s="94">
        <v>764.70233777923249</v>
      </c>
      <c r="H74" s="95">
        <v>742.82474749071366</v>
      </c>
      <c r="I74" s="95">
        <v>754.99611594641647</v>
      </c>
      <c r="J74" s="95">
        <v>639.91067260768091</v>
      </c>
      <c r="K74" s="95">
        <v>640.25043213717765</v>
      </c>
    </row>
    <row r="75" spans="1:11" ht="12.75" customHeight="1">
      <c r="A75" s="113" t="s">
        <v>815</v>
      </c>
      <c r="B75" s="121"/>
      <c r="C75" s="125"/>
      <c r="D75" s="125"/>
      <c r="E75" s="125"/>
      <c r="F75" s="126"/>
      <c r="G75" s="94"/>
      <c r="H75" s="95"/>
      <c r="I75" s="95"/>
      <c r="J75" s="95"/>
      <c r="K75" s="95"/>
    </row>
    <row r="76" spans="1:11">
      <c r="A76" s="111" t="s">
        <v>930</v>
      </c>
      <c r="B76" s="610">
        <v>2324</v>
      </c>
      <c r="C76" s="611">
        <v>2420</v>
      </c>
      <c r="D76" s="611">
        <v>2486</v>
      </c>
      <c r="E76" s="611">
        <v>2547</v>
      </c>
      <c r="F76" s="612">
        <v>2482</v>
      </c>
      <c r="G76" s="178">
        <v>986.53800894328094</v>
      </c>
      <c r="H76" s="106">
        <v>1012.0190476190477</v>
      </c>
      <c r="I76" s="106">
        <v>993.60911995854553</v>
      </c>
      <c r="J76" s="106">
        <v>753.02170283806345</v>
      </c>
      <c r="K76" s="106">
        <v>992.73391812865498</v>
      </c>
    </row>
    <row r="77" spans="1:11" ht="12.75" customHeight="1">
      <c r="A77" s="115" t="s">
        <v>7</v>
      </c>
      <c r="B77" s="121"/>
      <c r="C77" s="125"/>
      <c r="D77" s="125"/>
      <c r="E77" s="125"/>
      <c r="F77" s="126"/>
      <c r="G77" s="94"/>
      <c r="H77" s="95"/>
      <c r="I77" s="95"/>
      <c r="J77" s="95"/>
      <c r="K77" s="95"/>
    </row>
    <row r="78" spans="1:11" ht="12.75" hidden="1" customHeight="1">
      <c r="A78" s="747" t="s">
        <v>680</v>
      </c>
      <c r="B78" s="121">
        <v>0</v>
      </c>
      <c r="C78" s="125">
        <v>0</v>
      </c>
      <c r="D78" s="125">
        <v>0</v>
      </c>
      <c r="E78" s="125">
        <v>0</v>
      </c>
      <c r="F78" s="126">
        <v>0</v>
      </c>
      <c r="G78" s="94">
        <v>0</v>
      </c>
      <c r="H78" s="95">
        <v>0</v>
      </c>
      <c r="I78" s="95">
        <v>0</v>
      </c>
      <c r="J78" s="95">
        <v>0</v>
      </c>
      <c r="K78" s="95">
        <v>0</v>
      </c>
    </row>
    <row r="79" spans="1:11" ht="12.75" customHeight="1">
      <c r="A79" s="111" t="s">
        <v>836</v>
      </c>
      <c r="B79" s="125">
        <v>6227</v>
      </c>
      <c r="C79" s="125">
        <v>8822</v>
      </c>
      <c r="D79" s="125">
        <v>8456</v>
      </c>
      <c r="E79" s="125">
        <v>11407</v>
      </c>
      <c r="F79" s="126">
        <v>13055</v>
      </c>
      <c r="G79" s="95">
        <v>602.10438926896757</v>
      </c>
      <c r="H79" s="95">
        <v>751.19384165135909</v>
      </c>
      <c r="I79" s="95">
        <v>687.9892976242794</v>
      </c>
      <c r="J79" s="95">
        <v>683.61703085015631</v>
      </c>
      <c r="K79" s="95">
        <v>677.70375328286718</v>
      </c>
    </row>
    <row r="80" spans="1:11" ht="12.75" customHeight="1">
      <c r="A80" s="81" t="s">
        <v>8</v>
      </c>
      <c r="B80" s="26"/>
      <c r="C80" s="17"/>
      <c r="D80" s="17"/>
      <c r="E80" s="17"/>
      <c r="F80" s="27"/>
      <c r="G80" s="94"/>
      <c r="H80" s="95"/>
      <c r="I80" s="95"/>
      <c r="J80" s="95"/>
      <c r="K80" s="95"/>
    </row>
    <row r="81" spans="1:11" ht="12.75" customHeight="1">
      <c r="A81" s="83" t="s">
        <v>189</v>
      </c>
      <c r="B81" s="26">
        <v>35186</v>
      </c>
      <c r="C81" s="17">
        <v>37373</v>
      </c>
      <c r="D81" s="17">
        <v>34941</v>
      </c>
      <c r="E81" s="17">
        <v>35081</v>
      </c>
      <c r="F81" s="27">
        <v>32188.000000000004</v>
      </c>
      <c r="G81" s="94">
        <v>1202.8465787913151</v>
      </c>
      <c r="H81" s="95">
        <v>1477.7588877794537</v>
      </c>
      <c r="I81" s="95">
        <v>1622.9603180960169</v>
      </c>
      <c r="J81" s="95">
        <v>1563.4260565751606</v>
      </c>
      <c r="K81" s="95">
        <v>1450.6997335435397</v>
      </c>
    </row>
    <row r="82" spans="1:11" ht="12.75" customHeight="1">
      <c r="A82" s="115" t="s">
        <v>816</v>
      </c>
      <c r="B82" s="26"/>
      <c r="C82" s="17"/>
      <c r="D82" s="17"/>
      <c r="E82" s="17"/>
      <c r="F82" s="27"/>
      <c r="G82" s="94"/>
      <c r="H82" s="95"/>
      <c r="I82" s="95"/>
      <c r="J82" s="95"/>
      <c r="K82" s="95"/>
    </row>
    <row r="83" spans="1:11" ht="12.75" customHeight="1">
      <c r="A83" s="727" t="s">
        <v>1100</v>
      </c>
      <c r="B83" s="26">
        <v>1142</v>
      </c>
      <c r="C83" s="17">
        <v>2090</v>
      </c>
      <c r="D83" s="17">
        <v>2481</v>
      </c>
      <c r="E83" s="17">
        <v>2620</v>
      </c>
      <c r="F83" s="27">
        <v>3759</v>
      </c>
      <c r="G83" s="94">
        <v>310.16363177381356</v>
      </c>
      <c r="H83" s="95">
        <v>237.03988192850113</v>
      </c>
      <c r="I83" s="95">
        <v>270.54427099055584</v>
      </c>
      <c r="J83" s="95">
        <v>190.83922822946761</v>
      </c>
      <c r="K83" s="95">
        <v>173.86856277252392</v>
      </c>
    </row>
    <row r="84" spans="1:11" ht="12.75" customHeight="1">
      <c r="A84" s="111" t="s">
        <v>612</v>
      </c>
      <c r="B84" s="26">
        <v>15</v>
      </c>
      <c r="C84" s="17" t="s">
        <v>349</v>
      </c>
      <c r="D84" s="17" t="s">
        <v>349</v>
      </c>
      <c r="E84" s="17" t="s">
        <v>349</v>
      </c>
      <c r="F84" s="27" t="s">
        <v>349</v>
      </c>
      <c r="G84" s="94" t="s">
        <v>349</v>
      </c>
      <c r="H84" s="95" t="s">
        <v>349</v>
      </c>
      <c r="I84" s="95" t="s">
        <v>349</v>
      </c>
      <c r="J84" s="95" t="s">
        <v>349</v>
      </c>
      <c r="K84" s="95" t="s">
        <v>349</v>
      </c>
    </row>
    <row r="85" spans="1:11" ht="12.75" customHeight="1">
      <c r="A85" s="81" t="s">
        <v>9</v>
      </c>
      <c r="B85" s="26"/>
      <c r="C85" s="17"/>
      <c r="D85" s="17"/>
      <c r="E85" s="17"/>
      <c r="F85" s="27"/>
      <c r="G85" s="94"/>
      <c r="H85" s="95"/>
      <c r="I85" s="95"/>
      <c r="J85" s="95"/>
      <c r="K85" s="95"/>
    </row>
    <row r="86" spans="1:11" ht="12.75" customHeight="1">
      <c r="A86" s="83" t="s">
        <v>430</v>
      </c>
      <c r="B86" s="26" t="s">
        <v>917</v>
      </c>
      <c r="C86" s="17" t="s">
        <v>917</v>
      </c>
      <c r="D86" s="17" t="s">
        <v>917</v>
      </c>
      <c r="E86" s="17" t="s">
        <v>917</v>
      </c>
      <c r="F86" s="27" t="s">
        <v>917</v>
      </c>
      <c r="G86" s="94" t="s">
        <v>917</v>
      </c>
      <c r="H86" s="95" t="s">
        <v>917</v>
      </c>
      <c r="I86" s="95" t="s">
        <v>917</v>
      </c>
      <c r="J86" s="95" t="s">
        <v>917</v>
      </c>
      <c r="K86" s="95" t="s">
        <v>917</v>
      </c>
    </row>
    <row r="87" spans="1:11" ht="12.75" customHeight="1">
      <c r="A87" s="83" t="s">
        <v>431</v>
      </c>
      <c r="B87" s="26" t="s">
        <v>917</v>
      </c>
      <c r="C87" s="17" t="s">
        <v>917</v>
      </c>
      <c r="D87" s="17" t="s">
        <v>917</v>
      </c>
      <c r="E87" s="17" t="s">
        <v>917</v>
      </c>
      <c r="F87" s="27" t="s">
        <v>917</v>
      </c>
      <c r="G87" s="94" t="s">
        <v>917</v>
      </c>
      <c r="H87" s="95" t="s">
        <v>917</v>
      </c>
      <c r="I87" s="95" t="s">
        <v>917</v>
      </c>
      <c r="J87" s="95" t="s">
        <v>917</v>
      </c>
      <c r="K87" s="95" t="s">
        <v>917</v>
      </c>
    </row>
    <row r="88" spans="1:11" ht="12.75" customHeight="1">
      <c r="A88" s="81" t="s">
        <v>158</v>
      </c>
      <c r="B88" s="26"/>
      <c r="C88" s="17"/>
      <c r="D88" s="17"/>
      <c r="E88" s="17"/>
      <c r="F88" s="27"/>
      <c r="G88" s="94"/>
      <c r="H88" s="95"/>
      <c r="I88" s="95"/>
      <c r="J88" s="95"/>
      <c r="K88" s="95"/>
    </row>
    <row r="89" spans="1:11" ht="12.75" customHeight="1">
      <c r="A89" s="114" t="s">
        <v>626</v>
      </c>
      <c r="B89" s="26" t="s">
        <v>917</v>
      </c>
      <c r="C89" s="17" t="s">
        <v>917</v>
      </c>
      <c r="D89" s="17" t="s">
        <v>917</v>
      </c>
      <c r="E89" s="17" t="s">
        <v>917</v>
      </c>
      <c r="F89" s="27" t="s">
        <v>917</v>
      </c>
      <c r="G89" s="94">
        <v>14085.94</v>
      </c>
      <c r="H89" s="95">
        <v>17949.88</v>
      </c>
      <c r="I89" s="95">
        <v>19351.420000000002</v>
      </c>
      <c r="J89" s="95">
        <v>17786.79</v>
      </c>
      <c r="K89" s="95">
        <v>19573.07</v>
      </c>
    </row>
    <row r="90" spans="1:11" ht="12.75" customHeight="1">
      <c r="A90" s="114" t="s">
        <v>800</v>
      </c>
      <c r="B90" s="26">
        <v>2735</v>
      </c>
      <c r="C90" s="17">
        <v>2804</v>
      </c>
      <c r="D90" s="17">
        <v>3007</v>
      </c>
      <c r="E90" s="17">
        <v>3130</v>
      </c>
      <c r="F90" s="27">
        <v>3212</v>
      </c>
      <c r="G90" s="94">
        <v>4582.3900000000003</v>
      </c>
      <c r="H90" s="95">
        <v>6084.97</v>
      </c>
      <c r="I90" s="95">
        <v>6979.17</v>
      </c>
      <c r="J90" s="95">
        <v>7280.75</v>
      </c>
      <c r="K90" s="95">
        <v>7779.13</v>
      </c>
    </row>
    <row r="91" spans="1:11" ht="12.75" customHeight="1">
      <c r="A91" s="84" t="s">
        <v>340</v>
      </c>
      <c r="B91" s="99" t="s">
        <v>917</v>
      </c>
      <c r="C91" s="96" t="s">
        <v>917</v>
      </c>
      <c r="D91" s="96" t="s">
        <v>917</v>
      </c>
      <c r="E91" s="96" t="s">
        <v>917</v>
      </c>
      <c r="F91" s="177" t="s">
        <v>917</v>
      </c>
      <c r="G91" s="258" t="s">
        <v>917</v>
      </c>
      <c r="H91" s="105" t="s">
        <v>917</v>
      </c>
      <c r="I91" s="105" t="s">
        <v>917</v>
      </c>
      <c r="J91" s="105" t="s">
        <v>917</v>
      </c>
      <c r="K91" s="105" t="s">
        <v>917</v>
      </c>
    </row>
    <row r="92" spans="1:11" ht="14.25" customHeight="1">
      <c r="A92" s="973" t="s">
        <v>968</v>
      </c>
      <c r="B92" s="973"/>
      <c r="C92" s="973"/>
      <c r="D92" s="973"/>
      <c r="E92" s="973"/>
      <c r="F92" s="973"/>
      <c r="G92" s="973"/>
      <c r="H92" s="973"/>
      <c r="I92" s="973"/>
      <c r="J92" s="973"/>
      <c r="K92" s="973"/>
    </row>
    <row r="93" spans="1:11" ht="12.75" customHeight="1">
      <c r="A93" s="1"/>
      <c r="B93" s="2"/>
      <c r="C93" s="2"/>
      <c r="D93" s="2"/>
      <c r="E93" s="2"/>
      <c r="F93" s="2"/>
      <c r="G93" s="2"/>
      <c r="H93" s="2"/>
      <c r="I93" s="2"/>
      <c r="J93" s="2"/>
      <c r="K93" s="2"/>
    </row>
    <row r="94" spans="1:11">
      <c r="A94" s="1"/>
      <c r="B94" s="2"/>
      <c r="C94" s="2"/>
      <c r="D94" s="2"/>
      <c r="E94" s="2"/>
      <c r="F94" s="2"/>
      <c r="G94" s="2"/>
      <c r="H94" s="2"/>
      <c r="I94" s="2"/>
      <c r="J94" s="2"/>
      <c r="K94" s="2"/>
    </row>
    <row r="95" spans="1:11">
      <c r="A95" s="1"/>
      <c r="B95" s="2"/>
      <c r="C95" s="2"/>
      <c r="D95" s="2"/>
      <c r="E95" s="2"/>
      <c r="F95" s="2"/>
      <c r="G95" s="2"/>
      <c r="H95" s="2"/>
      <c r="I95" s="2"/>
      <c r="J95" s="2"/>
      <c r="K95" s="2"/>
    </row>
    <row r="96" spans="1:11">
      <c r="A96" s="268"/>
      <c r="B96" s="268"/>
      <c r="C96" s="268"/>
      <c r="D96" s="268"/>
      <c r="E96" s="268"/>
      <c r="F96" s="268"/>
      <c r="G96" s="268"/>
      <c r="H96" s="268"/>
      <c r="I96" s="268"/>
      <c r="J96" s="268"/>
      <c r="K96" s="268"/>
    </row>
    <row r="97" spans="1:11">
      <c r="A97" s="120"/>
      <c r="B97" s="120"/>
      <c r="C97" s="120"/>
      <c r="D97" s="120"/>
      <c r="E97" s="120"/>
      <c r="F97" s="120"/>
      <c r="G97" s="2"/>
      <c r="H97" s="2"/>
      <c r="I97" s="2"/>
      <c r="J97" s="2"/>
      <c r="K97" s="2"/>
    </row>
    <row r="98" spans="1:11" ht="12.75" customHeight="1">
      <c r="A98" s="251"/>
      <c r="B98" s="251"/>
      <c r="C98" s="251"/>
      <c r="D98" s="251"/>
      <c r="E98" s="251"/>
      <c r="F98" s="251"/>
      <c r="G98" s="251"/>
      <c r="H98" s="251"/>
      <c r="I98" s="251"/>
      <c r="J98" s="251"/>
      <c r="K98" s="251"/>
    </row>
    <row r="99" spans="1:11">
      <c r="A99" s="251"/>
      <c r="B99" s="251"/>
      <c r="C99" s="251"/>
      <c r="D99" s="251"/>
      <c r="E99" s="251"/>
      <c r="F99" s="251"/>
      <c r="G99" s="251"/>
      <c r="H99" s="251"/>
      <c r="I99" s="251"/>
      <c r="J99" s="251"/>
      <c r="K99" s="251"/>
    </row>
    <row r="100" spans="1:11" s="131" customFormat="1" ht="12">
      <c r="A100" s="251"/>
      <c r="B100" s="251"/>
      <c r="C100" s="251"/>
      <c r="D100" s="251"/>
      <c r="E100" s="251"/>
      <c r="F100" s="251"/>
      <c r="G100" s="251"/>
      <c r="H100" s="251"/>
      <c r="I100" s="251"/>
      <c r="J100" s="251"/>
      <c r="K100" s="251"/>
    </row>
    <row r="101" spans="1:11" s="131" customFormat="1" ht="12">
      <c r="A101" s="251"/>
      <c r="B101" s="251"/>
      <c r="C101" s="251"/>
      <c r="D101" s="251"/>
      <c r="E101" s="251"/>
      <c r="F101" s="251"/>
      <c r="G101" s="251"/>
      <c r="H101" s="251"/>
      <c r="I101" s="251"/>
      <c r="J101" s="251"/>
      <c r="K101" s="251"/>
    </row>
    <row r="102" spans="1:11" s="131" customFormat="1" ht="12">
      <c r="A102" s="251"/>
      <c r="B102" s="251"/>
      <c r="C102" s="251"/>
      <c r="D102" s="251"/>
      <c r="E102" s="251"/>
      <c r="F102" s="251"/>
      <c r="G102" s="251"/>
      <c r="H102" s="251"/>
      <c r="I102" s="251"/>
      <c r="J102" s="251"/>
      <c r="K102" s="251"/>
    </row>
    <row r="103" spans="1:11" s="131" customFormat="1" ht="12">
      <c r="A103" s="251"/>
      <c r="B103" s="251"/>
      <c r="C103" s="251"/>
      <c r="D103" s="251"/>
      <c r="E103" s="251"/>
      <c r="F103" s="251"/>
      <c r="G103" s="251"/>
      <c r="H103" s="251"/>
      <c r="I103" s="251"/>
      <c r="J103" s="251"/>
      <c r="K103" s="251"/>
    </row>
    <row r="104" spans="1:11" s="131" customFormat="1" ht="12.75" customHeight="1">
      <c r="A104" s="251"/>
      <c r="B104" s="251"/>
      <c r="C104" s="251"/>
      <c r="D104" s="251"/>
      <c r="E104" s="251"/>
      <c r="F104" s="251"/>
      <c r="G104" s="251"/>
      <c r="H104" s="251"/>
      <c r="I104" s="251"/>
      <c r="J104" s="251"/>
      <c r="K104" s="251"/>
    </row>
    <row r="105" spans="1:11" s="131" customFormat="1" ht="12">
      <c r="A105" s="251"/>
      <c r="B105" s="251"/>
      <c r="C105" s="251"/>
      <c r="D105" s="251"/>
      <c r="E105" s="251"/>
      <c r="F105" s="251"/>
      <c r="G105" s="251"/>
      <c r="H105" s="251"/>
      <c r="I105" s="251"/>
      <c r="J105" s="251"/>
      <c r="K105" s="251"/>
    </row>
    <row r="106" spans="1:11" s="146" customFormat="1" ht="12.75" customHeight="1">
      <c r="A106" s="251"/>
      <c r="B106" s="251"/>
      <c r="C106" s="251"/>
      <c r="D106" s="251"/>
      <c r="E106" s="251"/>
      <c r="F106" s="251"/>
      <c r="G106" s="251"/>
      <c r="H106" s="251"/>
      <c r="I106" s="251"/>
      <c r="J106" s="251"/>
      <c r="K106" s="251"/>
    </row>
    <row r="107" spans="1:11" s="132" customFormat="1" ht="12.75" customHeight="1">
      <c r="A107" s="251"/>
      <c r="B107" s="251"/>
      <c r="C107" s="251"/>
      <c r="D107" s="251"/>
      <c r="E107" s="251"/>
      <c r="F107" s="251"/>
      <c r="G107" s="251"/>
      <c r="H107" s="251"/>
      <c r="I107" s="251"/>
      <c r="J107" s="251"/>
      <c r="K107" s="251"/>
    </row>
    <row r="108" spans="1:11" s="131" customFormat="1" ht="12.75" customHeight="1">
      <c r="A108" s="134"/>
      <c r="B108" s="2"/>
      <c r="C108" s="2"/>
      <c r="D108" s="2"/>
      <c r="E108" s="2"/>
      <c r="F108" s="2"/>
      <c r="G108" s="2"/>
      <c r="H108" s="2"/>
      <c r="I108" s="2"/>
      <c r="J108" s="2"/>
      <c r="K108" s="2"/>
    </row>
    <row r="109" spans="1:11" s="131" customFormat="1" ht="13.5" customHeight="1">
      <c r="A109" s="1"/>
      <c r="B109" s="2"/>
      <c r="C109" s="2"/>
      <c r="D109" s="2"/>
      <c r="E109" s="2"/>
      <c r="F109" s="2"/>
      <c r="G109" s="2"/>
      <c r="H109" s="2"/>
      <c r="I109" s="2"/>
      <c r="J109" s="2"/>
      <c r="K109" s="2"/>
    </row>
    <row r="110" spans="1:11" s="131" customFormat="1" ht="13.5" customHeight="1">
      <c r="A110" s="1"/>
      <c r="B110" s="2"/>
      <c r="C110" s="2"/>
      <c r="D110" s="2"/>
      <c r="E110" s="2"/>
      <c r="F110" s="2"/>
      <c r="G110" s="2"/>
      <c r="H110" s="2"/>
      <c r="I110" s="2"/>
      <c r="J110" s="2"/>
      <c r="K110" s="2"/>
    </row>
    <row r="111" spans="1:11" s="131" customFormat="1" ht="13.5" customHeight="1">
      <c r="A111" s="1"/>
      <c r="B111" s="2"/>
      <c r="C111" s="2"/>
      <c r="D111" s="2"/>
      <c r="E111" s="2"/>
      <c r="F111" s="2"/>
      <c r="G111" s="2"/>
      <c r="H111" s="2"/>
      <c r="I111" s="2"/>
      <c r="J111" s="2"/>
      <c r="K111" s="2"/>
    </row>
    <row r="112" spans="1:11" s="131" customFormat="1" ht="13.5" customHeight="1">
      <c r="A112" s="1"/>
      <c r="B112" s="2"/>
      <c r="C112" s="2"/>
      <c r="D112" s="2"/>
      <c r="E112" s="2"/>
      <c r="F112" s="2"/>
      <c r="G112" s="2"/>
      <c r="H112" s="2"/>
      <c r="I112" s="2"/>
      <c r="J112" s="2"/>
      <c r="K112" s="2"/>
    </row>
    <row r="113" spans="1:11">
      <c r="A113" s="1"/>
      <c r="B113" s="2"/>
      <c r="C113" s="2"/>
      <c r="D113" s="2"/>
      <c r="E113" s="2"/>
      <c r="F113" s="2"/>
      <c r="G113" s="2"/>
      <c r="H113" s="2"/>
      <c r="I113" s="2"/>
      <c r="J113" s="2"/>
      <c r="K113" s="2"/>
    </row>
    <row r="114" spans="1:11">
      <c r="A114" s="1"/>
      <c r="B114" s="2"/>
      <c r="C114" s="2"/>
      <c r="D114" s="2"/>
      <c r="E114" s="2"/>
      <c r="F114" s="2"/>
      <c r="G114" s="2"/>
      <c r="H114" s="2"/>
      <c r="I114" s="2"/>
      <c r="J114" s="2"/>
      <c r="K114" s="2"/>
    </row>
    <row r="115" spans="1:11">
      <c r="A115" s="1"/>
      <c r="B115" s="2"/>
      <c r="C115" s="2"/>
      <c r="D115" s="2"/>
      <c r="E115" s="2"/>
      <c r="F115" s="2"/>
      <c r="G115" s="2"/>
      <c r="H115" s="2"/>
      <c r="I115" s="2"/>
      <c r="J115" s="2"/>
      <c r="K115" s="2"/>
    </row>
    <row r="116" spans="1:11">
      <c r="A116" s="1"/>
      <c r="B116" s="2"/>
      <c r="C116" s="2"/>
      <c r="D116" s="2"/>
      <c r="E116" s="2"/>
      <c r="F116" s="2"/>
      <c r="G116" s="2"/>
      <c r="H116" s="2"/>
      <c r="I116" s="2"/>
      <c r="J116" s="2"/>
      <c r="K116" s="2"/>
    </row>
    <row r="117" spans="1:11">
      <c r="A117" s="1"/>
      <c r="B117" s="2"/>
      <c r="C117" s="2"/>
      <c r="D117" s="2"/>
      <c r="E117" s="2"/>
      <c r="F117" s="2"/>
      <c r="G117" s="2"/>
      <c r="H117" s="2"/>
      <c r="I117" s="2"/>
      <c r="J117" s="2"/>
      <c r="K117" s="2"/>
    </row>
    <row r="118" spans="1:11">
      <c r="A118" s="1"/>
      <c r="B118" s="2"/>
      <c r="C118" s="2"/>
      <c r="D118" s="2"/>
      <c r="E118" s="2"/>
      <c r="F118" s="2"/>
      <c r="G118" s="2"/>
      <c r="H118" s="2"/>
      <c r="I118" s="2"/>
      <c r="J118" s="2"/>
      <c r="K118" s="2"/>
    </row>
    <row r="119" spans="1:11">
      <c r="A119" s="1"/>
      <c r="B119" s="2"/>
      <c r="C119" s="2"/>
      <c r="D119" s="2"/>
      <c r="E119" s="2"/>
      <c r="F119" s="2"/>
      <c r="G119" s="2"/>
      <c r="H119" s="2"/>
      <c r="I119" s="2"/>
      <c r="J119" s="2"/>
      <c r="K119" s="2"/>
    </row>
    <row r="120" spans="1:1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s="716" customFormat="1">
      <c r="A128" s="1"/>
      <c r="B128" s="2"/>
      <c r="C128" s="2"/>
      <c r="D128" s="2"/>
      <c r="E128" s="2"/>
      <c r="F128" s="2"/>
      <c r="G128" s="2"/>
      <c r="H128" s="2"/>
      <c r="I128" s="2"/>
      <c r="J128" s="2"/>
      <c r="K128" s="2"/>
    </row>
    <row r="129" spans="1:11" s="716" customFormat="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56" spans="1:11" s="716" customFormat="1"/>
  </sheetData>
  <mergeCells count="10">
    <mergeCell ref="A7:A8"/>
    <mergeCell ref="B7:F7"/>
    <mergeCell ref="G7:K7"/>
    <mergeCell ref="A92:K92"/>
    <mergeCell ref="A50:K50"/>
    <mergeCell ref="A55:K55"/>
    <mergeCell ref="A57:A58"/>
    <mergeCell ref="B57:F57"/>
    <mergeCell ref="G57:K57"/>
    <mergeCell ref="A51:K51"/>
  </mergeCells>
  <phoneticPr fontId="24" type="noConversion"/>
  <pageMargins left="0.94488188976377963" right="0.94488188976377963" top="0.59055118110236227" bottom="0.98425196850393704" header="0.51181102362204722" footer="0.51181102362204722"/>
  <pageSetup paperSize="9" scale="78" firstPageNumber="447" orientation="portrait" useFirstPageNumber="1" r:id="rId1"/>
  <headerFooter alignWithMargins="0">
    <oddHeader>&amp;L&amp;"Arial,Italic"&amp;11      Comparative tables</oddHeader>
    <oddFooter xml:space="preserve">&amp;C </oddFooter>
  </headerFooter>
  <rowBreaks count="1" manualBreakCount="1">
    <brk id="5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2:K213"/>
  <sheetViews>
    <sheetView view="pageBreakPreview" topLeftCell="A144" zoomScale="130" zoomScaleNormal="100" zoomScaleSheetLayoutView="130" workbookViewId="0">
      <selection activeCell="A99" sqref="A99:XFD99"/>
    </sheetView>
  </sheetViews>
  <sheetFormatPr defaultRowHeight="12.75" customHeight="1"/>
  <cols>
    <col min="1" max="1" width="27.140625" style="119" customWidth="1"/>
    <col min="2" max="6" width="15.7109375" style="130" customWidth="1"/>
    <col min="7" max="9" width="15" style="130" customWidth="1"/>
    <col min="10" max="10" width="8.140625" style="130" customWidth="1"/>
    <col min="11" max="11" width="12.85546875" style="130" bestFit="1" customWidth="1"/>
    <col min="12" max="16384" width="9.140625" style="119"/>
  </cols>
  <sheetData>
    <row r="2" spans="1:6" s="260" customFormat="1" ht="12.75" customHeight="1">
      <c r="A2" s="933" t="s">
        <v>126</v>
      </c>
      <c r="B2" s="933"/>
      <c r="C2" s="933"/>
      <c r="D2" s="933"/>
      <c r="E2" s="933"/>
      <c r="F2" s="933"/>
    </row>
    <row r="3" spans="1:6" s="260" customFormat="1" ht="15" customHeight="1">
      <c r="A3" s="963" t="s">
        <v>843</v>
      </c>
      <c r="B3" s="963"/>
      <c r="C3" s="963"/>
      <c r="D3" s="963"/>
      <c r="E3" s="963"/>
      <c r="F3" s="963"/>
    </row>
    <row r="4" spans="1:6" s="260" customFormat="1" ht="12.75" customHeight="1">
      <c r="A4" s="590" t="s">
        <v>1241</v>
      </c>
      <c r="B4" s="130"/>
      <c r="C4" s="130"/>
      <c r="D4" s="130"/>
      <c r="E4" s="130"/>
    </row>
    <row r="5" spans="1:6" s="260" customFormat="1" ht="12.75" customHeight="1">
      <c r="A5" s="119"/>
      <c r="B5" s="130"/>
      <c r="C5" s="130"/>
      <c r="D5" s="130"/>
      <c r="E5" s="130"/>
    </row>
    <row r="6" spans="1:6" s="260" customFormat="1" ht="27.75" customHeight="1">
      <c r="A6" s="591" t="s">
        <v>463</v>
      </c>
      <c r="B6" s="578" t="s">
        <v>806</v>
      </c>
      <c r="C6" s="578" t="s">
        <v>906</v>
      </c>
      <c r="D6" s="578" t="s">
        <v>341</v>
      </c>
      <c r="E6" s="578" t="s">
        <v>342</v>
      </c>
      <c r="F6" s="578" t="s">
        <v>317</v>
      </c>
    </row>
    <row r="7" spans="1:6" s="260" customFormat="1">
      <c r="A7" s="113" t="s">
        <v>31</v>
      </c>
      <c r="B7" s="581"/>
      <c r="C7" s="581"/>
      <c r="D7" s="581"/>
      <c r="E7" s="581"/>
      <c r="F7" s="581"/>
    </row>
    <row r="8" spans="1:6" s="260" customFormat="1" ht="14.25">
      <c r="A8" s="262" t="s">
        <v>95</v>
      </c>
      <c r="B8" s="216" t="s">
        <v>825</v>
      </c>
      <c r="C8" s="216" t="s">
        <v>89</v>
      </c>
      <c r="D8" s="226" t="s">
        <v>884</v>
      </c>
      <c r="E8" s="222" t="s">
        <v>388</v>
      </c>
      <c r="F8" s="216" t="s">
        <v>78</v>
      </c>
    </row>
    <row r="9" spans="1:6" s="260" customFormat="1" ht="14.25">
      <c r="A9" s="262" t="s">
        <v>261</v>
      </c>
      <c r="B9" s="216" t="s">
        <v>825</v>
      </c>
      <c r="C9" s="216" t="s">
        <v>89</v>
      </c>
      <c r="D9" s="226" t="s">
        <v>389</v>
      </c>
      <c r="E9" s="222" t="s">
        <v>349</v>
      </c>
      <c r="F9" s="216" t="s">
        <v>176</v>
      </c>
    </row>
    <row r="10" spans="1:6" s="260" customFormat="1" ht="12.75" customHeight="1">
      <c r="A10" s="113" t="s">
        <v>456</v>
      </c>
      <c r="B10" s="996" t="s">
        <v>349</v>
      </c>
      <c r="C10" s="997"/>
      <c r="D10" s="997"/>
      <c r="E10" s="997"/>
      <c r="F10" s="997"/>
    </row>
    <row r="11" spans="1:6" s="260" customFormat="1" ht="12.75" hidden="1" customHeight="1">
      <c r="A11" s="83" t="s">
        <v>991</v>
      </c>
      <c r="B11" s="220" t="s">
        <v>450</v>
      </c>
      <c r="C11" s="220"/>
      <c r="D11" s="220"/>
      <c r="E11" s="219"/>
      <c r="F11" s="220"/>
    </row>
    <row r="12" spans="1:6" s="260" customFormat="1" ht="12.75" customHeight="1">
      <c r="A12" s="113" t="s">
        <v>849</v>
      </c>
      <c r="B12" s="220"/>
      <c r="C12" s="220"/>
      <c r="D12" s="220"/>
      <c r="E12" s="219"/>
      <c r="F12" s="220"/>
    </row>
    <row r="13" spans="1:6" s="260" customFormat="1" ht="14.25" customHeight="1">
      <c r="A13" s="83" t="s">
        <v>502</v>
      </c>
      <c r="B13" s="220" t="s">
        <v>825</v>
      </c>
      <c r="C13" s="220" t="s">
        <v>690</v>
      </c>
      <c r="D13" s="220" t="s">
        <v>92</v>
      </c>
      <c r="E13" s="220" t="s">
        <v>90</v>
      </c>
      <c r="F13" s="220" t="s">
        <v>718</v>
      </c>
    </row>
    <row r="14" spans="1:6" s="260" customFormat="1" ht="28.5" customHeight="1">
      <c r="A14" s="262" t="s">
        <v>937</v>
      </c>
      <c r="B14" s="216" t="s">
        <v>825</v>
      </c>
      <c r="C14" s="216" t="s">
        <v>690</v>
      </c>
      <c r="D14" s="216" t="s">
        <v>92</v>
      </c>
      <c r="E14" s="222" t="s">
        <v>404</v>
      </c>
      <c r="F14" s="216" t="s">
        <v>978</v>
      </c>
    </row>
    <row r="15" spans="1:6" s="260" customFormat="1" ht="14.25">
      <c r="A15" s="83" t="s">
        <v>938</v>
      </c>
      <c r="B15" s="220" t="s">
        <v>825</v>
      </c>
      <c r="C15" s="220" t="s">
        <v>690</v>
      </c>
      <c r="D15" s="220" t="s">
        <v>92</v>
      </c>
      <c r="E15" s="219" t="s">
        <v>32</v>
      </c>
      <c r="F15" s="220" t="s">
        <v>573</v>
      </c>
    </row>
    <row r="16" spans="1:6" s="260" customFormat="1" ht="14.25">
      <c r="A16" s="83" t="s">
        <v>196</v>
      </c>
      <c r="B16" s="220" t="s">
        <v>265</v>
      </c>
      <c r="C16" s="712" t="s">
        <v>29</v>
      </c>
      <c r="D16" s="220" t="s">
        <v>349</v>
      </c>
      <c r="E16" s="219" t="s">
        <v>91</v>
      </c>
      <c r="F16" s="220" t="s">
        <v>349</v>
      </c>
    </row>
    <row r="17" spans="1:7" s="260" customFormat="1">
      <c r="A17" s="113" t="s">
        <v>457</v>
      </c>
      <c r="B17" s="220"/>
      <c r="C17" s="220"/>
      <c r="D17" s="220"/>
      <c r="E17" s="219"/>
      <c r="F17" s="220"/>
    </row>
    <row r="18" spans="1:7" s="260" customFormat="1" ht="14.25">
      <c r="A18" s="775" t="s">
        <v>658</v>
      </c>
      <c r="B18" s="267" t="s">
        <v>825</v>
      </c>
      <c r="C18" s="267" t="s">
        <v>1246</v>
      </c>
      <c r="D18" s="776" t="s">
        <v>529</v>
      </c>
      <c r="E18" s="777" t="s">
        <v>110</v>
      </c>
      <c r="F18" s="267" t="s">
        <v>718</v>
      </c>
    </row>
    <row r="19" spans="1:7" s="260" customFormat="1" ht="14.25">
      <c r="A19" s="775" t="s">
        <v>659</v>
      </c>
      <c r="B19" s="267" t="s">
        <v>825</v>
      </c>
      <c r="C19" s="267" t="s">
        <v>510</v>
      </c>
      <c r="D19" s="776" t="s">
        <v>388</v>
      </c>
      <c r="E19" s="777" t="s">
        <v>349</v>
      </c>
      <c r="F19" s="267" t="s">
        <v>78</v>
      </c>
    </row>
    <row r="20" spans="1:7" s="260" customFormat="1" ht="14.25">
      <c r="A20" s="775" t="s">
        <v>322</v>
      </c>
      <c r="B20" s="267" t="s">
        <v>825</v>
      </c>
      <c r="C20" s="267" t="s">
        <v>511</v>
      </c>
      <c r="D20" s="776" t="s">
        <v>867</v>
      </c>
      <c r="E20" s="777" t="s">
        <v>349</v>
      </c>
      <c r="F20" s="267" t="s">
        <v>78</v>
      </c>
    </row>
    <row r="21" spans="1:7" s="260" customFormat="1">
      <c r="A21" s="113" t="s">
        <v>397</v>
      </c>
      <c r="B21" s="216"/>
      <c r="C21" s="216"/>
      <c r="D21" s="226"/>
      <c r="E21" s="222"/>
      <c r="F21" s="216"/>
    </row>
    <row r="22" spans="1:7" s="260" customFormat="1" ht="14.25">
      <c r="A22" s="262" t="s">
        <v>112</v>
      </c>
      <c r="B22" s="216" t="s">
        <v>475</v>
      </c>
      <c r="C22" s="216" t="s">
        <v>476</v>
      </c>
      <c r="D22" s="226" t="s">
        <v>401</v>
      </c>
      <c r="E22" s="222" t="s">
        <v>91</v>
      </c>
      <c r="F22" s="216" t="s">
        <v>404</v>
      </c>
    </row>
    <row r="23" spans="1:7" s="260" customFormat="1" ht="12.75" customHeight="1">
      <c r="A23" s="115" t="s">
        <v>140</v>
      </c>
      <c r="B23" s="220"/>
      <c r="C23" s="220"/>
      <c r="D23" s="220"/>
      <c r="E23" s="219"/>
      <c r="F23" s="220"/>
    </row>
    <row r="24" spans="1:7" s="260" customFormat="1" ht="14.25">
      <c r="A24" s="112" t="s">
        <v>991</v>
      </c>
      <c r="B24" s="216" t="s">
        <v>912</v>
      </c>
      <c r="C24" s="216" t="s">
        <v>280</v>
      </c>
      <c r="D24" s="216" t="s">
        <v>32</v>
      </c>
      <c r="E24" s="222" t="s">
        <v>402</v>
      </c>
      <c r="F24" s="216" t="s">
        <v>78</v>
      </c>
      <c r="G24" s="219"/>
    </row>
    <row r="25" spans="1:7" s="260" customFormat="1" ht="12.75" customHeight="1">
      <c r="A25" s="113" t="s">
        <v>141</v>
      </c>
      <c r="B25" s="217"/>
      <c r="C25" s="218"/>
      <c r="D25" s="219"/>
      <c r="E25" s="219"/>
      <c r="F25" s="218"/>
      <c r="G25" s="219"/>
    </row>
    <row r="26" spans="1:7" s="260" customFormat="1" ht="28.5">
      <c r="A26" s="112" t="s">
        <v>691</v>
      </c>
      <c r="B26" s="226" t="s">
        <v>825</v>
      </c>
      <c r="C26" s="226" t="s">
        <v>375</v>
      </c>
      <c r="D26" s="226" t="s">
        <v>801</v>
      </c>
      <c r="E26" s="222" t="s">
        <v>576</v>
      </c>
      <c r="F26" s="216" t="s">
        <v>692</v>
      </c>
    </row>
    <row r="27" spans="1:7" s="260" customFormat="1" ht="12.75" customHeight="1">
      <c r="A27" s="115" t="s">
        <v>641</v>
      </c>
      <c r="B27" s="218"/>
      <c r="C27" s="218"/>
      <c r="D27" s="218"/>
      <c r="E27" s="219"/>
      <c r="F27" s="219"/>
    </row>
    <row r="28" spans="1:7" s="260" customFormat="1" ht="12.75" customHeight="1">
      <c r="A28" s="717" t="s">
        <v>1267</v>
      </c>
      <c r="B28" s="712" t="s">
        <v>1039</v>
      </c>
      <c r="C28" s="712" t="s">
        <v>861</v>
      </c>
      <c r="D28" s="712" t="s">
        <v>304</v>
      </c>
      <c r="E28" s="219" t="s">
        <v>304</v>
      </c>
      <c r="F28" s="220" t="s">
        <v>763</v>
      </c>
    </row>
    <row r="29" spans="1:7" s="260" customFormat="1" ht="12.75" customHeight="1">
      <c r="A29" s="115" t="s">
        <v>73</v>
      </c>
      <c r="B29" s="220"/>
      <c r="C29" s="220"/>
      <c r="D29" s="220"/>
      <c r="E29" s="219"/>
      <c r="F29" s="220"/>
    </row>
    <row r="30" spans="1:7" s="260" customFormat="1" ht="14.25" customHeight="1">
      <c r="A30" s="114" t="s">
        <v>477</v>
      </c>
      <c r="B30" s="220" t="s">
        <v>825</v>
      </c>
      <c r="C30" s="220" t="s">
        <v>210</v>
      </c>
      <c r="D30" s="220" t="s">
        <v>288</v>
      </c>
      <c r="E30" s="219" t="s">
        <v>635</v>
      </c>
      <c r="F30" s="220" t="s">
        <v>78</v>
      </c>
    </row>
    <row r="31" spans="1:7" s="260" customFormat="1" ht="14.25" customHeight="1">
      <c r="A31" s="114" t="s">
        <v>479</v>
      </c>
      <c r="B31" s="220" t="s">
        <v>825</v>
      </c>
      <c r="C31" s="220" t="s">
        <v>802</v>
      </c>
      <c r="D31" s="220" t="s">
        <v>956</v>
      </c>
      <c r="E31" s="219" t="s">
        <v>388</v>
      </c>
      <c r="F31" s="220" t="s">
        <v>478</v>
      </c>
    </row>
    <row r="32" spans="1:7" s="260" customFormat="1" ht="14.25" customHeight="1">
      <c r="A32" s="717" t="s">
        <v>1115</v>
      </c>
      <c r="B32" s="220" t="s">
        <v>825</v>
      </c>
      <c r="C32" s="712" t="s">
        <v>1116</v>
      </c>
      <c r="D32" s="712" t="s">
        <v>964</v>
      </c>
      <c r="E32" s="725" t="s">
        <v>1117</v>
      </c>
      <c r="F32" s="220" t="s">
        <v>478</v>
      </c>
    </row>
    <row r="33" spans="1:6" s="260" customFormat="1" ht="14.25" customHeight="1">
      <c r="A33" s="717" t="s">
        <v>1050</v>
      </c>
      <c r="B33" s="712" t="s">
        <v>825</v>
      </c>
      <c r="C33" s="712" t="s">
        <v>1116</v>
      </c>
      <c r="D33" s="712" t="s">
        <v>1118</v>
      </c>
      <c r="E33" s="725" t="s">
        <v>1117</v>
      </c>
      <c r="F33" s="220" t="s">
        <v>478</v>
      </c>
    </row>
    <row r="34" spans="1:6" s="260" customFormat="1" ht="14.25" customHeight="1">
      <c r="A34" s="717" t="s">
        <v>1051</v>
      </c>
      <c r="B34" s="712" t="s">
        <v>825</v>
      </c>
      <c r="C34" s="712" t="s">
        <v>1060</v>
      </c>
      <c r="D34" s="712" t="s">
        <v>926</v>
      </c>
      <c r="E34" s="219" t="s">
        <v>110</v>
      </c>
      <c r="F34" s="220" t="s">
        <v>478</v>
      </c>
    </row>
    <row r="35" spans="1:6" s="260" customFormat="1" ht="12.75" customHeight="1">
      <c r="A35" s="115" t="s">
        <v>106</v>
      </c>
      <c r="B35" s="220"/>
      <c r="C35" s="220"/>
      <c r="D35" s="220"/>
      <c r="E35" s="219"/>
      <c r="F35" s="220"/>
    </row>
    <row r="36" spans="1:6" s="260" customFormat="1" ht="14.25">
      <c r="A36" s="112" t="s">
        <v>592</v>
      </c>
      <c r="B36" s="216" t="s">
        <v>825</v>
      </c>
      <c r="C36" s="216" t="s">
        <v>625</v>
      </c>
      <c r="D36" s="216" t="s">
        <v>956</v>
      </c>
      <c r="E36" s="222" t="s">
        <v>297</v>
      </c>
      <c r="F36" s="222" t="s">
        <v>718</v>
      </c>
    </row>
    <row r="37" spans="1:6" s="260" customFormat="1" ht="12.75" hidden="1" customHeight="1">
      <c r="A37" s="83" t="s">
        <v>991</v>
      </c>
      <c r="B37" s="220" t="s">
        <v>450</v>
      </c>
      <c r="C37" s="220"/>
      <c r="D37" s="218"/>
      <c r="E37" s="219"/>
      <c r="F37" s="219"/>
    </row>
    <row r="38" spans="1:6" s="260" customFormat="1" ht="12.75" customHeight="1">
      <c r="A38" s="113" t="s">
        <v>4</v>
      </c>
      <c r="B38" s="220"/>
      <c r="C38" s="220"/>
      <c r="D38" s="220"/>
      <c r="E38" s="219"/>
      <c r="F38" s="220"/>
    </row>
    <row r="39" spans="1:6" s="260" customFormat="1" ht="25.5">
      <c r="A39" s="112" t="s">
        <v>976</v>
      </c>
      <c r="B39" s="226" t="s">
        <v>38</v>
      </c>
      <c r="C39" s="245" t="s">
        <v>1090</v>
      </c>
      <c r="D39" s="245" t="s">
        <v>1061</v>
      </c>
      <c r="E39" s="222" t="s">
        <v>14</v>
      </c>
      <c r="F39" s="731" t="s">
        <v>78</v>
      </c>
    </row>
    <row r="40" spans="1:6" s="260" customFormat="1" ht="25.5">
      <c r="A40" s="112" t="s">
        <v>977</v>
      </c>
      <c r="B40" s="226" t="s">
        <v>38</v>
      </c>
      <c r="C40" s="245" t="s">
        <v>1063</v>
      </c>
      <c r="D40" s="226" t="s">
        <v>717</v>
      </c>
      <c r="E40" s="245" t="s">
        <v>867</v>
      </c>
      <c r="F40" s="731" t="s">
        <v>1062</v>
      </c>
    </row>
    <row r="41" spans="1:6" s="260" customFormat="1" ht="25.5" hidden="1" customHeight="1">
      <c r="A41" s="747" t="s">
        <v>445</v>
      </c>
      <c r="B41" s="226" t="s">
        <v>38</v>
      </c>
      <c r="C41" s="245" t="s">
        <v>1064</v>
      </c>
      <c r="D41" s="226" t="s">
        <v>717</v>
      </c>
      <c r="E41" s="222" t="s">
        <v>14</v>
      </c>
      <c r="F41" s="246" t="s">
        <v>78</v>
      </c>
    </row>
    <row r="42" spans="1:6" s="260" customFormat="1" ht="12.75" customHeight="1">
      <c r="A42" s="112" t="s">
        <v>727</v>
      </c>
      <c r="B42" s="223" t="s">
        <v>38</v>
      </c>
      <c r="C42" s="223" t="s">
        <v>257</v>
      </c>
      <c r="D42" s="741" t="s">
        <v>964</v>
      </c>
      <c r="E42" s="224" t="s">
        <v>717</v>
      </c>
      <c r="F42" s="225" t="s">
        <v>78</v>
      </c>
    </row>
    <row r="43" spans="1:6" s="260" customFormat="1" ht="12.75" hidden="1" customHeight="1">
      <c r="A43" s="747" t="s">
        <v>491</v>
      </c>
      <c r="B43" s="223" t="s">
        <v>825</v>
      </c>
      <c r="C43" s="741" t="s">
        <v>819</v>
      </c>
      <c r="D43" s="741" t="s">
        <v>520</v>
      </c>
      <c r="E43" s="224" t="s">
        <v>427</v>
      </c>
      <c r="F43" s="225" t="s">
        <v>78</v>
      </c>
    </row>
    <row r="44" spans="1:6" s="260" customFormat="1" ht="12.75" customHeight="1">
      <c r="A44" s="113" t="s">
        <v>698</v>
      </c>
      <c r="B44" s="223"/>
      <c r="C44" s="223"/>
      <c r="D44" s="223"/>
      <c r="E44" s="224"/>
      <c r="F44" s="225"/>
    </row>
    <row r="45" spans="1:6" s="260" customFormat="1" ht="14.25">
      <c r="A45" s="112" t="s">
        <v>426</v>
      </c>
      <c r="B45" s="223" t="s">
        <v>76</v>
      </c>
      <c r="C45" s="223" t="s">
        <v>986</v>
      </c>
      <c r="D45" s="223" t="s">
        <v>90</v>
      </c>
      <c r="E45" s="224" t="s">
        <v>110</v>
      </c>
      <c r="F45" s="225" t="s">
        <v>349</v>
      </c>
    </row>
    <row r="46" spans="1:6" s="260" customFormat="1" ht="27">
      <c r="A46" s="705" t="s">
        <v>1071</v>
      </c>
      <c r="B46" s="741" t="s">
        <v>76</v>
      </c>
      <c r="C46" s="741" t="s">
        <v>251</v>
      </c>
      <c r="D46" s="741" t="s">
        <v>110</v>
      </c>
      <c r="E46" s="743" t="s">
        <v>388</v>
      </c>
      <c r="F46" s="225" t="s">
        <v>349</v>
      </c>
    </row>
    <row r="47" spans="1:6" s="260" customFormat="1" ht="12.75" customHeight="1">
      <c r="A47" s="113" t="s">
        <v>213</v>
      </c>
      <c r="B47" s="223"/>
      <c r="C47" s="223"/>
      <c r="D47" s="223"/>
      <c r="E47" s="224"/>
      <c r="F47" s="225"/>
    </row>
    <row r="48" spans="1:6" s="260" customFormat="1" ht="12.75" customHeight="1">
      <c r="A48" s="112" t="s">
        <v>211</v>
      </c>
      <c r="B48" s="223" t="s">
        <v>825</v>
      </c>
      <c r="C48" s="223" t="s">
        <v>690</v>
      </c>
      <c r="D48" s="223" t="s">
        <v>803</v>
      </c>
      <c r="E48" s="224" t="s">
        <v>884</v>
      </c>
      <c r="F48" s="225" t="s">
        <v>718</v>
      </c>
    </row>
    <row r="49" spans="1:6" s="260" customFormat="1" ht="12.75" customHeight="1">
      <c r="A49" s="112" t="s">
        <v>212</v>
      </c>
      <c r="B49" s="223" t="s">
        <v>825</v>
      </c>
      <c r="C49" s="223" t="s">
        <v>705</v>
      </c>
      <c r="D49" s="223" t="s">
        <v>388</v>
      </c>
      <c r="E49" s="224" t="s">
        <v>884</v>
      </c>
      <c r="F49" s="225" t="s">
        <v>718</v>
      </c>
    </row>
    <row r="50" spans="1:6" s="260" customFormat="1" ht="12.75" customHeight="1">
      <c r="A50" s="115" t="s">
        <v>5</v>
      </c>
      <c r="B50" s="218"/>
      <c r="C50" s="219"/>
      <c r="D50" s="219"/>
      <c r="E50" s="219"/>
      <c r="F50" s="218"/>
    </row>
    <row r="51" spans="1:6" s="260" customFormat="1" ht="12.75" hidden="1" customHeight="1">
      <c r="A51" s="83" t="s">
        <v>991</v>
      </c>
      <c r="B51" s="220" t="s">
        <v>450</v>
      </c>
      <c r="C51" s="226"/>
      <c r="D51" s="226"/>
      <c r="E51" s="222"/>
      <c r="F51" s="226"/>
    </row>
    <row r="52" spans="1:6" s="260" customFormat="1" ht="28.5" customHeight="1">
      <c r="A52" s="705" t="s">
        <v>1165</v>
      </c>
      <c r="B52" s="226" t="s">
        <v>825</v>
      </c>
      <c r="C52" s="245" t="s">
        <v>1104</v>
      </c>
      <c r="D52" s="245" t="s">
        <v>529</v>
      </c>
      <c r="E52" s="731" t="s">
        <v>110</v>
      </c>
      <c r="F52" s="216" t="s">
        <v>692</v>
      </c>
    </row>
    <row r="53" spans="1:6" s="260" customFormat="1" ht="12.75" customHeight="1">
      <c r="A53" s="115" t="s">
        <v>900</v>
      </c>
      <c r="B53" s="220"/>
      <c r="C53" s="226"/>
      <c r="D53" s="226"/>
      <c r="E53" s="222"/>
      <c r="F53" s="226"/>
    </row>
    <row r="54" spans="1:6" s="260" customFormat="1" ht="12.75" customHeight="1">
      <c r="A54" s="705" t="s">
        <v>407</v>
      </c>
      <c r="B54" s="774" t="s">
        <v>265</v>
      </c>
      <c r="C54" s="643" t="s">
        <v>1245</v>
      </c>
      <c r="D54" s="643" t="s">
        <v>287</v>
      </c>
      <c r="E54" s="269" t="s">
        <v>884</v>
      </c>
      <c r="F54" s="643" t="s">
        <v>1189</v>
      </c>
    </row>
    <row r="55" spans="1:6" s="260" customFormat="1" ht="14.25">
      <c r="A55" s="705" t="s">
        <v>998</v>
      </c>
      <c r="B55" s="226" t="s">
        <v>825</v>
      </c>
      <c r="C55" s="226" t="s">
        <v>174</v>
      </c>
      <c r="D55" s="226" t="s">
        <v>287</v>
      </c>
      <c r="E55" s="226" t="s">
        <v>884</v>
      </c>
      <c r="F55" s="226" t="s">
        <v>1189</v>
      </c>
    </row>
    <row r="56" spans="1:6" s="260" customFormat="1" hidden="1">
      <c r="A56" s="732" t="s">
        <v>485</v>
      </c>
      <c r="B56" s="733" t="s">
        <v>825</v>
      </c>
      <c r="C56" s="733" t="s">
        <v>1054</v>
      </c>
      <c r="D56" s="733" t="s">
        <v>287</v>
      </c>
      <c r="E56" s="734" t="s">
        <v>1055</v>
      </c>
      <c r="F56" s="734" t="s">
        <v>1056</v>
      </c>
    </row>
    <row r="57" spans="1:6" s="260" customFormat="1">
      <c r="A57" s="115" t="s">
        <v>567</v>
      </c>
      <c r="B57" s="216"/>
      <c r="C57" s="216"/>
      <c r="D57" s="216"/>
      <c r="E57" s="222"/>
      <c r="F57" s="222"/>
    </row>
    <row r="58" spans="1:6" s="260" customFormat="1" ht="14.25">
      <c r="A58" s="112" t="s">
        <v>876</v>
      </c>
      <c r="B58" s="216" t="s">
        <v>265</v>
      </c>
      <c r="C58" s="216" t="s">
        <v>437</v>
      </c>
      <c r="D58" s="263" t="s">
        <v>88</v>
      </c>
      <c r="E58" s="263" t="s">
        <v>88</v>
      </c>
      <c r="F58" s="222" t="s">
        <v>349</v>
      </c>
    </row>
    <row r="59" spans="1:6" s="260" customFormat="1">
      <c r="A59" s="113" t="s">
        <v>6</v>
      </c>
      <c r="B59" s="218"/>
      <c r="C59" s="218"/>
      <c r="D59" s="218"/>
      <c r="E59" s="219"/>
      <c r="F59" s="218"/>
    </row>
    <row r="60" spans="1:6" s="260" customFormat="1" ht="12.75" hidden="1" customHeight="1">
      <c r="A60" s="112" t="s">
        <v>514</v>
      </c>
      <c r="B60" s="218" t="s">
        <v>265</v>
      </c>
      <c r="C60" s="218" t="s">
        <v>265</v>
      </c>
      <c r="D60" s="725" t="s">
        <v>304</v>
      </c>
      <c r="E60" s="219" t="s">
        <v>304</v>
      </c>
      <c r="F60" s="218" t="s">
        <v>427</v>
      </c>
    </row>
    <row r="61" spans="1:6" s="260" customFormat="1">
      <c r="A61" s="112" t="s">
        <v>879</v>
      </c>
      <c r="B61" s="218" t="s">
        <v>76</v>
      </c>
      <c r="C61" s="218" t="s">
        <v>265</v>
      </c>
      <c r="D61" s="545" t="s">
        <v>304</v>
      </c>
      <c r="E61" s="219" t="s">
        <v>304</v>
      </c>
      <c r="F61" s="218" t="s">
        <v>427</v>
      </c>
    </row>
    <row r="62" spans="1:6" s="260" customFormat="1">
      <c r="A62" s="113" t="s">
        <v>188</v>
      </c>
      <c r="B62" s="996" t="s">
        <v>349</v>
      </c>
      <c r="C62" s="997"/>
      <c r="D62" s="997"/>
      <c r="E62" s="997"/>
      <c r="F62" s="997"/>
    </row>
    <row r="63" spans="1:6" s="260" customFormat="1" ht="12.75" customHeight="1">
      <c r="A63" s="115" t="s">
        <v>7</v>
      </c>
      <c r="B63" s="218"/>
      <c r="C63" s="218"/>
      <c r="D63" s="218"/>
      <c r="E63" s="219"/>
      <c r="F63" s="218"/>
    </row>
    <row r="64" spans="1:6" s="260" customFormat="1" ht="14.25" customHeight="1">
      <c r="A64" s="114" t="s">
        <v>34</v>
      </c>
      <c r="B64" s="219" t="s">
        <v>825</v>
      </c>
      <c r="C64" s="219" t="s">
        <v>29</v>
      </c>
      <c r="D64" s="219" t="s">
        <v>304</v>
      </c>
      <c r="E64" s="219" t="s">
        <v>110</v>
      </c>
      <c r="F64" s="218" t="s">
        <v>917</v>
      </c>
    </row>
    <row r="65" spans="1:6" s="260" customFormat="1">
      <c r="A65" s="967" t="s">
        <v>606</v>
      </c>
      <c r="B65" s="967"/>
      <c r="C65" s="967"/>
      <c r="D65" s="967"/>
      <c r="E65" s="967"/>
      <c r="F65" s="967"/>
    </row>
    <row r="66" spans="1:6" s="260" customFormat="1">
      <c r="A66" s="549"/>
      <c r="B66" s="226"/>
      <c r="C66" s="226"/>
      <c r="D66" s="226"/>
      <c r="E66" s="226"/>
      <c r="F66" s="222"/>
    </row>
    <row r="67" spans="1:6" s="260" customFormat="1">
      <c r="A67" s="549"/>
      <c r="B67" s="226"/>
      <c r="C67" s="226"/>
      <c r="D67" s="226"/>
      <c r="E67" s="226"/>
      <c r="F67" s="222"/>
    </row>
    <row r="68" spans="1:6" s="260" customFormat="1">
      <c r="A68" s="549"/>
      <c r="B68" s="226"/>
      <c r="C68" s="226"/>
      <c r="D68" s="226"/>
      <c r="E68" s="226"/>
      <c r="F68" s="222"/>
    </row>
    <row r="69" spans="1:6" s="260" customFormat="1">
      <c r="A69" s="933" t="s">
        <v>967</v>
      </c>
      <c r="B69" s="933"/>
      <c r="C69" s="933"/>
      <c r="D69" s="933"/>
      <c r="E69" s="933"/>
      <c r="F69" s="933"/>
    </row>
    <row r="70" spans="1:6" s="260" customFormat="1">
      <c r="A70" s="550"/>
      <c r="B70" s="550"/>
      <c r="C70" s="550"/>
      <c r="D70" s="550"/>
      <c r="E70" s="550"/>
      <c r="F70" s="550"/>
    </row>
    <row r="71" spans="1:6" s="260" customFormat="1" ht="25.5">
      <c r="A71" s="591" t="s">
        <v>463</v>
      </c>
      <c r="B71" s="578" t="s">
        <v>806</v>
      </c>
      <c r="C71" s="578" t="s">
        <v>906</v>
      </c>
      <c r="D71" s="578" t="s">
        <v>341</v>
      </c>
      <c r="E71" s="578" t="s">
        <v>342</v>
      </c>
      <c r="F71" s="578" t="s">
        <v>317</v>
      </c>
    </row>
    <row r="72" spans="1:6" s="260" customFormat="1">
      <c r="A72" s="115" t="s">
        <v>8</v>
      </c>
      <c r="B72" s="218"/>
      <c r="C72" s="218"/>
      <c r="D72" s="218"/>
      <c r="E72" s="218"/>
      <c r="F72" s="219"/>
    </row>
    <row r="73" spans="1:6" s="260" customFormat="1" ht="25.5">
      <c r="A73" s="112" t="s">
        <v>382</v>
      </c>
      <c r="B73" s="226" t="s">
        <v>825</v>
      </c>
      <c r="C73" s="245" t="s">
        <v>280</v>
      </c>
      <c r="D73" s="245" t="s">
        <v>1230</v>
      </c>
      <c r="E73" s="245" t="s">
        <v>1231</v>
      </c>
      <c r="F73" s="222" t="s">
        <v>692</v>
      </c>
    </row>
    <row r="74" spans="1:6" s="260" customFormat="1">
      <c r="A74" s="115" t="s">
        <v>783</v>
      </c>
      <c r="B74" s="226"/>
      <c r="C74" s="226"/>
      <c r="D74" s="226"/>
      <c r="E74" s="226"/>
      <c r="F74" s="222"/>
    </row>
    <row r="75" spans="1:6" s="260" customFormat="1" ht="14.25">
      <c r="A75" s="112" t="s">
        <v>599</v>
      </c>
      <c r="B75" s="226" t="s">
        <v>810</v>
      </c>
      <c r="C75" s="226" t="s">
        <v>231</v>
      </c>
      <c r="D75" s="226" t="s">
        <v>232</v>
      </c>
      <c r="E75" s="226" t="s">
        <v>233</v>
      </c>
      <c r="F75" s="222" t="s">
        <v>35</v>
      </c>
    </row>
    <row r="76" spans="1:6" s="260" customFormat="1" ht="12.75" customHeight="1">
      <c r="A76" s="115" t="s">
        <v>9</v>
      </c>
      <c r="B76" s="218"/>
      <c r="C76" s="218"/>
      <c r="D76" s="218"/>
      <c r="E76" s="219"/>
      <c r="F76" s="218"/>
    </row>
    <row r="77" spans="1:6" s="260" customFormat="1" ht="12.75" customHeight="1">
      <c r="A77" s="83" t="s">
        <v>681</v>
      </c>
      <c r="B77" s="218" t="s">
        <v>825</v>
      </c>
      <c r="C77" s="545" t="s">
        <v>1122</v>
      </c>
      <c r="D77" s="545" t="s">
        <v>1123</v>
      </c>
      <c r="E77" s="219" t="s">
        <v>110</v>
      </c>
      <c r="F77" s="218" t="s">
        <v>718</v>
      </c>
    </row>
    <row r="78" spans="1:6" s="260" customFormat="1" ht="12.75" customHeight="1">
      <c r="A78" s="722" t="s">
        <v>1096</v>
      </c>
      <c r="B78" s="545" t="s">
        <v>825</v>
      </c>
      <c r="C78" s="545" t="s">
        <v>866</v>
      </c>
      <c r="D78" s="545" t="s">
        <v>304</v>
      </c>
      <c r="E78" s="725" t="s">
        <v>1125</v>
      </c>
      <c r="F78" s="545" t="s">
        <v>718</v>
      </c>
    </row>
    <row r="79" spans="1:6" s="260" customFormat="1" ht="12.75" customHeight="1">
      <c r="A79" s="722" t="s">
        <v>1153</v>
      </c>
      <c r="B79" s="545" t="s">
        <v>825</v>
      </c>
      <c r="C79" s="545" t="s">
        <v>29</v>
      </c>
      <c r="D79" s="226" t="s">
        <v>110</v>
      </c>
      <c r="E79" s="226" t="s">
        <v>110</v>
      </c>
      <c r="F79" s="545" t="s">
        <v>1155</v>
      </c>
    </row>
    <row r="80" spans="1:6" s="260" customFormat="1" ht="12.75" customHeight="1">
      <c r="A80" s="722" t="s">
        <v>1154</v>
      </c>
      <c r="B80" s="545" t="s">
        <v>825</v>
      </c>
      <c r="C80" s="545" t="s">
        <v>29</v>
      </c>
      <c r="D80" s="226" t="s">
        <v>110</v>
      </c>
      <c r="E80" s="226" t="s">
        <v>110</v>
      </c>
      <c r="F80" s="545" t="s">
        <v>1155</v>
      </c>
    </row>
    <row r="81" spans="1:11" ht="12.75" customHeight="1">
      <c r="A81" s="115" t="s">
        <v>158</v>
      </c>
      <c r="B81" s="218"/>
      <c r="C81" s="218"/>
      <c r="D81" s="218"/>
      <c r="E81" s="219"/>
      <c r="F81" s="218"/>
      <c r="G81" s="260"/>
      <c r="H81" s="260"/>
      <c r="I81" s="260"/>
      <c r="J81" s="260"/>
      <c r="K81" s="260"/>
    </row>
    <row r="82" spans="1:11" ht="25.5">
      <c r="A82" s="112" t="s">
        <v>852</v>
      </c>
      <c r="B82" s="226" t="s">
        <v>825</v>
      </c>
      <c r="C82" s="226" t="s">
        <v>257</v>
      </c>
      <c r="D82" s="226" t="s">
        <v>110</v>
      </c>
      <c r="E82" s="222" t="s">
        <v>686</v>
      </c>
      <c r="F82" s="245" t="s">
        <v>1250</v>
      </c>
      <c r="G82" s="219"/>
      <c r="H82" s="219"/>
      <c r="I82" s="260"/>
      <c r="J82" s="260"/>
      <c r="K82" s="260"/>
    </row>
    <row r="83" spans="1:11" ht="51">
      <c r="A83" s="112" t="s">
        <v>980</v>
      </c>
      <c r="B83" s="226" t="s">
        <v>825</v>
      </c>
      <c r="C83" s="226" t="s">
        <v>257</v>
      </c>
      <c r="D83" s="226" t="s">
        <v>110</v>
      </c>
      <c r="E83" s="222" t="s">
        <v>687</v>
      </c>
      <c r="F83" s="226" t="s">
        <v>693</v>
      </c>
      <c r="G83" s="219"/>
      <c r="H83" s="219"/>
      <c r="I83" s="260"/>
      <c r="J83" s="260"/>
      <c r="K83" s="260"/>
    </row>
    <row r="84" spans="1:11" ht="51">
      <c r="A84" s="112" t="s">
        <v>663</v>
      </c>
      <c r="B84" s="782" t="s">
        <v>825</v>
      </c>
      <c r="C84" s="249" t="s">
        <v>257</v>
      </c>
      <c r="D84" s="250" t="s">
        <v>110</v>
      </c>
      <c r="E84" s="222" t="s">
        <v>687</v>
      </c>
      <c r="F84" s="245" t="s">
        <v>1251</v>
      </c>
      <c r="G84" s="219"/>
      <c r="H84" s="219"/>
    </row>
    <row r="85" spans="1:11">
      <c r="A85" s="967" t="s">
        <v>606</v>
      </c>
      <c r="B85" s="967"/>
      <c r="C85" s="967"/>
      <c r="D85" s="967"/>
      <c r="E85" s="967"/>
      <c r="F85" s="967"/>
      <c r="G85" s="219"/>
      <c r="H85" s="219"/>
    </row>
    <row r="86" spans="1:11" ht="14.25" customHeight="1">
      <c r="B86" s="119"/>
      <c r="C86" s="119"/>
      <c r="D86" s="119"/>
      <c r="E86" s="119"/>
      <c r="F86" s="119"/>
      <c r="G86" s="219"/>
      <c r="H86" s="219"/>
    </row>
    <row r="87" spans="1:11" ht="12.75" customHeight="1">
      <c r="A87" s="260"/>
      <c r="B87" s="542"/>
      <c r="C87" s="542"/>
      <c r="D87" s="542"/>
      <c r="E87" s="542"/>
      <c r="F87" s="542"/>
      <c r="G87" s="597"/>
      <c r="H87" s="597"/>
      <c r="I87" s="597"/>
      <c r="J87" s="220"/>
      <c r="K87" s="219"/>
    </row>
    <row r="88" spans="1:11" ht="12.75" customHeight="1">
      <c r="B88" s="119"/>
      <c r="C88" s="119"/>
      <c r="D88" s="119"/>
      <c r="E88" s="119"/>
      <c r="F88" s="119"/>
      <c r="G88" s="119"/>
      <c r="H88" s="119"/>
      <c r="I88" s="597"/>
      <c r="J88" s="220"/>
      <c r="K88" s="219"/>
    </row>
    <row r="89" spans="1:11" ht="12.75" customHeight="1">
      <c r="H89" s="220"/>
      <c r="I89" s="119"/>
      <c r="J89" s="119"/>
      <c r="K89" s="220"/>
    </row>
    <row r="90" spans="1:11" ht="12.75" customHeight="1">
      <c r="A90" s="933" t="s">
        <v>820</v>
      </c>
      <c r="B90" s="933"/>
      <c r="C90" s="933"/>
      <c r="D90" s="933"/>
      <c r="E90" s="933"/>
      <c r="F90" s="933"/>
      <c r="G90" s="117"/>
      <c r="H90" s="117"/>
      <c r="I90" s="219"/>
      <c r="J90" s="219"/>
    </row>
    <row r="91" spans="1:11" ht="12.75" customHeight="1">
      <c r="A91" s="547"/>
      <c r="I91" s="117"/>
      <c r="J91" s="117"/>
      <c r="K91" s="117"/>
    </row>
    <row r="92" spans="1:11" ht="26.25" customHeight="1">
      <c r="A92" s="591" t="s">
        <v>463</v>
      </c>
      <c r="B92" s="578" t="s">
        <v>318</v>
      </c>
      <c r="C92" s="578" t="s">
        <v>319</v>
      </c>
      <c r="D92" s="578" t="s">
        <v>320</v>
      </c>
      <c r="E92" s="578" t="s">
        <v>172</v>
      </c>
      <c r="F92" s="578" t="s">
        <v>178</v>
      </c>
      <c r="G92" s="119"/>
      <c r="H92" s="119"/>
    </row>
    <row r="93" spans="1:11">
      <c r="A93" s="593" t="s">
        <v>31</v>
      </c>
      <c r="B93" s="573"/>
      <c r="C93" s="573"/>
      <c r="D93" s="573"/>
      <c r="E93" s="573"/>
      <c r="F93" s="573"/>
      <c r="G93" s="119"/>
      <c r="H93" s="119"/>
    </row>
    <row r="94" spans="1:11" ht="14.25">
      <c r="A94" s="262" t="s">
        <v>95</v>
      </c>
      <c r="B94" s="594" t="s">
        <v>994</v>
      </c>
      <c r="C94" s="269" t="s">
        <v>590</v>
      </c>
      <c r="D94" s="269" t="s">
        <v>652</v>
      </c>
      <c r="E94" s="269" t="s">
        <v>863</v>
      </c>
      <c r="F94" s="269" t="s">
        <v>585</v>
      </c>
      <c r="G94" s="119"/>
      <c r="H94" s="119"/>
    </row>
    <row r="95" spans="1:11" ht="14.25">
      <c r="A95" s="262" t="s">
        <v>261</v>
      </c>
      <c r="B95" s="594" t="s">
        <v>348</v>
      </c>
      <c r="C95" s="706" t="s">
        <v>1047</v>
      </c>
      <c r="D95" s="269" t="s">
        <v>405</v>
      </c>
      <c r="E95" s="269" t="s">
        <v>863</v>
      </c>
      <c r="F95" s="269" t="s">
        <v>585</v>
      </c>
      <c r="G95" s="119"/>
      <c r="H95" s="119"/>
    </row>
    <row r="96" spans="1:11" ht="12" customHeight="1">
      <c r="A96" s="113" t="s">
        <v>456</v>
      </c>
      <c r="B96" s="996" t="s">
        <v>349</v>
      </c>
      <c r="C96" s="997"/>
      <c r="D96" s="997"/>
      <c r="E96" s="997"/>
      <c r="F96" s="997"/>
      <c r="G96" s="119"/>
      <c r="H96" s="119"/>
      <c r="I96" s="118"/>
      <c r="J96" s="119"/>
      <c r="K96" s="119"/>
    </row>
    <row r="97" spans="1:11" ht="12" hidden="1" customHeight="1">
      <c r="A97" s="83" t="s">
        <v>991</v>
      </c>
      <c r="B97" s="220" t="s">
        <v>450</v>
      </c>
      <c r="C97" s="220"/>
      <c r="D97" s="220"/>
      <c r="E97" s="219"/>
      <c r="F97" s="220"/>
      <c r="G97" s="119"/>
      <c r="H97" s="119"/>
      <c r="I97" s="118"/>
      <c r="J97" s="119"/>
      <c r="K97" s="119"/>
    </row>
    <row r="98" spans="1:11" ht="12" customHeight="1">
      <c r="A98" s="113" t="s">
        <v>849</v>
      </c>
      <c r="B98" s="220"/>
      <c r="C98" s="220"/>
      <c r="D98" s="220"/>
      <c r="E98" s="219"/>
      <c r="F98" s="220"/>
      <c r="G98" s="119"/>
      <c r="H98" s="119"/>
      <c r="I98" s="118"/>
      <c r="J98" s="119"/>
      <c r="K98" s="119"/>
    </row>
    <row r="99" spans="1:11" ht="14.25">
      <c r="A99" s="83" t="s">
        <v>502</v>
      </c>
      <c r="B99" s="220" t="s">
        <v>994</v>
      </c>
      <c r="C99" s="220" t="s">
        <v>608</v>
      </c>
      <c r="D99" s="269" t="s">
        <v>360</v>
      </c>
      <c r="E99" s="219" t="s">
        <v>863</v>
      </c>
      <c r="F99" s="220" t="s">
        <v>349</v>
      </c>
      <c r="G99" s="119"/>
      <c r="H99" s="119"/>
      <c r="I99" s="118"/>
      <c r="J99" s="119"/>
      <c r="K99" s="119"/>
    </row>
    <row r="100" spans="1:11">
      <c r="A100" s="83" t="s">
        <v>937</v>
      </c>
      <c r="B100" s="220" t="s">
        <v>348</v>
      </c>
      <c r="C100" s="220" t="s">
        <v>608</v>
      </c>
      <c r="D100" s="220" t="s">
        <v>349</v>
      </c>
      <c r="E100" s="219" t="s">
        <v>863</v>
      </c>
      <c r="F100" s="220" t="s">
        <v>349</v>
      </c>
      <c r="G100" s="119"/>
      <c r="H100" s="119"/>
      <c r="I100" s="118"/>
      <c r="J100" s="119"/>
      <c r="K100" s="119"/>
    </row>
    <row r="101" spans="1:11" ht="14.25">
      <c r="A101" s="83" t="s">
        <v>938</v>
      </c>
      <c r="B101" s="220" t="s">
        <v>258</v>
      </c>
      <c r="C101" s="220" t="s">
        <v>608</v>
      </c>
      <c r="D101" s="269" t="s">
        <v>874</v>
      </c>
      <c r="E101" s="219" t="s">
        <v>863</v>
      </c>
      <c r="F101" s="220" t="s">
        <v>349</v>
      </c>
      <c r="G101" s="119"/>
      <c r="H101" s="119"/>
      <c r="I101" s="118"/>
      <c r="J101" s="119"/>
      <c r="K101" s="119"/>
    </row>
    <row r="102" spans="1:11" ht="14.25">
      <c r="A102" s="83" t="s">
        <v>196</v>
      </c>
      <c r="B102" s="220" t="s">
        <v>960</v>
      </c>
      <c r="C102" s="220" t="s">
        <v>608</v>
      </c>
      <c r="D102" s="269" t="s">
        <v>498</v>
      </c>
      <c r="E102" s="219" t="s">
        <v>863</v>
      </c>
      <c r="F102" s="220" t="s">
        <v>349</v>
      </c>
      <c r="G102" s="119"/>
      <c r="H102" s="119"/>
      <c r="I102" s="118"/>
      <c r="J102" s="119"/>
      <c r="K102" s="119"/>
    </row>
    <row r="103" spans="1:11" ht="12" customHeight="1">
      <c r="A103" s="113" t="s">
        <v>457</v>
      </c>
      <c r="B103" s="230"/>
      <c r="C103" s="220"/>
      <c r="D103" s="220"/>
      <c r="E103" s="219"/>
      <c r="F103" s="220"/>
      <c r="G103" s="119"/>
      <c r="H103" s="119"/>
      <c r="I103" s="119"/>
      <c r="J103" s="119"/>
      <c r="K103" s="119"/>
    </row>
    <row r="104" spans="1:11" ht="12" customHeight="1">
      <c r="A104" s="778" t="s">
        <v>658</v>
      </c>
      <c r="B104" s="779" t="s">
        <v>264</v>
      </c>
      <c r="C104" s="774" t="s">
        <v>869</v>
      </c>
      <c r="D104" s="780" t="s">
        <v>349</v>
      </c>
      <c r="E104" s="781" t="s">
        <v>280</v>
      </c>
      <c r="F104" s="774" t="s">
        <v>585</v>
      </c>
      <c r="G104" s="119"/>
      <c r="H104" s="119"/>
      <c r="I104" s="119"/>
      <c r="J104" s="119"/>
      <c r="K104" s="119"/>
    </row>
    <row r="105" spans="1:11" ht="12" customHeight="1">
      <c r="A105" s="778" t="s">
        <v>659</v>
      </c>
      <c r="B105" s="779" t="s">
        <v>264</v>
      </c>
      <c r="C105" s="774" t="s">
        <v>708</v>
      </c>
      <c r="D105" s="780" t="s">
        <v>349</v>
      </c>
      <c r="E105" s="781" t="s">
        <v>280</v>
      </c>
      <c r="F105" s="774" t="s">
        <v>585</v>
      </c>
      <c r="G105" s="119"/>
      <c r="H105" s="119"/>
      <c r="I105" s="119"/>
      <c r="J105" s="119"/>
      <c r="K105" s="119"/>
    </row>
    <row r="106" spans="1:11" ht="12" customHeight="1">
      <c r="A106" s="778" t="s">
        <v>322</v>
      </c>
      <c r="B106" s="779" t="s">
        <v>264</v>
      </c>
      <c r="C106" s="774" t="s">
        <v>869</v>
      </c>
      <c r="D106" s="780" t="s">
        <v>349</v>
      </c>
      <c r="E106" s="781" t="s">
        <v>280</v>
      </c>
      <c r="F106" s="774" t="s">
        <v>585</v>
      </c>
      <c r="G106" s="119"/>
      <c r="H106" s="119"/>
      <c r="I106" s="119"/>
      <c r="J106" s="119"/>
      <c r="K106" s="119"/>
    </row>
    <row r="107" spans="1:11" ht="12" customHeight="1">
      <c r="A107" s="113" t="s">
        <v>397</v>
      </c>
      <c r="B107" s="230"/>
      <c r="C107" s="220"/>
      <c r="D107" s="221"/>
      <c r="E107" s="219"/>
      <c r="F107" s="220"/>
      <c r="G107" s="119"/>
      <c r="H107" s="119"/>
      <c r="I107" s="119"/>
      <c r="J107" s="119"/>
      <c r="K107" s="119"/>
    </row>
    <row r="108" spans="1:11" ht="14.25">
      <c r="A108" s="83" t="s">
        <v>112</v>
      </c>
      <c r="B108" s="230" t="s">
        <v>961</v>
      </c>
      <c r="C108" s="220" t="s">
        <v>274</v>
      </c>
      <c r="D108" s="269" t="s">
        <v>498</v>
      </c>
      <c r="E108" s="219" t="s">
        <v>280</v>
      </c>
      <c r="F108" s="220" t="s">
        <v>917</v>
      </c>
      <c r="G108" s="119"/>
      <c r="H108" s="119"/>
      <c r="I108" s="119"/>
      <c r="J108" s="119"/>
      <c r="K108" s="119"/>
    </row>
    <row r="109" spans="1:11" ht="12" customHeight="1">
      <c r="A109" s="115" t="s">
        <v>140</v>
      </c>
      <c r="B109" s="230"/>
      <c r="C109" s="220"/>
      <c r="D109" s="220"/>
      <c r="E109" s="219"/>
      <c r="F109" s="220"/>
      <c r="G109" s="119"/>
      <c r="H109" s="119"/>
      <c r="I109" s="119"/>
      <c r="J109" s="119"/>
      <c r="K109" s="119"/>
    </row>
    <row r="110" spans="1:11" ht="14.25">
      <c r="A110" s="262" t="s">
        <v>991</v>
      </c>
      <c r="B110" s="236" t="s">
        <v>719</v>
      </c>
      <c r="C110" s="216" t="s">
        <v>247</v>
      </c>
      <c r="D110" s="216" t="s">
        <v>109</v>
      </c>
      <c r="E110" s="222" t="s">
        <v>720</v>
      </c>
      <c r="F110" s="216" t="s">
        <v>721</v>
      </c>
      <c r="G110" s="119"/>
      <c r="H110" s="119"/>
      <c r="I110" s="119"/>
      <c r="J110" s="119"/>
      <c r="K110" s="119"/>
    </row>
    <row r="111" spans="1:11">
      <c r="A111" s="967" t="s">
        <v>606</v>
      </c>
      <c r="B111" s="967"/>
      <c r="C111" s="967"/>
      <c r="D111" s="967"/>
      <c r="E111" s="967"/>
      <c r="F111" s="967"/>
      <c r="G111" s="219"/>
      <c r="H111" s="219"/>
    </row>
    <row r="112" spans="1:11" ht="14.25" customHeight="1">
      <c r="B112" s="119"/>
      <c r="C112" s="119"/>
      <c r="D112" s="119"/>
      <c r="E112" s="119"/>
      <c r="F112" s="119"/>
      <c r="G112" s="219"/>
      <c r="H112" s="219"/>
    </row>
    <row r="113" spans="1:11" ht="12.75" customHeight="1">
      <c r="A113" s="260"/>
      <c r="B113" s="542"/>
      <c r="C113" s="542"/>
      <c r="D113" s="542"/>
      <c r="E113" s="542"/>
      <c r="F113" s="542"/>
      <c r="G113" s="597"/>
      <c r="H113" s="597"/>
      <c r="I113" s="597"/>
      <c r="J113" s="220"/>
      <c r="K113" s="219"/>
    </row>
    <row r="114" spans="1:11" ht="12.75" customHeight="1">
      <c r="A114" s="260"/>
      <c r="B114" s="542"/>
      <c r="C114" s="542"/>
      <c r="D114" s="542"/>
      <c r="E114" s="542"/>
      <c r="F114" s="542"/>
      <c r="G114" s="597"/>
      <c r="H114" s="597"/>
      <c r="I114" s="597"/>
      <c r="J114" s="220"/>
      <c r="K114" s="219"/>
    </row>
    <row r="115" spans="1:11" ht="12.75" customHeight="1">
      <c r="B115" s="119"/>
      <c r="C115" s="119"/>
      <c r="D115" s="119"/>
      <c r="E115" s="119"/>
      <c r="F115" s="119"/>
      <c r="G115" s="119"/>
      <c r="H115" s="119"/>
      <c r="I115" s="597"/>
      <c r="J115" s="220"/>
      <c r="K115" s="219"/>
    </row>
    <row r="116" spans="1:11" ht="12.75" customHeight="1">
      <c r="A116" s="933" t="s">
        <v>820</v>
      </c>
      <c r="B116" s="933"/>
      <c r="C116" s="933"/>
      <c r="D116" s="933"/>
      <c r="E116" s="933"/>
      <c r="F116" s="933"/>
      <c r="G116" s="117"/>
      <c r="H116" s="117"/>
      <c r="I116" s="219"/>
      <c r="J116" s="219"/>
    </row>
    <row r="117" spans="1:11" ht="12.75" customHeight="1">
      <c r="A117" s="547"/>
      <c r="I117" s="117"/>
      <c r="J117" s="117"/>
      <c r="K117" s="117"/>
    </row>
    <row r="118" spans="1:11" ht="26.25" customHeight="1">
      <c r="A118" s="591" t="s">
        <v>463</v>
      </c>
      <c r="B118" s="578" t="s">
        <v>318</v>
      </c>
      <c r="C118" s="578" t="s">
        <v>319</v>
      </c>
      <c r="D118" s="578" t="s">
        <v>320</v>
      </c>
      <c r="E118" s="578" t="s">
        <v>172</v>
      </c>
      <c r="F118" s="578" t="s">
        <v>178</v>
      </c>
      <c r="G118" s="119"/>
      <c r="H118" s="119"/>
    </row>
    <row r="119" spans="1:11" ht="12" customHeight="1">
      <c r="A119" s="113" t="s">
        <v>141</v>
      </c>
      <c r="B119" s="231"/>
      <c r="C119" s="218"/>
      <c r="D119" s="219"/>
      <c r="E119" s="219"/>
      <c r="F119" s="218"/>
      <c r="G119" s="119"/>
      <c r="H119" s="119"/>
      <c r="I119" s="119"/>
      <c r="J119" s="119"/>
      <c r="K119" s="119"/>
    </row>
    <row r="120" spans="1:11" ht="243.75" customHeight="1">
      <c r="A120" s="262" t="s">
        <v>691</v>
      </c>
      <c r="B120" s="232" t="s">
        <v>719</v>
      </c>
      <c r="C120" s="226" t="s">
        <v>990</v>
      </c>
      <c r="D120" s="644" t="s">
        <v>770</v>
      </c>
      <c r="E120" s="269" t="s">
        <v>577</v>
      </c>
      <c r="F120" s="222" t="s">
        <v>349</v>
      </c>
      <c r="G120" s="119"/>
      <c r="H120" s="119"/>
      <c r="I120" s="119"/>
      <c r="J120" s="119"/>
      <c r="K120" s="119"/>
    </row>
    <row r="121" spans="1:11" ht="12" customHeight="1">
      <c r="A121" s="115" t="s">
        <v>641</v>
      </c>
      <c r="B121" s="233"/>
      <c r="C121" s="218"/>
      <c r="D121" s="218"/>
      <c r="E121" s="219"/>
      <c r="F121" s="219"/>
      <c r="G121" s="119"/>
      <c r="H121" s="119"/>
      <c r="I121" s="119"/>
      <c r="J121" s="119"/>
      <c r="K121" s="119"/>
    </row>
    <row r="122" spans="1:11" ht="13.5" customHeight="1">
      <c r="A122" s="717" t="s">
        <v>1267</v>
      </c>
      <c r="B122" s="546" t="s">
        <v>1040</v>
      </c>
      <c r="C122" s="546" t="s">
        <v>1041</v>
      </c>
      <c r="D122" s="546" t="s">
        <v>1042</v>
      </c>
      <c r="E122" s="224" t="s">
        <v>280</v>
      </c>
      <c r="F122" s="546" t="s">
        <v>109</v>
      </c>
      <c r="G122" s="119"/>
      <c r="H122" s="119"/>
      <c r="I122" s="119"/>
      <c r="J122" s="119"/>
      <c r="K122" s="119"/>
    </row>
    <row r="123" spans="1:11" ht="13.5" customHeight="1">
      <c r="A123" s="115" t="s">
        <v>73</v>
      </c>
      <c r="B123" s="261"/>
      <c r="C123" s="261"/>
      <c r="D123" s="546"/>
      <c r="E123" s="224"/>
      <c r="F123" s="261"/>
      <c r="G123" s="119"/>
      <c r="H123" s="119"/>
      <c r="I123" s="119"/>
      <c r="J123" s="119"/>
      <c r="K123" s="119"/>
    </row>
    <row r="124" spans="1:11" ht="14.25">
      <c r="A124" s="262" t="s">
        <v>477</v>
      </c>
      <c r="B124" s="546" t="s">
        <v>1119</v>
      </c>
      <c r="C124" s="261" t="s">
        <v>504</v>
      </c>
      <c r="D124" s="546" t="s">
        <v>863</v>
      </c>
      <c r="E124" s="224" t="s">
        <v>863</v>
      </c>
      <c r="F124" s="261" t="s">
        <v>349</v>
      </c>
      <c r="G124" s="119"/>
      <c r="H124" s="119"/>
      <c r="I124" s="119"/>
      <c r="J124" s="119"/>
      <c r="K124" s="119"/>
    </row>
    <row r="125" spans="1:11" ht="14.25">
      <c r="A125" s="262" t="s">
        <v>479</v>
      </c>
      <c r="B125" s="261" t="s">
        <v>719</v>
      </c>
      <c r="C125" s="261" t="s">
        <v>504</v>
      </c>
      <c r="D125" s="546" t="s">
        <v>1120</v>
      </c>
      <c r="E125" s="224" t="s">
        <v>280</v>
      </c>
      <c r="F125" s="261" t="s">
        <v>917</v>
      </c>
      <c r="G125" s="119"/>
      <c r="H125" s="119"/>
      <c r="I125" s="119"/>
      <c r="J125" s="119"/>
      <c r="K125" s="119"/>
    </row>
    <row r="126" spans="1:11" ht="14.25">
      <c r="A126" s="262" t="s">
        <v>963</v>
      </c>
      <c r="B126" s="261" t="s">
        <v>719</v>
      </c>
      <c r="C126" s="261" t="s">
        <v>504</v>
      </c>
      <c r="D126" s="546" t="s">
        <v>1120</v>
      </c>
      <c r="E126" s="224" t="s">
        <v>280</v>
      </c>
      <c r="F126" s="261" t="s">
        <v>917</v>
      </c>
      <c r="G126" s="119"/>
      <c r="H126" s="119"/>
      <c r="I126" s="119"/>
      <c r="J126" s="119"/>
      <c r="K126" s="119"/>
    </row>
    <row r="127" spans="1:11" ht="14.25">
      <c r="A127" s="739" t="s">
        <v>1050</v>
      </c>
      <c r="B127" s="546" t="s">
        <v>719</v>
      </c>
      <c r="C127" s="261" t="s">
        <v>504</v>
      </c>
      <c r="D127" s="546" t="s">
        <v>1120</v>
      </c>
      <c r="E127" s="740" t="s">
        <v>280</v>
      </c>
      <c r="F127" s="261" t="s">
        <v>917</v>
      </c>
      <c r="G127" s="119"/>
      <c r="H127" s="119"/>
      <c r="I127" s="119"/>
      <c r="J127" s="119"/>
      <c r="K127" s="119"/>
    </row>
    <row r="128" spans="1:11" ht="14.25">
      <c r="A128" s="739" t="s">
        <v>1051</v>
      </c>
      <c r="B128" s="261" t="s">
        <v>719</v>
      </c>
      <c r="C128" s="261" t="s">
        <v>504</v>
      </c>
      <c r="D128" s="546" t="s">
        <v>1120</v>
      </c>
      <c r="E128" s="740" t="s">
        <v>280</v>
      </c>
      <c r="F128" s="261" t="s">
        <v>917</v>
      </c>
      <c r="G128" s="119"/>
      <c r="H128" s="119"/>
      <c r="I128" s="119"/>
      <c r="J128" s="119"/>
      <c r="K128" s="119"/>
    </row>
    <row r="129" spans="1:11" ht="12" customHeight="1">
      <c r="A129" s="115" t="s">
        <v>106</v>
      </c>
      <c r="B129" s="230"/>
      <c r="C129" s="220"/>
      <c r="D129" s="220"/>
      <c r="E129" s="219"/>
      <c r="F129" s="220"/>
      <c r="G129" s="119"/>
      <c r="H129" s="119"/>
      <c r="I129" s="119"/>
      <c r="J129" s="119"/>
      <c r="K129" s="119"/>
    </row>
    <row r="130" spans="1:11" ht="14.25">
      <c r="A130" s="112" t="s">
        <v>592</v>
      </c>
      <c r="B130" s="230" t="s">
        <v>719</v>
      </c>
      <c r="C130" s="220" t="s">
        <v>247</v>
      </c>
      <c r="D130" s="220" t="s">
        <v>652</v>
      </c>
      <c r="E130" s="219" t="s">
        <v>428</v>
      </c>
      <c r="F130" s="220" t="s">
        <v>151</v>
      </c>
      <c r="G130" s="119"/>
      <c r="H130" s="119"/>
      <c r="I130" s="119"/>
      <c r="J130" s="119"/>
      <c r="K130" s="119"/>
    </row>
    <row r="131" spans="1:11" ht="12" hidden="1" customHeight="1">
      <c r="A131" s="83" t="s">
        <v>991</v>
      </c>
      <c r="B131" s="220" t="s">
        <v>450</v>
      </c>
      <c r="C131" s="220"/>
      <c r="D131" s="220"/>
      <c r="E131" s="219"/>
      <c r="F131" s="220"/>
      <c r="G131" s="119"/>
      <c r="H131" s="119"/>
      <c r="I131" s="119"/>
      <c r="J131" s="119"/>
      <c r="K131" s="119"/>
    </row>
    <row r="132" spans="1:11" ht="12" customHeight="1">
      <c r="A132" s="113" t="s">
        <v>4</v>
      </c>
      <c r="B132" s="230"/>
      <c r="C132" s="220"/>
      <c r="D132" s="220"/>
      <c r="E132" s="219"/>
      <c r="F132" s="220"/>
      <c r="G132" s="119"/>
      <c r="H132" s="119"/>
      <c r="I132" s="119"/>
      <c r="J132" s="119"/>
      <c r="K132" s="119"/>
    </row>
    <row r="133" spans="1:11" ht="25.5">
      <c r="A133" s="759" t="s">
        <v>309</v>
      </c>
      <c r="B133" s="234" t="s">
        <v>1151</v>
      </c>
      <c r="C133" s="545" t="s">
        <v>1220</v>
      </c>
      <c r="D133" s="545" t="s">
        <v>1065</v>
      </c>
      <c r="E133" s="219" t="s">
        <v>694</v>
      </c>
      <c r="F133" s="218" t="s">
        <v>717</v>
      </c>
      <c r="G133" s="119"/>
      <c r="H133" s="119"/>
      <c r="I133" s="119"/>
      <c r="J133" s="119"/>
      <c r="K133" s="119"/>
    </row>
    <row r="134" spans="1:11" ht="14.25">
      <c r="A134" s="211" t="s">
        <v>310</v>
      </c>
      <c r="B134" s="233" t="s">
        <v>862</v>
      </c>
      <c r="C134" s="218" t="s">
        <v>784</v>
      </c>
      <c r="D134" s="545" t="s">
        <v>1066</v>
      </c>
      <c r="E134" s="219" t="s">
        <v>863</v>
      </c>
      <c r="F134" s="218" t="s">
        <v>717</v>
      </c>
      <c r="G134" s="119"/>
      <c r="H134" s="119"/>
      <c r="I134" s="119"/>
      <c r="J134" s="119"/>
      <c r="K134" s="119"/>
    </row>
    <row r="135" spans="1:11" ht="12" hidden="1" customHeight="1">
      <c r="A135" s="749" t="s">
        <v>828</v>
      </c>
      <c r="B135" s="233" t="s">
        <v>958</v>
      </c>
      <c r="C135" s="218" t="s">
        <v>784</v>
      </c>
      <c r="D135" s="218" t="s">
        <v>875</v>
      </c>
      <c r="E135" s="219" t="s">
        <v>21</v>
      </c>
      <c r="F135" s="218" t="s">
        <v>717</v>
      </c>
      <c r="G135" s="119"/>
      <c r="H135" s="119"/>
      <c r="I135" s="119"/>
      <c r="J135" s="119"/>
      <c r="K135" s="119"/>
    </row>
    <row r="136" spans="1:11" ht="12" customHeight="1">
      <c r="A136" s="211" t="s">
        <v>727</v>
      </c>
      <c r="B136" s="234" t="s">
        <v>348</v>
      </c>
      <c r="C136" s="218" t="s">
        <v>784</v>
      </c>
      <c r="D136" s="218" t="s">
        <v>349</v>
      </c>
      <c r="E136" s="219" t="s">
        <v>39</v>
      </c>
      <c r="F136" s="218" t="s">
        <v>151</v>
      </c>
      <c r="G136" s="119"/>
      <c r="H136" s="119"/>
      <c r="I136" s="119"/>
      <c r="J136" s="119"/>
      <c r="K136" s="119"/>
    </row>
    <row r="137" spans="1:11" ht="12" hidden="1" customHeight="1">
      <c r="A137" s="749" t="s">
        <v>491</v>
      </c>
      <c r="B137" s="234" t="s">
        <v>348</v>
      </c>
      <c r="C137" s="218" t="s">
        <v>30</v>
      </c>
      <c r="D137" s="218" t="s">
        <v>427</v>
      </c>
      <c r="E137" s="219" t="s">
        <v>39</v>
      </c>
      <c r="F137" s="218" t="s">
        <v>427</v>
      </c>
      <c r="G137" s="119"/>
      <c r="H137" s="119"/>
      <c r="I137" s="119"/>
      <c r="J137" s="119"/>
      <c r="K137" s="119"/>
    </row>
    <row r="138" spans="1:11" ht="12" customHeight="1">
      <c r="A138" s="113" t="s">
        <v>698</v>
      </c>
      <c r="B138" s="234"/>
      <c r="C138" s="218"/>
      <c r="D138" s="218"/>
      <c r="E138" s="219"/>
      <c r="F138" s="218"/>
      <c r="G138" s="119"/>
      <c r="H138" s="119"/>
      <c r="I138" s="119"/>
      <c r="J138" s="119"/>
      <c r="K138" s="119"/>
    </row>
    <row r="139" spans="1:11" ht="14.25">
      <c r="A139" s="211" t="s">
        <v>426</v>
      </c>
      <c r="B139" s="234" t="s">
        <v>719</v>
      </c>
      <c r="C139" s="218" t="s">
        <v>505</v>
      </c>
      <c r="D139" s="545" t="s">
        <v>652</v>
      </c>
      <c r="E139" s="219" t="s">
        <v>190</v>
      </c>
      <c r="F139" s="218" t="s">
        <v>349</v>
      </c>
      <c r="G139" s="119"/>
      <c r="H139" s="119"/>
      <c r="I139" s="119"/>
      <c r="J139" s="119"/>
      <c r="K139" s="119"/>
    </row>
    <row r="140" spans="1:11" ht="25.5">
      <c r="A140" s="750" t="s">
        <v>1070</v>
      </c>
      <c r="B140" s="234" t="s">
        <v>179</v>
      </c>
      <c r="C140" s="545" t="s">
        <v>505</v>
      </c>
      <c r="D140" s="545" t="s">
        <v>652</v>
      </c>
      <c r="E140" s="725" t="s">
        <v>190</v>
      </c>
      <c r="F140" s="545" t="s">
        <v>349</v>
      </c>
      <c r="G140" s="119"/>
      <c r="H140" s="119"/>
      <c r="I140" s="119"/>
      <c r="J140" s="119"/>
      <c r="K140" s="119"/>
    </row>
    <row r="141" spans="1:11" ht="12" customHeight="1">
      <c r="A141" s="113" t="s">
        <v>213</v>
      </c>
      <c r="B141" s="234"/>
      <c r="C141" s="218"/>
      <c r="D141" s="218"/>
      <c r="E141" s="219"/>
      <c r="F141" s="218"/>
      <c r="G141" s="119"/>
      <c r="H141" s="119"/>
      <c r="I141" s="119"/>
      <c r="J141" s="119"/>
      <c r="K141" s="119"/>
    </row>
    <row r="142" spans="1:11" ht="14.25">
      <c r="A142" s="211" t="s">
        <v>211</v>
      </c>
      <c r="B142" s="234" t="s">
        <v>958</v>
      </c>
      <c r="C142" s="218" t="s">
        <v>507</v>
      </c>
      <c r="D142" s="218" t="s">
        <v>521</v>
      </c>
      <c r="E142" s="545" t="s">
        <v>49</v>
      </c>
      <c r="F142" s="218" t="s">
        <v>349</v>
      </c>
      <c r="G142" s="119"/>
      <c r="H142" s="119"/>
      <c r="I142" s="119"/>
      <c r="J142" s="119"/>
      <c r="K142" s="119"/>
    </row>
    <row r="143" spans="1:11" ht="14.25">
      <c r="A143" s="211" t="s">
        <v>212</v>
      </c>
      <c r="B143" s="234" t="s">
        <v>348</v>
      </c>
      <c r="C143" s="545" t="s">
        <v>1129</v>
      </c>
      <c r="D143" s="545" t="s">
        <v>1209</v>
      </c>
      <c r="E143" s="219" t="s">
        <v>280</v>
      </c>
      <c r="F143" s="218" t="s">
        <v>349</v>
      </c>
      <c r="G143" s="119"/>
      <c r="H143" s="119"/>
      <c r="I143" s="119"/>
      <c r="J143" s="119"/>
      <c r="K143" s="119"/>
    </row>
    <row r="144" spans="1:11" ht="12" customHeight="1">
      <c r="A144" s="115" t="s">
        <v>5</v>
      </c>
      <c r="B144" s="233"/>
      <c r="C144" s="219"/>
      <c r="D144" s="219"/>
      <c r="E144" s="219"/>
      <c r="F144" s="218"/>
      <c r="G144" s="119"/>
      <c r="H144" s="119"/>
      <c r="I144" s="119"/>
      <c r="J144" s="119"/>
      <c r="K144" s="119"/>
    </row>
    <row r="145" spans="1:11" ht="12" hidden="1" customHeight="1">
      <c r="A145" s="83" t="s">
        <v>991</v>
      </c>
      <c r="B145" s="220" t="s">
        <v>450</v>
      </c>
      <c r="C145" s="226"/>
      <c r="D145" s="226"/>
      <c r="E145" s="222"/>
      <c r="F145" s="226"/>
      <c r="G145" s="119"/>
      <c r="H145" s="119"/>
      <c r="I145" s="119"/>
      <c r="J145" s="119"/>
      <c r="K145" s="119"/>
    </row>
    <row r="146" spans="1:11" ht="84" customHeight="1">
      <c r="A146" s="262" t="s">
        <v>1165</v>
      </c>
      <c r="B146" s="232" t="s">
        <v>179</v>
      </c>
      <c r="C146" s="787" t="s">
        <v>1264</v>
      </c>
      <c r="D146" s="787" t="s">
        <v>1299</v>
      </c>
      <c r="E146" s="731" t="s">
        <v>1296</v>
      </c>
      <c r="F146" s="643" t="s">
        <v>109</v>
      </c>
      <c r="G146" s="119"/>
      <c r="H146" s="119"/>
      <c r="I146" s="119"/>
      <c r="J146" s="119"/>
      <c r="K146" s="119"/>
    </row>
    <row r="147" spans="1:11" ht="12" customHeight="1">
      <c r="A147" s="115" t="s">
        <v>900</v>
      </c>
      <c r="B147" s="220"/>
      <c r="C147" s="226"/>
      <c r="D147" s="226"/>
      <c r="E147" s="222"/>
      <c r="F147" s="226"/>
      <c r="G147" s="119"/>
      <c r="H147" s="119"/>
      <c r="I147" s="119"/>
      <c r="J147" s="119"/>
      <c r="K147" s="119"/>
    </row>
    <row r="148" spans="1:11" ht="51" customHeight="1">
      <c r="A148" s="705" t="s">
        <v>407</v>
      </c>
      <c r="B148" s="232" t="s">
        <v>258</v>
      </c>
      <c r="C148" s="245" t="s">
        <v>1190</v>
      </c>
      <c r="D148" s="731" t="s">
        <v>521</v>
      </c>
      <c r="E148" s="731" t="s">
        <v>1201</v>
      </c>
      <c r="F148" s="245" t="s">
        <v>349</v>
      </c>
      <c r="G148" s="119"/>
      <c r="H148" s="119"/>
      <c r="I148" s="119"/>
      <c r="J148" s="119"/>
      <c r="K148" s="119"/>
    </row>
    <row r="149" spans="1:11" ht="38.25">
      <c r="A149" s="705" t="s">
        <v>998</v>
      </c>
      <c r="B149" s="245" t="s">
        <v>1191</v>
      </c>
      <c r="C149" s="245" t="s">
        <v>1135</v>
      </c>
      <c r="D149" s="706" t="s">
        <v>521</v>
      </c>
      <c r="E149" s="222" t="s">
        <v>764</v>
      </c>
      <c r="F149" s="226" t="s">
        <v>349</v>
      </c>
      <c r="G149" s="119"/>
      <c r="H149" s="119"/>
      <c r="I149" s="119"/>
      <c r="J149" s="119"/>
      <c r="K149" s="119"/>
    </row>
    <row r="150" spans="1:11" ht="12.75" customHeight="1">
      <c r="A150" s="967" t="s">
        <v>606</v>
      </c>
      <c r="B150" s="967"/>
      <c r="C150" s="967"/>
      <c r="D150" s="967"/>
      <c r="E150" s="967"/>
      <c r="F150" s="967"/>
      <c r="G150" s="119"/>
      <c r="H150" s="119"/>
      <c r="I150" s="119"/>
      <c r="J150" s="119"/>
      <c r="K150" s="119"/>
    </row>
    <row r="151" spans="1:11" ht="12.75" customHeight="1">
      <c r="A151" s="592"/>
      <c r="B151" s="592"/>
      <c r="C151" s="592"/>
      <c r="D151" s="592"/>
      <c r="E151" s="592"/>
      <c r="F151" s="592"/>
      <c r="G151" s="119"/>
      <c r="H151" s="119"/>
      <c r="I151" s="119"/>
      <c r="J151" s="119"/>
      <c r="K151" s="119"/>
    </row>
    <row r="152" spans="1:11" ht="12.75" customHeight="1">
      <c r="A152" s="592"/>
      <c r="B152" s="592"/>
      <c r="C152" s="592"/>
      <c r="D152" s="592"/>
      <c r="E152" s="592"/>
      <c r="F152" s="592"/>
      <c r="G152" s="119"/>
      <c r="H152" s="119"/>
      <c r="I152" s="119"/>
      <c r="J152" s="119"/>
      <c r="K152" s="119"/>
    </row>
    <row r="153" spans="1:11" ht="12.75" customHeight="1">
      <c r="A153" s="592"/>
      <c r="B153" s="592"/>
      <c r="C153" s="592"/>
      <c r="D153" s="592"/>
      <c r="E153" s="592"/>
      <c r="F153" s="592"/>
      <c r="G153" s="119"/>
      <c r="H153" s="119"/>
      <c r="I153" s="119"/>
      <c r="J153" s="119"/>
      <c r="K153" s="119"/>
    </row>
    <row r="154" spans="1:11" ht="12.75" customHeight="1">
      <c r="A154" s="592"/>
      <c r="B154" s="592"/>
      <c r="C154" s="592"/>
      <c r="D154" s="592"/>
      <c r="E154" s="592"/>
      <c r="F154" s="592"/>
      <c r="G154" s="119"/>
      <c r="H154" s="119"/>
      <c r="I154" s="119"/>
      <c r="J154" s="119"/>
      <c r="K154" s="119"/>
    </row>
    <row r="155" spans="1:11" ht="12.75" customHeight="1">
      <c r="A155" s="933" t="s">
        <v>820</v>
      </c>
      <c r="B155" s="933"/>
      <c r="C155" s="933"/>
      <c r="D155" s="933"/>
      <c r="E155" s="933"/>
      <c r="F155" s="933"/>
      <c r="G155" s="119"/>
      <c r="H155" s="119"/>
      <c r="I155" s="119"/>
      <c r="J155" s="119"/>
      <c r="K155" s="119"/>
    </row>
    <row r="156" spans="1:11" ht="12.75" customHeight="1">
      <c r="A156" s="547"/>
      <c r="B156" s="547"/>
      <c r="C156" s="547"/>
      <c r="D156" s="547"/>
      <c r="E156" s="547"/>
      <c r="F156" s="547"/>
      <c r="G156" s="119"/>
      <c r="H156" s="119"/>
      <c r="I156" s="119"/>
      <c r="J156" s="119"/>
      <c r="K156" s="119"/>
    </row>
    <row r="157" spans="1:11" ht="26.25" customHeight="1">
      <c r="A157" s="591" t="s">
        <v>463</v>
      </c>
      <c r="B157" s="578" t="s">
        <v>318</v>
      </c>
      <c r="C157" s="578" t="s">
        <v>319</v>
      </c>
      <c r="D157" s="578" t="s">
        <v>320</v>
      </c>
      <c r="E157" s="578" t="s">
        <v>172</v>
      </c>
      <c r="F157" s="578" t="s">
        <v>178</v>
      </c>
      <c r="G157" s="119"/>
      <c r="H157" s="119"/>
      <c r="I157" s="119"/>
      <c r="J157" s="119"/>
      <c r="K157" s="119"/>
    </row>
    <row r="158" spans="1:11" hidden="1">
      <c r="A158" s="732" t="s">
        <v>485</v>
      </c>
      <c r="B158" s="735" t="s">
        <v>719</v>
      </c>
      <c r="C158" s="736" t="s">
        <v>361</v>
      </c>
      <c r="D158" s="734" t="s">
        <v>1057</v>
      </c>
      <c r="E158" s="737" t="s">
        <v>1058</v>
      </c>
      <c r="F158" s="738" t="s">
        <v>349</v>
      </c>
      <c r="G158" s="119"/>
      <c r="H158" s="119"/>
      <c r="I158" s="119"/>
      <c r="J158" s="119"/>
      <c r="K158" s="119"/>
    </row>
    <row r="159" spans="1:11">
      <c r="A159" s="115" t="s">
        <v>567</v>
      </c>
      <c r="B159" s="220"/>
      <c r="C159" s="226"/>
      <c r="D159" s="226"/>
      <c r="E159" s="222"/>
      <c r="F159" s="226"/>
      <c r="G159" s="119"/>
      <c r="H159" s="119"/>
      <c r="I159" s="119"/>
      <c r="J159" s="119"/>
      <c r="K159" s="119"/>
    </row>
    <row r="160" spans="1:11">
      <c r="A160" s="83" t="s">
        <v>876</v>
      </c>
      <c r="B160" s="220" t="s">
        <v>958</v>
      </c>
      <c r="C160" s="226" t="s">
        <v>362</v>
      </c>
      <c r="D160" s="226" t="s">
        <v>470</v>
      </c>
      <c r="E160" s="222" t="s">
        <v>39</v>
      </c>
      <c r="F160" s="226" t="s">
        <v>585</v>
      </c>
      <c r="G160" s="119"/>
      <c r="H160" s="119"/>
      <c r="I160" s="119"/>
      <c r="J160" s="119"/>
      <c r="K160" s="119"/>
    </row>
    <row r="161" spans="1:11" ht="12" customHeight="1">
      <c r="A161" s="113" t="s">
        <v>6</v>
      </c>
      <c r="B161" s="233"/>
      <c r="C161" s="218"/>
      <c r="D161" s="218"/>
      <c r="E161" s="219"/>
      <c r="F161" s="218"/>
      <c r="G161" s="119"/>
      <c r="H161" s="119"/>
      <c r="I161" s="119"/>
      <c r="J161" s="119"/>
      <c r="K161" s="119"/>
    </row>
    <row r="162" spans="1:11" ht="14.25" hidden="1">
      <c r="A162" s="114" t="s">
        <v>514</v>
      </c>
      <c r="B162" s="233" t="s">
        <v>179</v>
      </c>
      <c r="C162" s="218" t="s">
        <v>636</v>
      </c>
      <c r="D162" s="218" t="s">
        <v>360</v>
      </c>
      <c r="E162" s="219" t="s">
        <v>190</v>
      </c>
      <c r="F162" s="218" t="s">
        <v>585</v>
      </c>
      <c r="G162" s="119"/>
      <c r="H162" s="119"/>
      <c r="I162" s="119"/>
      <c r="J162" s="119"/>
      <c r="K162" s="119"/>
    </row>
    <row r="163" spans="1:11" ht="25.5">
      <c r="A163" s="112" t="s">
        <v>879</v>
      </c>
      <c r="B163" s="232" t="s">
        <v>179</v>
      </c>
      <c r="C163" s="218" t="s">
        <v>972</v>
      </c>
      <c r="D163" s="222" t="s">
        <v>360</v>
      </c>
      <c r="E163" s="222" t="s">
        <v>280</v>
      </c>
      <c r="F163" s="226" t="s">
        <v>917</v>
      </c>
      <c r="G163" s="119"/>
      <c r="H163" s="119"/>
      <c r="I163" s="119"/>
      <c r="J163" s="119"/>
      <c r="K163" s="119"/>
    </row>
    <row r="164" spans="1:11" ht="12.75" customHeight="1">
      <c r="A164" s="598" t="s">
        <v>188</v>
      </c>
      <c r="B164" s="996" t="s">
        <v>349</v>
      </c>
      <c r="C164" s="997"/>
      <c r="D164" s="997"/>
      <c r="E164" s="997"/>
      <c r="F164" s="997"/>
      <c r="G164" s="119"/>
      <c r="H164" s="119"/>
      <c r="I164" s="119"/>
      <c r="J164" s="119"/>
      <c r="K164" s="119"/>
    </row>
    <row r="165" spans="1:11" ht="12" customHeight="1">
      <c r="A165" s="115" t="s">
        <v>7</v>
      </c>
      <c r="B165" s="233"/>
      <c r="C165" s="218"/>
      <c r="D165" s="218"/>
      <c r="E165" s="219"/>
      <c r="F165" s="218"/>
      <c r="I165" s="119"/>
      <c r="J165" s="119"/>
      <c r="K165" s="119"/>
    </row>
    <row r="166" spans="1:11" ht="40.5" customHeight="1">
      <c r="A166" s="112" t="s">
        <v>639</v>
      </c>
      <c r="B166" s="243" t="s">
        <v>264</v>
      </c>
      <c r="C166" s="222" t="s">
        <v>469</v>
      </c>
      <c r="D166" s="222" t="s">
        <v>470</v>
      </c>
      <c r="E166" s="222" t="s">
        <v>751</v>
      </c>
      <c r="F166" s="226" t="s">
        <v>781</v>
      </c>
      <c r="I166" s="119"/>
      <c r="J166" s="119"/>
      <c r="K166" s="119"/>
    </row>
    <row r="167" spans="1:11" ht="12" customHeight="1">
      <c r="A167" s="115" t="s">
        <v>8</v>
      </c>
      <c r="B167" s="233"/>
      <c r="C167" s="218"/>
      <c r="D167" s="218"/>
      <c r="E167" s="218"/>
      <c r="F167" s="219"/>
    </row>
    <row r="168" spans="1:11" ht="89.25">
      <c r="A168" s="112" t="s">
        <v>382</v>
      </c>
      <c r="B168" s="745" t="s">
        <v>994</v>
      </c>
      <c r="C168" s="245" t="s">
        <v>1227</v>
      </c>
      <c r="D168" s="245" t="s">
        <v>1232</v>
      </c>
      <c r="E168" s="245" t="s">
        <v>1228</v>
      </c>
      <c r="F168" s="731" t="s">
        <v>1233</v>
      </c>
    </row>
    <row r="169" spans="1:11">
      <c r="A169" s="115" t="s">
        <v>783</v>
      </c>
      <c r="B169" s="232"/>
      <c r="C169" s="226"/>
      <c r="D169" s="226"/>
      <c r="E169" s="218"/>
      <c r="F169" s="222"/>
    </row>
    <row r="170" spans="1:11" ht="41.25">
      <c r="A170" s="112" t="s">
        <v>599</v>
      </c>
      <c r="B170" s="232" t="s">
        <v>719</v>
      </c>
      <c r="C170" s="226" t="s">
        <v>364</v>
      </c>
      <c r="D170" s="226" t="s">
        <v>183</v>
      </c>
      <c r="E170" s="218" t="s">
        <v>406</v>
      </c>
      <c r="F170" s="222" t="s">
        <v>349</v>
      </c>
    </row>
    <row r="171" spans="1:11" ht="12" customHeight="1">
      <c r="A171" s="115" t="s">
        <v>9</v>
      </c>
      <c r="B171" s="233"/>
      <c r="C171" s="218"/>
      <c r="D171" s="218"/>
      <c r="E171" s="219"/>
      <c r="F171" s="218"/>
    </row>
    <row r="172" spans="1:11" ht="91.5" customHeight="1">
      <c r="A172" s="262" t="s">
        <v>681</v>
      </c>
      <c r="B172" s="232" t="s">
        <v>719</v>
      </c>
      <c r="C172" s="545" t="s">
        <v>1161</v>
      </c>
      <c r="D172" s="731" t="s">
        <v>1162</v>
      </c>
      <c r="E172" s="731" t="s">
        <v>1126</v>
      </c>
      <c r="F172" s="245" t="s">
        <v>1163</v>
      </c>
    </row>
    <row r="173" spans="1:11" ht="77.25" customHeight="1">
      <c r="A173" s="739" t="s">
        <v>1096</v>
      </c>
      <c r="B173" s="745" t="s">
        <v>264</v>
      </c>
      <c r="C173" s="245" t="s">
        <v>1124</v>
      </c>
      <c r="D173" s="731" t="s">
        <v>280</v>
      </c>
      <c r="E173" s="731" t="s">
        <v>1127</v>
      </c>
      <c r="F173" s="245" t="s">
        <v>349</v>
      </c>
    </row>
    <row r="174" spans="1:11" ht="77.25" customHeight="1">
      <c r="A174" s="739" t="s">
        <v>1153</v>
      </c>
      <c r="B174" s="745" t="s">
        <v>264</v>
      </c>
      <c r="C174" s="245" t="s">
        <v>1156</v>
      </c>
      <c r="D174" s="731" t="s">
        <v>349</v>
      </c>
      <c r="E174" s="731" t="s">
        <v>280</v>
      </c>
      <c r="F174" s="245" t="s">
        <v>349</v>
      </c>
    </row>
    <row r="175" spans="1:11" ht="77.25" customHeight="1">
      <c r="A175" s="739" t="s">
        <v>1154</v>
      </c>
      <c r="B175" s="745" t="s">
        <v>264</v>
      </c>
      <c r="C175" s="245" t="s">
        <v>1157</v>
      </c>
      <c r="D175" s="731" t="s">
        <v>349</v>
      </c>
      <c r="E175" s="731" t="s">
        <v>1158</v>
      </c>
      <c r="F175" s="245" t="s">
        <v>349</v>
      </c>
    </row>
    <row r="176" spans="1:11" ht="12" customHeight="1">
      <c r="A176" s="115" t="s">
        <v>158</v>
      </c>
      <c r="B176" s="233"/>
      <c r="C176" s="218"/>
      <c r="D176" s="218"/>
      <c r="E176" s="219"/>
      <c r="F176" s="218"/>
    </row>
    <row r="177" spans="1:11" ht="14.25" customHeight="1">
      <c r="A177" s="114" t="s">
        <v>167</v>
      </c>
      <c r="B177" s="233" t="s">
        <v>179</v>
      </c>
      <c r="C177" s="218" t="s">
        <v>890</v>
      </c>
      <c r="D177" s="218" t="s">
        <v>360</v>
      </c>
      <c r="E177" s="276" t="s">
        <v>1298</v>
      </c>
      <c r="F177" s="276" t="s">
        <v>1249</v>
      </c>
    </row>
    <row r="178" spans="1:11" ht="12" customHeight="1">
      <c r="A178" s="114" t="s">
        <v>664</v>
      </c>
      <c r="B178" s="233" t="s">
        <v>258</v>
      </c>
      <c r="C178" s="218" t="s">
        <v>890</v>
      </c>
      <c r="D178" s="218" t="s">
        <v>280</v>
      </c>
      <c r="E178" s="776" t="s">
        <v>190</v>
      </c>
      <c r="F178" s="276" t="s">
        <v>854</v>
      </c>
    </row>
    <row r="179" spans="1:11" ht="12" customHeight="1">
      <c r="A179" s="116" t="s">
        <v>665</v>
      </c>
      <c r="B179" s="227" t="s">
        <v>179</v>
      </c>
      <c r="C179" s="228" t="s">
        <v>890</v>
      </c>
      <c r="D179" s="229" t="s">
        <v>280</v>
      </c>
      <c r="E179" s="873" t="s">
        <v>190</v>
      </c>
      <c r="F179" s="873" t="s">
        <v>1249</v>
      </c>
    </row>
    <row r="180" spans="1:11" ht="12.75" customHeight="1">
      <c r="A180" s="967" t="s">
        <v>606</v>
      </c>
      <c r="B180" s="967"/>
      <c r="C180" s="967"/>
      <c r="D180" s="967"/>
      <c r="E180" s="967"/>
      <c r="F180" s="967"/>
      <c r="G180" s="119"/>
      <c r="H180" s="119"/>
      <c r="I180" s="119"/>
      <c r="J180" s="119"/>
      <c r="K180" s="119"/>
    </row>
    <row r="181" spans="1:11" ht="12.75" customHeight="1">
      <c r="A181" s="595"/>
      <c r="B181" s="595"/>
      <c r="C181" s="595"/>
      <c r="D181" s="595"/>
      <c r="E181" s="595"/>
      <c r="F181" s="595"/>
      <c r="G181" s="119"/>
      <c r="H181" s="119"/>
      <c r="I181" s="119"/>
      <c r="J181" s="119"/>
      <c r="K181" s="119"/>
    </row>
    <row r="182" spans="1:11" ht="12.75" customHeight="1">
      <c r="A182" s="543"/>
      <c r="B182" s="218"/>
      <c r="C182" s="218"/>
      <c r="D182" s="219"/>
      <c r="E182" s="219"/>
      <c r="F182" s="218"/>
      <c r="G182" s="119"/>
      <c r="H182" s="119"/>
      <c r="I182" s="119"/>
      <c r="J182" s="119"/>
      <c r="K182" s="119"/>
    </row>
    <row r="183" spans="1:11" ht="12.75" customHeight="1">
      <c r="A183" s="543"/>
      <c r="B183" s="218"/>
      <c r="C183" s="218"/>
      <c r="D183" s="219"/>
      <c r="E183" s="219"/>
      <c r="F183" s="218"/>
      <c r="G183" s="119"/>
      <c r="H183" s="119"/>
      <c r="I183" s="119"/>
      <c r="J183" s="119"/>
      <c r="K183" s="119"/>
    </row>
    <row r="184" spans="1:11" ht="12.75" customHeight="1">
      <c r="A184" s="543"/>
      <c r="B184" s="218"/>
      <c r="C184" s="218"/>
      <c r="D184" s="219"/>
      <c r="E184" s="219"/>
      <c r="F184" s="218"/>
      <c r="G184" s="119"/>
      <c r="H184" s="119"/>
      <c r="I184" s="119"/>
      <c r="J184" s="119"/>
      <c r="K184" s="119"/>
    </row>
    <row r="185" spans="1:11" ht="12.75" customHeight="1">
      <c r="A185" s="933" t="s">
        <v>1107</v>
      </c>
      <c r="B185" s="933"/>
      <c r="C185" s="933"/>
      <c r="D185" s="933"/>
      <c r="E185" s="933"/>
      <c r="F185" s="933"/>
      <c r="G185" s="119"/>
      <c r="H185" s="119"/>
      <c r="I185" s="119"/>
      <c r="J185" s="119"/>
      <c r="K185" s="119"/>
    </row>
    <row r="186" spans="1:11" ht="12.75" customHeight="1">
      <c r="A186" s="268"/>
      <c r="B186" s="268"/>
      <c r="C186" s="268"/>
      <c r="D186" s="268"/>
      <c r="E186" s="268"/>
      <c r="F186" s="268"/>
      <c r="G186" s="119"/>
      <c r="H186" s="119"/>
      <c r="I186" s="119"/>
      <c r="J186" s="119"/>
      <c r="K186" s="119"/>
    </row>
    <row r="187" spans="1:11" ht="14.25" customHeight="1">
      <c r="A187" s="990" t="s">
        <v>979</v>
      </c>
      <c r="B187" s="992"/>
      <c r="C187" s="992"/>
      <c r="D187" s="992"/>
      <c r="E187" s="992"/>
      <c r="F187" s="992"/>
    </row>
    <row r="188" spans="1:11" ht="14.25" customHeight="1">
      <c r="A188" s="990" t="s">
        <v>916</v>
      </c>
      <c r="B188" s="992"/>
      <c r="C188" s="992"/>
      <c r="D188" s="992"/>
      <c r="E188" s="992"/>
      <c r="F188" s="992"/>
    </row>
    <row r="189" spans="1:11" ht="14.25" customHeight="1">
      <c r="A189" s="990" t="s">
        <v>512</v>
      </c>
      <c r="B189" s="990"/>
      <c r="C189" s="990"/>
      <c r="D189" s="990"/>
      <c r="E189" s="990"/>
      <c r="F189" s="990"/>
    </row>
    <row r="190" spans="1:11" ht="26.25" customHeight="1">
      <c r="A190" s="990" t="s">
        <v>703</v>
      </c>
      <c r="B190" s="990"/>
      <c r="C190" s="990"/>
      <c r="D190" s="990"/>
      <c r="E190" s="990"/>
      <c r="F190" s="990"/>
    </row>
    <row r="191" spans="1:11" ht="40.5" customHeight="1">
      <c r="A191" s="962" t="s">
        <v>1368</v>
      </c>
      <c r="B191" s="962"/>
      <c r="C191" s="962"/>
      <c r="D191" s="962"/>
      <c r="E191" s="962"/>
      <c r="F191" s="962"/>
    </row>
    <row r="192" spans="1:11" ht="40.5" customHeight="1">
      <c r="A192" s="962" t="s">
        <v>1005</v>
      </c>
      <c r="B192" s="962"/>
      <c r="C192" s="962"/>
      <c r="D192" s="962"/>
      <c r="E192" s="962"/>
      <c r="F192" s="962"/>
      <c r="G192" s="119"/>
      <c r="H192" s="119"/>
      <c r="I192" s="119"/>
      <c r="J192" s="119"/>
      <c r="K192" s="119"/>
    </row>
    <row r="193" spans="1:11" ht="51.75" customHeight="1">
      <c r="A193" s="962" t="s">
        <v>1204</v>
      </c>
      <c r="B193" s="962"/>
      <c r="C193" s="962"/>
      <c r="D193" s="962"/>
      <c r="E193" s="962"/>
      <c r="F193" s="962"/>
      <c r="G193" s="119"/>
      <c r="H193" s="119"/>
      <c r="I193" s="119"/>
      <c r="J193" s="119"/>
      <c r="K193" s="119"/>
    </row>
    <row r="194" spans="1:11" ht="26.25" customHeight="1">
      <c r="A194" s="962" t="s">
        <v>1224</v>
      </c>
      <c r="B194" s="962"/>
      <c r="C194" s="962"/>
      <c r="D194" s="962"/>
      <c r="E194" s="962"/>
      <c r="F194" s="962"/>
      <c r="G194" s="119"/>
      <c r="H194" s="119"/>
      <c r="I194" s="119"/>
      <c r="J194" s="119"/>
      <c r="K194" s="119"/>
    </row>
    <row r="195" spans="1:11" ht="14.25" customHeight="1">
      <c r="A195" s="990" t="s">
        <v>1093</v>
      </c>
      <c r="B195" s="990"/>
      <c r="C195" s="990"/>
      <c r="D195" s="990"/>
      <c r="E195" s="990"/>
      <c r="F195" s="990"/>
      <c r="G195" s="119"/>
      <c r="H195" s="119"/>
      <c r="I195" s="119"/>
      <c r="J195" s="119"/>
      <c r="K195" s="119"/>
    </row>
    <row r="196" spans="1:11" ht="26.25" customHeight="1">
      <c r="A196" s="957" t="s">
        <v>1091</v>
      </c>
      <c r="B196" s="957"/>
      <c r="C196" s="957"/>
      <c r="D196" s="957"/>
      <c r="E196" s="957"/>
      <c r="F196" s="957"/>
      <c r="G196" s="119"/>
      <c r="H196" s="119"/>
      <c r="I196" s="119"/>
      <c r="J196" s="119"/>
      <c r="K196" s="119"/>
    </row>
    <row r="197" spans="1:11" ht="14.25" customHeight="1">
      <c r="A197" s="957" t="s">
        <v>1075</v>
      </c>
      <c r="B197" s="957"/>
      <c r="C197" s="957"/>
      <c r="D197" s="957"/>
      <c r="E197" s="957"/>
      <c r="F197" s="957"/>
      <c r="G197" s="119"/>
      <c r="H197" s="119"/>
      <c r="I197" s="119"/>
      <c r="J197" s="119"/>
      <c r="K197" s="119"/>
    </row>
    <row r="198" spans="1:11" ht="27" customHeight="1">
      <c r="A198" s="990" t="s">
        <v>1210</v>
      </c>
      <c r="B198" s="990"/>
      <c r="C198" s="990"/>
      <c r="D198" s="990"/>
      <c r="E198" s="990"/>
      <c r="F198" s="990"/>
      <c r="G198" s="119"/>
      <c r="H198" s="119"/>
      <c r="I198" s="119"/>
      <c r="J198" s="119"/>
      <c r="K198" s="119"/>
    </row>
    <row r="199" spans="1:11" ht="33" customHeight="1">
      <c r="A199" s="991" t="s">
        <v>1297</v>
      </c>
      <c r="B199" s="991"/>
      <c r="C199" s="991"/>
      <c r="D199" s="991"/>
      <c r="E199" s="991"/>
      <c r="F199" s="991"/>
      <c r="G199" s="119"/>
      <c r="H199" s="119"/>
      <c r="I199" s="119"/>
      <c r="J199" s="119"/>
      <c r="K199" s="119"/>
    </row>
    <row r="200" spans="1:11" ht="14.25" customHeight="1">
      <c r="A200" s="962" t="s">
        <v>1081</v>
      </c>
      <c r="B200" s="962"/>
      <c r="C200" s="962"/>
      <c r="D200" s="962"/>
      <c r="E200" s="962"/>
      <c r="F200" s="962"/>
      <c r="G200" s="119"/>
      <c r="H200" s="119"/>
      <c r="I200" s="119"/>
      <c r="J200" s="119"/>
      <c r="K200" s="119"/>
    </row>
    <row r="201" spans="1:11" ht="14.25" customHeight="1">
      <c r="A201" s="957" t="s">
        <v>229</v>
      </c>
      <c r="B201" s="957"/>
      <c r="C201" s="957"/>
      <c r="D201" s="957"/>
      <c r="E201" s="957"/>
      <c r="F201" s="957"/>
      <c r="G201" s="119"/>
      <c r="H201" s="119"/>
      <c r="I201" s="119"/>
      <c r="J201" s="119"/>
      <c r="K201" s="119"/>
    </row>
    <row r="202" spans="1:11" ht="14.25" customHeight="1">
      <c r="A202" s="957" t="s">
        <v>185</v>
      </c>
      <c r="B202" s="957"/>
      <c r="C202" s="957"/>
      <c r="D202" s="957"/>
      <c r="E202" s="957"/>
      <c r="F202" s="957"/>
      <c r="G202" s="119"/>
      <c r="H202" s="119"/>
      <c r="I202" s="119"/>
      <c r="J202" s="119"/>
      <c r="K202" s="119"/>
    </row>
    <row r="203" spans="1:11" ht="36" customHeight="1">
      <c r="A203" s="957" t="s">
        <v>563</v>
      </c>
      <c r="B203" s="957"/>
      <c r="C203" s="957"/>
      <c r="D203" s="957"/>
      <c r="E203" s="957"/>
      <c r="F203" s="957"/>
      <c r="G203" s="119"/>
      <c r="H203" s="119"/>
      <c r="I203" s="119"/>
      <c r="J203" s="119"/>
      <c r="K203" s="119"/>
    </row>
    <row r="204" spans="1:11" ht="26.25" customHeight="1">
      <c r="A204" s="994" t="s">
        <v>1380</v>
      </c>
      <c r="B204" s="994"/>
      <c r="C204" s="994"/>
      <c r="D204" s="994"/>
      <c r="E204" s="994"/>
      <c r="F204" s="994"/>
      <c r="G204" s="119"/>
      <c r="H204" s="119"/>
      <c r="I204" s="119"/>
      <c r="J204" s="119"/>
      <c r="K204" s="119"/>
    </row>
    <row r="205" spans="1:11" ht="54.75" customHeight="1">
      <c r="A205" s="995" t="s">
        <v>1381</v>
      </c>
      <c r="B205" s="995"/>
      <c r="C205" s="995"/>
      <c r="D205" s="995"/>
      <c r="E205" s="995"/>
      <c r="F205" s="995"/>
      <c r="G205" s="119"/>
      <c r="H205" s="119"/>
      <c r="I205" s="119"/>
      <c r="J205" s="119"/>
      <c r="K205" s="119"/>
    </row>
    <row r="206" spans="1:11" ht="54" customHeight="1">
      <c r="A206" s="957" t="s">
        <v>1164</v>
      </c>
      <c r="B206" s="957"/>
      <c r="C206" s="957"/>
      <c r="D206" s="957"/>
      <c r="E206" s="957"/>
      <c r="F206" s="957"/>
      <c r="G206" s="119"/>
      <c r="H206" s="119"/>
      <c r="I206" s="119"/>
      <c r="J206" s="119"/>
      <c r="K206" s="119"/>
    </row>
    <row r="207" spans="1:11" ht="14.25" customHeight="1">
      <c r="A207" s="993" t="s">
        <v>272</v>
      </c>
      <c r="B207" s="993"/>
      <c r="C207" s="993"/>
      <c r="D207" s="993"/>
      <c r="E207" s="993"/>
      <c r="F207" s="993"/>
      <c r="G207" s="119"/>
      <c r="H207" s="119"/>
      <c r="I207" s="119"/>
      <c r="J207" s="119"/>
      <c r="K207" s="119"/>
    </row>
    <row r="208" spans="1:11" ht="12" customHeight="1">
      <c r="A208" s="543"/>
      <c r="B208" s="218"/>
      <c r="C208" s="218"/>
      <c r="D208" s="219"/>
      <c r="E208" s="219"/>
      <c r="F208" s="219"/>
      <c r="G208" s="119"/>
      <c r="H208" s="119"/>
      <c r="I208" s="119"/>
      <c r="J208" s="119"/>
      <c r="K208" s="119"/>
    </row>
    <row r="209" spans="1:11" ht="12" customHeight="1">
      <c r="A209" s="543"/>
      <c r="B209" s="218"/>
      <c r="C209" s="218"/>
      <c r="D209" s="219"/>
      <c r="E209" s="219"/>
      <c r="F209" s="219"/>
      <c r="G209" s="119"/>
      <c r="H209" s="119"/>
      <c r="I209" s="119"/>
      <c r="J209" s="119"/>
      <c r="K209" s="119"/>
    </row>
    <row r="210" spans="1:11" ht="12" customHeight="1">
      <c r="A210" s="543"/>
      <c r="B210" s="218"/>
      <c r="C210" s="218"/>
      <c r="D210" s="219"/>
      <c r="E210" s="219"/>
      <c r="F210" s="219"/>
      <c r="G210" s="119"/>
      <c r="H210" s="119"/>
      <c r="I210" s="119"/>
      <c r="J210" s="119"/>
      <c r="K210" s="119"/>
    </row>
    <row r="211" spans="1:11" ht="12" customHeight="1">
      <c r="A211" s="543"/>
      <c r="B211" s="218"/>
      <c r="C211" s="218"/>
      <c r="D211" s="219"/>
      <c r="E211" s="219"/>
      <c r="F211" s="219"/>
      <c r="G211" s="119"/>
      <c r="H211" s="119"/>
      <c r="I211" s="119"/>
      <c r="J211" s="119"/>
      <c r="K211" s="119"/>
    </row>
    <row r="212" spans="1:11" ht="12" customHeight="1">
      <c r="A212" s="543"/>
      <c r="B212" s="218"/>
      <c r="C212" s="218"/>
      <c r="D212" s="219"/>
      <c r="E212" s="219"/>
      <c r="F212" s="219"/>
      <c r="G212" s="119"/>
      <c r="H212" s="119"/>
      <c r="I212" s="119"/>
      <c r="J212" s="119"/>
      <c r="K212" s="119"/>
    </row>
    <row r="213" spans="1:11" ht="12" customHeight="1">
      <c r="A213" s="543"/>
      <c r="B213" s="218"/>
      <c r="C213" s="218"/>
      <c r="D213" s="219"/>
      <c r="E213" s="219"/>
      <c r="F213" s="219"/>
      <c r="G213" s="119"/>
      <c r="H213" s="119"/>
      <c r="I213" s="119"/>
      <c r="J213" s="119"/>
      <c r="K213" s="119"/>
    </row>
  </sheetData>
  <mergeCells count="37">
    <mergeCell ref="B10:F10"/>
    <mergeCell ref="B96:F96"/>
    <mergeCell ref="A193:F193"/>
    <mergeCell ref="A116:F116"/>
    <mergeCell ref="A111:F111"/>
    <mergeCell ref="B62:F62"/>
    <mergeCell ref="B164:F164"/>
    <mergeCell ref="A180:F180"/>
    <mergeCell ref="A185:F185"/>
    <mergeCell ref="A150:F150"/>
    <mergeCell ref="A155:F155"/>
    <mergeCell ref="A207:F207"/>
    <mergeCell ref="A197:F197"/>
    <mergeCell ref="A198:F198"/>
    <mergeCell ref="A202:F202"/>
    <mergeCell ref="A206:F206"/>
    <mergeCell ref="A204:F204"/>
    <mergeCell ref="A200:F200"/>
    <mergeCell ref="A205:F205"/>
    <mergeCell ref="A201:F201"/>
    <mergeCell ref="A203:F203"/>
    <mergeCell ref="A195:F195"/>
    <mergeCell ref="A192:F192"/>
    <mergeCell ref="A190:F190"/>
    <mergeCell ref="A199:F199"/>
    <mergeCell ref="A2:F2"/>
    <mergeCell ref="A85:F85"/>
    <mergeCell ref="A90:F90"/>
    <mergeCell ref="A187:F187"/>
    <mergeCell ref="A188:F188"/>
    <mergeCell ref="A189:F189"/>
    <mergeCell ref="A65:F65"/>
    <mergeCell ref="A69:F69"/>
    <mergeCell ref="A3:F3"/>
    <mergeCell ref="A191:F191"/>
    <mergeCell ref="A196:F196"/>
    <mergeCell ref="A194:F194"/>
  </mergeCells>
  <phoneticPr fontId="0" type="noConversion"/>
  <pageMargins left="0.94488188976377963" right="0.94488188976377963" top="0.59055118110236227" bottom="0.98425196850393704" header="0.51181102362204722" footer="0.51181102362204722"/>
  <pageSetup paperSize="9" scale="78" firstPageNumber="447" fitToHeight="8" orientation="portrait" useFirstPageNumber="1" r:id="rId1"/>
  <headerFooter alignWithMargins="0">
    <oddHeader>&amp;L&amp;"Arial,Italic"&amp;11      Comparative tables</oddHeader>
    <oddFooter xml:space="preserve">&amp;C </oddFooter>
  </headerFooter>
  <rowBreaks count="5" manualBreakCount="5">
    <brk id="65" max="5" man="1"/>
    <brk id="112" max="5" man="1"/>
    <brk id="151" max="5" man="1"/>
    <brk id="181" max="5" man="1"/>
    <brk id="208"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3:K288"/>
  <sheetViews>
    <sheetView view="pageBreakPreview" topLeftCell="A245" zoomScale="85" zoomScaleNormal="100" zoomScaleSheetLayoutView="85" workbookViewId="0">
      <selection activeCell="A99" sqref="A99:XFD99"/>
    </sheetView>
  </sheetViews>
  <sheetFormatPr defaultRowHeight="12.75" customHeight="1"/>
  <cols>
    <col min="1" max="1" width="24.42578125" style="78" customWidth="1"/>
    <col min="2" max="2" width="7.85546875" style="6" customWidth="1"/>
    <col min="3" max="4" width="8.85546875" style="6" customWidth="1"/>
    <col min="5" max="5" width="7.85546875" style="6" customWidth="1"/>
    <col min="6" max="6" width="8.85546875" style="6" customWidth="1"/>
    <col min="7" max="11" width="7.85546875" style="6" customWidth="1"/>
    <col min="12" max="16384" width="9.140625" style="1"/>
  </cols>
  <sheetData>
    <row r="3" spans="1:11" ht="12.75" customHeight="1">
      <c r="A3" s="998" t="s">
        <v>821</v>
      </c>
      <c r="B3" s="998"/>
      <c r="C3" s="998"/>
      <c r="D3" s="998"/>
      <c r="E3" s="998"/>
      <c r="F3" s="998"/>
      <c r="G3" s="998"/>
      <c r="H3" s="998"/>
      <c r="I3" s="998"/>
      <c r="J3" s="998"/>
      <c r="K3" s="998"/>
    </row>
    <row r="4" spans="1:11" s="91" customFormat="1" ht="15" customHeight="1">
      <c r="A4" s="999" t="s">
        <v>844</v>
      </c>
      <c r="B4" s="999"/>
      <c r="C4" s="999"/>
      <c r="D4" s="999"/>
      <c r="E4" s="999"/>
      <c r="F4" s="999"/>
      <c r="G4" s="999"/>
      <c r="H4" s="999"/>
      <c r="I4" s="999"/>
      <c r="J4" s="999"/>
      <c r="K4" s="999"/>
    </row>
    <row r="5" spans="1:11" ht="12.75" customHeight="1">
      <c r="A5" s="874" t="s">
        <v>217</v>
      </c>
    </row>
    <row r="7" spans="1:11" s="92" customFormat="1" ht="26.25" customHeight="1">
      <c r="A7" s="940" t="s">
        <v>463</v>
      </c>
      <c r="B7" s="935" t="s">
        <v>235</v>
      </c>
      <c r="C7" s="936"/>
      <c r="D7" s="936"/>
      <c r="E7" s="936"/>
      <c r="F7" s="937"/>
      <c r="G7" s="935" t="s">
        <v>207</v>
      </c>
      <c r="H7" s="936"/>
      <c r="I7" s="936"/>
      <c r="J7" s="936"/>
      <c r="K7" s="936"/>
    </row>
    <row r="8" spans="1:11" s="78" customFormat="1" ht="15" customHeight="1">
      <c r="A8" s="941"/>
      <c r="B8" s="180">
        <v>40909</v>
      </c>
      <c r="C8" s="180">
        <v>41275</v>
      </c>
      <c r="D8" s="180">
        <v>41640</v>
      </c>
      <c r="E8" s="180">
        <v>42005</v>
      </c>
      <c r="F8" s="181">
        <v>42370</v>
      </c>
      <c r="G8" s="180">
        <v>40909</v>
      </c>
      <c r="H8" s="180">
        <v>41275</v>
      </c>
      <c r="I8" s="180">
        <v>41640</v>
      </c>
      <c r="J8" s="180">
        <v>42005</v>
      </c>
      <c r="K8" s="180">
        <v>42370</v>
      </c>
    </row>
    <row r="9" spans="1:11" s="78" customFormat="1">
      <c r="A9" s="875" t="s">
        <v>31</v>
      </c>
      <c r="B9" s="182"/>
      <c r="C9" s="182"/>
      <c r="D9" s="182"/>
      <c r="E9" s="182"/>
      <c r="F9" s="845"/>
      <c r="G9" s="182"/>
      <c r="H9" s="182"/>
      <c r="I9" s="182"/>
      <c r="J9" s="182"/>
      <c r="K9" s="182"/>
    </row>
    <row r="10" spans="1:11" s="78" customFormat="1">
      <c r="A10" s="83" t="s">
        <v>95</v>
      </c>
      <c r="B10" s="665" t="s">
        <v>917</v>
      </c>
      <c r="C10" s="660" t="s">
        <v>917</v>
      </c>
      <c r="D10" s="660" t="s">
        <v>917</v>
      </c>
      <c r="E10" s="660" t="s">
        <v>917</v>
      </c>
      <c r="F10" s="661" t="s">
        <v>917</v>
      </c>
      <c r="G10" s="657" t="s">
        <v>917</v>
      </c>
      <c r="H10" s="714" t="s">
        <v>917</v>
      </c>
      <c r="I10" s="714" t="s">
        <v>917</v>
      </c>
      <c r="J10" s="714" t="s">
        <v>917</v>
      </c>
      <c r="K10" s="714" t="s">
        <v>917</v>
      </c>
    </row>
    <row r="11" spans="1:11" s="78" customFormat="1">
      <c r="A11" s="83" t="s">
        <v>261</v>
      </c>
      <c r="B11" s="665" t="s">
        <v>917</v>
      </c>
      <c r="C11" s="660" t="s">
        <v>917</v>
      </c>
      <c r="D11" s="660" t="s">
        <v>917</v>
      </c>
      <c r="E11" s="660" t="s">
        <v>917</v>
      </c>
      <c r="F11" s="661" t="s">
        <v>917</v>
      </c>
      <c r="G11" s="657" t="s">
        <v>917</v>
      </c>
      <c r="H11" s="714" t="s">
        <v>917</v>
      </c>
      <c r="I11" s="714" t="s">
        <v>917</v>
      </c>
      <c r="J11" s="714" t="s">
        <v>917</v>
      </c>
      <c r="K11" s="714" t="s">
        <v>917</v>
      </c>
    </row>
    <row r="12" spans="1:11" s="78" customFormat="1" ht="12.75" hidden="1" customHeight="1">
      <c r="A12" s="54" t="s">
        <v>456</v>
      </c>
      <c r="B12" s="662"/>
      <c r="C12" s="663"/>
      <c r="D12" s="663"/>
      <c r="E12" s="663"/>
      <c r="F12" s="664"/>
      <c r="G12" s="662"/>
      <c r="H12" s="714"/>
      <c r="I12" s="663"/>
      <c r="J12" s="663"/>
      <c r="K12" s="714"/>
    </row>
    <row r="13" spans="1:11" s="78" customFormat="1" hidden="1">
      <c r="A13" s="83" t="s">
        <v>991</v>
      </c>
      <c r="B13" s="665">
        <v>32.216135000000001</v>
      </c>
      <c r="C13" s="660">
        <v>30.882339000000002</v>
      </c>
      <c r="D13" s="660">
        <v>31.806543000000001</v>
      </c>
      <c r="E13" s="660">
        <v>41.348463000000002</v>
      </c>
      <c r="F13" s="661">
        <v>40.449516000000003</v>
      </c>
      <c r="G13" s="657">
        <v>-7.5079163859679454</v>
      </c>
      <c r="H13" s="714">
        <v>-4.140149027808576</v>
      </c>
      <c r="I13" s="714">
        <v>2.9926619224016662</v>
      </c>
      <c r="J13" s="714">
        <v>29.999865122091393</v>
      </c>
      <c r="K13" s="714">
        <v>-2.1740759747224416</v>
      </c>
    </row>
    <row r="14" spans="1:11" s="78" customFormat="1">
      <c r="A14" s="54" t="s">
        <v>458</v>
      </c>
      <c r="B14" s="665"/>
      <c r="C14" s="660"/>
      <c r="D14" s="660"/>
      <c r="E14" s="660"/>
      <c r="F14" s="661"/>
      <c r="G14" s="657"/>
      <c r="H14" s="714"/>
      <c r="I14" s="714"/>
      <c r="J14" s="714"/>
      <c r="K14" s="714"/>
    </row>
    <row r="15" spans="1:11" s="78" customFormat="1">
      <c r="A15" s="83" t="s">
        <v>502</v>
      </c>
      <c r="B15" s="665">
        <v>193.08616599999999</v>
      </c>
      <c r="C15" s="660">
        <v>220.600212</v>
      </c>
      <c r="D15" s="660">
        <v>228.13249600000003</v>
      </c>
      <c r="E15" s="660">
        <v>244.84584700000002</v>
      </c>
      <c r="F15" s="661">
        <v>260.474377</v>
      </c>
      <c r="G15" s="657">
        <v>35.586511926678185</v>
      </c>
      <c r="H15" s="714">
        <v>14.24962055541566</v>
      </c>
      <c r="I15" s="714">
        <v>3.4144500278177503</v>
      </c>
      <c r="J15" s="714">
        <v>7.3261597067696869</v>
      </c>
      <c r="K15" s="714">
        <v>6.3830079993147706</v>
      </c>
    </row>
    <row r="16" spans="1:11" s="78" customFormat="1">
      <c r="A16" s="83" t="s">
        <v>937</v>
      </c>
      <c r="B16" s="665">
        <v>712.34223800000007</v>
      </c>
      <c r="C16" s="663">
        <v>703.20250600000008</v>
      </c>
      <c r="D16" s="663">
        <v>637.526884</v>
      </c>
      <c r="E16" s="663">
        <v>701.3262850000001</v>
      </c>
      <c r="F16" s="664">
        <v>794.11181799999997</v>
      </c>
      <c r="G16" s="657">
        <v>6.0068279587863742</v>
      </c>
      <c r="H16" s="714">
        <v>-1.2830534976644259</v>
      </c>
      <c r="I16" s="714">
        <v>-9.3395034061497029</v>
      </c>
      <c r="J16" s="714">
        <v>10.007327157673245</v>
      </c>
      <c r="K16" s="714">
        <v>13.230009338663223</v>
      </c>
    </row>
    <row r="17" spans="1:11" s="78" customFormat="1">
      <c r="A17" s="83" t="s">
        <v>938</v>
      </c>
      <c r="B17" s="671">
        <v>2.3400000000000002E-4</v>
      </c>
      <c r="C17" s="655">
        <v>5.1999999999999997E-5</v>
      </c>
      <c r="D17" s="655">
        <v>9.9999999999999995E-7</v>
      </c>
      <c r="E17" s="655">
        <v>0</v>
      </c>
      <c r="F17" s="656">
        <v>0</v>
      </c>
      <c r="G17" s="657">
        <v>-79.032258064516128</v>
      </c>
      <c r="H17" s="714">
        <v>-77.777777777777786</v>
      </c>
      <c r="I17" s="714">
        <v>-98.07692307692308</v>
      </c>
      <c r="J17" s="714">
        <v>-100</v>
      </c>
      <c r="K17" s="714" t="s">
        <v>917</v>
      </c>
    </row>
    <row r="18" spans="1:11" s="78" customFormat="1">
      <c r="A18" s="83" t="s">
        <v>196</v>
      </c>
      <c r="B18" s="665">
        <v>30.473662000000001</v>
      </c>
      <c r="C18" s="660">
        <v>86.045901999999998</v>
      </c>
      <c r="D18" s="660">
        <v>116.942351</v>
      </c>
      <c r="E18" s="660">
        <v>310.38059999999996</v>
      </c>
      <c r="F18" s="661">
        <v>405.71616399999999</v>
      </c>
      <c r="G18" s="657">
        <v>-12.675870924141037</v>
      </c>
      <c r="H18" s="714">
        <v>182.36154223932783</v>
      </c>
      <c r="I18" s="714">
        <v>35.906938368779038</v>
      </c>
      <c r="J18" s="714">
        <v>165.41334028764305</v>
      </c>
      <c r="K18" s="714">
        <v>30.715696792905248</v>
      </c>
    </row>
    <row r="19" spans="1:11" s="78" customFormat="1" ht="12.75" customHeight="1">
      <c r="A19" s="54" t="s">
        <v>457</v>
      </c>
      <c r="B19" s="662"/>
      <c r="C19" s="663"/>
      <c r="D19" s="663"/>
      <c r="E19" s="663"/>
      <c r="F19" s="664"/>
      <c r="G19" s="657"/>
      <c r="H19" s="714"/>
      <c r="I19" s="714"/>
      <c r="J19" s="714"/>
      <c r="K19" s="714"/>
    </row>
    <row r="20" spans="1:11" s="78" customFormat="1" ht="12.75" customHeight="1">
      <c r="A20" s="83" t="s">
        <v>658</v>
      </c>
      <c r="B20" s="665">
        <v>146.114</v>
      </c>
      <c r="C20" s="660">
        <v>152.82400000000001</v>
      </c>
      <c r="D20" s="660">
        <v>160.44800000000001</v>
      </c>
      <c r="E20" s="660">
        <v>179.23</v>
      </c>
      <c r="F20" s="661">
        <v>230.83</v>
      </c>
      <c r="G20" s="657">
        <v>16.123853575572625</v>
      </c>
      <c r="H20" s="714">
        <v>4.5923046388436575</v>
      </c>
      <c r="I20" s="714">
        <v>4.9887452232633507</v>
      </c>
      <c r="J20" s="714">
        <v>11.70597327483047</v>
      </c>
      <c r="K20" s="714">
        <v>28.78982313228812</v>
      </c>
    </row>
    <row r="21" spans="1:11" s="78" customFormat="1" ht="12.75" customHeight="1">
      <c r="A21" s="83" t="s">
        <v>659</v>
      </c>
      <c r="B21" s="665">
        <v>0.73519000000000012</v>
      </c>
      <c r="C21" s="660">
        <v>0.69418600000000008</v>
      </c>
      <c r="D21" s="660">
        <v>0.69458600000000004</v>
      </c>
      <c r="E21" s="660">
        <v>0.67971799999999993</v>
      </c>
      <c r="F21" s="661">
        <v>0.75443800000000005</v>
      </c>
      <c r="G21" s="657">
        <v>-5.9118180049757711</v>
      </c>
      <c r="H21" s="714">
        <v>-5.5773337504590614</v>
      </c>
      <c r="I21" s="714">
        <v>5.7621444396744437E-2</v>
      </c>
      <c r="J21" s="714">
        <v>-2.1405556691324108</v>
      </c>
      <c r="K21" s="714">
        <v>10.992794070482191</v>
      </c>
    </row>
    <row r="22" spans="1:11" s="78" customFormat="1" ht="12.75" customHeight="1">
      <c r="A22" s="83" t="s">
        <v>322</v>
      </c>
      <c r="B22" s="665">
        <v>5.0568999999999997</v>
      </c>
      <c r="C22" s="660">
        <v>5.7431000000000001</v>
      </c>
      <c r="D22" s="660">
        <v>5.7204730000000001</v>
      </c>
      <c r="E22" s="660">
        <v>5.7793070000000002</v>
      </c>
      <c r="F22" s="661">
        <v>6.4626710000000003</v>
      </c>
      <c r="G22" s="657">
        <v>5.8416007367407587</v>
      </c>
      <c r="H22" s="714">
        <v>13.569578200083072</v>
      </c>
      <c r="I22" s="714">
        <v>-0.39398582647002911</v>
      </c>
      <c r="J22" s="714">
        <v>1.0284813860671989</v>
      </c>
      <c r="K22" s="714">
        <v>11.824324265867858</v>
      </c>
    </row>
    <row r="23" spans="1:11" s="78" customFormat="1" ht="12.75" customHeight="1">
      <c r="A23" s="113" t="s">
        <v>397</v>
      </c>
      <c r="B23" s="671"/>
      <c r="C23" s="655"/>
      <c r="D23" s="655"/>
      <c r="E23" s="655"/>
      <c r="F23" s="656"/>
      <c r="G23" s="657"/>
      <c r="H23" s="714"/>
      <c r="I23" s="714"/>
      <c r="J23" s="714"/>
      <c r="K23" s="714"/>
    </row>
    <row r="24" spans="1:11" s="78" customFormat="1" ht="12.75" customHeight="1">
      <c r="A24" s="262" t="s">
        <v>112</v>
      </c>
      <c r="B24" s="662" t="s">
        <v>917</v>
      </c>
      <c r="C24" s="663" t="s">
        <v>917</v>
      </c>
      <c r="D24" s="663" t="s">
        <v>917</v>
      </c>
      <c r="E24" s="663" t="s">
        <v>917</v>
      </c>
      <c r="F24" s="664" t="s">
        <v>917</v>
      </c>
      <c r="G24" s="657" t="s">
        <v>917</v>
      </c>
      <c r="H24" s="714" t="s">
        <v>917</v>
      </c>
      <c r="I24" s="714" t="s">
        <v>917</v>
      </c>
      <c r="J24" s="714" t="s">
        <v>917</v>
      </c>
      <c r="K24" s="714" t="s">
        <v>917</v>
      </c>
    </row>
    <row r="25" spans="1:11" s="78" customFormat="1" ht="12.75" customHeight="1">
      <c r="A25" s="81" t="s">
        <v>140</v>
      </c>
      <c r="B25" s="662"/>
      <c r="C25" s="663"/>
      <c r="D25" s="663"/>
      <c r="E25" s="663"/>
      <c r="F25" s="664"/>
      <c r="G25" s="657"/>
      <c r="H25" s="714"/>
      <c r="I25" s="714"/>
      <c r="J25" s="714"/>
      <c r="K25" s="714"/>
    </row>
    <row r="26" spans="1:11" s="78" customFormat="1" ht="12.75" hidden="1" customHeight="1">
      <c r="A26" s="83" t="s">
        <v>991</v>
      </c>
      <c r="B26" s="662">
        <v>435.11632600000002</v>
      </c>
      <c r="C26" s="663">
        <v>389.74180899999999</v>
      </c>
      <c r="D26" s="663">
        <v>409.69762099999997</v>
      </c>
      <c r="E26" s="663">
        <v>459.31139300000001</v>
      </c>
      <c r="F26" s="664">
        <v>436.22115700000001</v>
      </c>
      <c r="G26" s="657">
        <v>-14.941597673210026</v>
      </c>
      <c r="H26" s="714">
        <v>-10.428134797222015</v>
      </c>
      <c r="I26" s="714">
        <v>5.1202646313985696</v>
      </c>
      <c r="J26" s="714">
        <v>12.109851133355747</v>
      </c>
      <c r="K26" s="714">
        <v>-5.0271420112585758</v>
      </c>
    </row>
    <row r="27" spans="1:11" s="786" customFormat="1" ht="12.75" customHeight="1">
      <c r="A27" s="83" t="s">
        <v>991</v>
      </c>
      <c r="B27" s="662">
        <v>722.20293300000003</v>
      </c>
      <c r="C27" s="663">
        <v>658.324431</v>
      </c>
      <c r="D27" s="663">
        <v>688.5047780000001</v>
      </c>
      <c r="E27" s="663">
        <v>760.56045700000004</v>
      </c>
      <c r="F27" s="664">
        <v>727.41573400000004</v>
      </c>
      <c r="G27" s="657">
        <v>-18.837858307766908</v>
      </c>
      <c r="H27" s="714">
        <v>-8.8449518938744092</v>
      </c>
      <c r="I27" s="714">
        <v>4.5844184992733545</v>
      </c>
      <c r="J27" s="714">
        <v>10.465530712700428</v>
      </c>
      <c r="K27" s="714">
        <v>-4.3579340333755994</v>
      </c>
    </row>
    <row r="28" spans="1:11" s="78" customFormat="1" ht="12.75" customHeight="1">
      <c r="A28" s="54" t="s">
        <v>141</v>
      </c>
      <c r="B28" s="662"/>
      <c r="C28" s="663"/>
      <c r="D28" s="663"/>
      <c r="E28" s="663"/>
      <c r="F28" s="664"/>
      <c r="G28" s="657"/>
      <c r="H28" s="714"/>
      <c r="I28" s="714"/>
      <c r="J28" s="714"/>
      <c r="K28" s="714"/>
    </row>
    <row r="29" spans="1:11" s="78" customFormat="1">
      <c r="A29" s="114" t="s">
        <v>691</v>
      </c>
      <c r="B29" s="662">
        <v>3514.683</v>
      </c>
      <c r="C29" s="663">
        <v>3313.5219999999999</v>
      </c>
      <c r="D29" s="663">
        <v>3171.3969999999999</v>
      </c>
      <c r="E29" s="663">
        <v>3581.518</v>
      </c>
      <c r="F29" s="664">
        <v>3689.0639999999999</v>
      </c>
      <c r="G29" s="657">
        <v>-19.16148989036482</v>
      </c>
      <c r="H29" s="714">
        <v>-5.7234464672916516</v>
      </c>
      <c r="I29" s="714">
        <v>-4.2892426849738712</v>
      </c>
      <c r="J29" s="714">
        <v>12.931871979446271</v>
      </c>
      <c r="K29" s="714">
        <v>3.0028049558873988</v>
      </c>
    </row>
    <row r="30" spans="1:11" s="78" customFormat="1" ht="12.75" customHeight="1">
      <c r="A30" s="81" t="s">
        <v>641</v>
      </c>
      <c r="B30" s="662"/>
      <c r="C30" s="663"/>
      <c r="D30" s="663"/>
      <c r="E30" s="663"/>
      <c r="F30" s="664"/>
      <c r="G30" s="657"/>
      <c r="H30" s="714"/>
      <c r="I30" s="714"/>
      <c r="J30" s="714"/>
      <c r="K30" s="714"/>
    </row>
    <row r="31" spans="1:11" s="78" customFormat="1" ht="14.25" customHeight="1">
      <c r="A31" s="722" t="s">
        <v>1267</v>
      </c>
      <c r="B31" s="665">
        <v>14.048</v>
      </c>
      <c r="C31" s="660">
        <v>16.63</v>
      </c>
      <c r="D31" s="660">
        <v>18.591000000000001</v>
      </c>
      <c r="E31" s="660">
        <v>21.689</v>
      </c>
      <c r="F31" s="661">
        <v>17.157</v>
      </c>
      <c r="G31" s="657">
        <v>-13.641113911600172</v>
      </c>
      <c r="H31" s="714">
        <v>18.379840546697039</v>
      </c>
      <c r="I31" s="714">
        <v>11.791942273000615</v>
      </c>
      <c r="J31" s="714">
        <v>16.663977193265552</v>
      </c>
      <c r="K31" s="714">
        <v>-20.895384757250227</v>
      </c>
    </row>
    <row r="32" spans="1:11" s="78" customFormat="1" ht="14.25" customHeight="1">
      <c r="A32" s="81" t="s">
        <v>860</v>
      </c>
      <c r="B32" s="665"/>
      <c r="C32" s="660"/>
      <c r="D32" s="660"/>
      <c r="E32" s="660"/>
      <c r="F32" s="661"/>
      <c r="G32" s="657"/>
      <c r="H32" s="714"/>
      <c r="I32" s="714"/>
      <c r="J32" s="714"/>
      <c r="K32" s="714"/>
    </row>
    <row r="33" spans="1:11" s="78" customFormat="1" ht="14.25" customHeight="1">
      <c r="A33" s="83" t="s">
        <v>477</v>
      </c>
      <c r="B33" s="665">
        <v>0.76961999999999997</v>
      </c>
      <c r="C33" s="660">
        <v>0.93967999999999996</v>
      </c>
      <c r="D33" s="660">
        <v>1.2073399999999999</v>
      </c>
      <c r="E33" s="660">
        <v>1.13568</v>
      </c>
      <c r="F33" s="661">
        <v>1.6422480000000002</v>
      </c>
      <c r="G33" s="657">
        <v>47.787848529072903</v>
      </c>
      <c r="H33" s="714">
        <v>22.096619110729975</v>
      </c>
      <c r="I33" s="714">
        <v>28.484164822067072</v>
      </c>
      <c r="J33" s="714">
        <v>-5.9353620355492041</v>
      </c>
      <c r="K33" s="714">
        <v>44.604818258664437</v>
      </c>
    </row>
    <row r="34" spans="1:11" s="78" customFormat="1" ht="14.25" customHeight="1">
      <c r="A34" s="83" t="s">
        <v>479</v>
      </c>
      <c r="B34" s="662">
        <v>3450.4808800000001</v>
      </c>
      <c r="C34" s="663">
        <v>3388.83223</v>
      </c>
      <c r="D34" s="663">
        <v>4170.7798899999998</v>
      </c>
      <c r="E34" s="663">
        <v>4649.7498299999997</v>
      </c>
      <c r="F34" s="664">
        <v>4102.7087380000003</v>
      </c>
      <c r="G34" s="657">
        <v>-4.5714661211754617</v>
      </c>
      <c r="H34" s="714">
        <v>-1.7866683556293168</v>
      </c>
      <c r="I34" s="714">
        <v>23.074251155832528</v>
      </c>
      <c r="J34" s="714">
        <v>11.483941915716869</v>
      </c>
      <c r="K34" s="714">
        <v>-11.764957513854029</v>
      </c>
    </row>
    <row r="35" spans="1:11" s="78" customFormat="1" ht="14.25" customHeight="1">
      <c r="A35" s="83" t="s">
        <v>963</v>
      </c>
      <c r="B35" s="662">
        <v>323.50900300000001</v>
      </c>
      <c r="C35" s="663" t="s">
        <v>917</v>
      </c>
      <c r="D35" s="663" t="s">
        <v>917</v>
      </c>
      <c r="E35" s="663" t="s">
        <v>917</v>
      </c>
      <c r="F35" s="664" t="s">
        <v>917</v>
      </c>
      <c r="G35" s="657">
        <v>-18.017927067103017</v>
      </c>
      <c r="H35" s="714" t="s">
        <v>917</v>
      </c>
      <c r="I35" s="714" t="s">
        <v>917</v>
      </c>
      <c r="J35" s="714" t="s">
        <v>917</v>
      </c>
      <c r="K35" s="714" t="s">
        <v>917</v>
      </c>
    </row>
    <row r="36" spans="1:11" s="78" customFormat="1" ht="14.25" customHeight="1">
      <c r="A36" s="722" t="s">
        <v>1050</v>
      </c>
      <c r="B36" s="662">
        <v>608.64237000000003</v>
      </c>
      <c r="C36" s="663">
        <v>709.72744</v>
      </c>
      <c r="D36" s="663">
        <v>1213.0052000000001</v>
      </c>
      <c r="E36" s="663">
        <v>994.02647999999999</v>
      </c>
      <c r="F36" s="664">
        <v>868.60679800000003</v>
      </c>
      <c r="G36" s="657">
        <v>75.092032707768595</v>
      </c>
      <c r="H36" s="714">
        <v>16.608286734950767</v>
      </c>
      <c r="I36" s="714">
        <v>70.911413542077497</v>
      </c>
      <c r="J36" s="714">
        <v>-18.052578834781585</v>
      </c>
      <c r="K36" s="714">
        <v>-12.617338121616228</v>
      </c>
    </row>
    <row r="37" spans="1:11" s="78" customFormat="1" ht="14.25" customHeight="1">
      <c r="A37" s="722" t="s">
        <v>1051</v>
      </c>
      <c r="B37" s="662">
        <v>597.58633999999995</v>
      </c>
      <c r="C37" s="663">
        <v>403.97162000000003</v>
      </c>
      <c r="D37" s="663">
        <v>103.56753</v>
      </c>
      <c r="E37" s="663">
        <v>49.97992</v>
      </c>
      <c r="F37" s="664">
        <v>44.18159</v>
      </c>
      <c r="G37" s="657">
        <v>-22.424150640892307</v>
      </c>
      <c r="H37" s="714">
        <v>-32.39945544939998</v>
      </c>
      <c r="I37" s="714">
        <v>-74.36267181343085</v>
      </c>
      <c r="J37" s="714">
        <v>-51.741709008605305</v>
      </c>
      <c r="K37" s="714">
        <v>-11.60131908974644</v>
      </c>
    </row>
    <row r="38" spans="1:11" s="78" customFormat="1" ht="12.75" customHeight="1">
      <c r="A38" s="81" t="s">
        <v>106</v>
      </c>
      <c r="B38" s="662"/>
      <c r="C38" s="663"/>
      <c r="D38" s="663"/>
      <c r="E38" s="663"/>
      <c r="F38" s="664"/>
      <c r="G38" s="657"/>
      <c r="H38" s="714"/>
      <c r="I38" s="714"/>
      <c r="J38" s="714"/>
      <c r="K38" s="714"/>
    </row>
    <row r="39" spans="1:11" s="78" customFormat="1" ht="12.75" customHeight="1">
      <c r="A39" s="83" t="s">
        <v>592</v>
      </c>
      <c r="B39" s="662">
        <v>211.08199999999999</v>
      </c>
      <c r="C39" s="663">
        <v>199.191</v>
      </c>
      <c r="D39" s="663">
        <v>230.43383</v>
      </c>
      <c r="E39" s="663">
        <v>253.36110000000002</v>
      </c>
      <c r="F39" s="664">
        <v>270.50509999999997</v>
      </c>
      <c r="G39" s="657">
        <v>-16.010496598950738</v>
      </c>
      <c r="H39" s="714">
        <v>-5.6333557574781281</v>
      </c>
      <c r="I39" s="714">
        <v>15.684860259750693</v>
      </c>
      <c r="J39" s="714">
        <v>9.9496111313169564</v>
      </c>
      <c r="K39" s="714">
        <v>6.7666267631455383</v>
      </c>
    </row>
    <row r="40" spans="1:11" s="78" customFormat="1" ht="12.75" hidden="1" customHeight="1">
      <c r="A40" s="83" t="s">
        <v>991</v>
      </c>
      <c r="B40" s="665">
        <v>1.5355340000000002</v>
      </c>
      <c r="C40" s="660">
        <v>1.835774</v>
      </c>
      <c r="D40" s="660">
        <v>2.0877680000000001</v>
      </c>
      <c r="E40" s="660">
        <v>2.1004679999999998</v>
      </c>
      <c r="F40" s="661">
        <v>2.034538</v>
      </c>
      <c r="G40" s="657">
        <v>7.2137062933156813</v>
      </c>
      <c r="H40" s="714">
        <v>19.552807036509762</v>
      </c>
      <c r="I40" s="714">
        <v>13.726853087580508</v>
      </c>
      <c r="J40" s="714">
        <v>0.60830513735241709</v>
      </c>
      <c r="K40" s="714">
        <v>-3.1388243001083396</v>
      </c>
    </row>
    <row r="41" spans="1:11" s="78" customFormat="1" ht="12.75" customHeight="1">
      <c r="A41" s="54" t="s">
        <v>4</v>
      </c>
      <c r="B41" s="662"/>
      <c r="C41" s="663"/>
      <c r="D41" s="663"/>
      <c r="E41" s="663"/>
      <c r="F41" s="664"/>
      <c r="G41" s="657"/>
      <c r="H41" s="714"/>
      <c r="I41" s="714"/>
      <c r="J41" s="714"/>
      <c r="K41" s="714"/>
    </row>
    <row r="42" spans="1:11" s="78" customFormat="1" ht="12.75" customHeight="1">
      <c r="A42" s="83" t="s">
        <v>102</v>
      </c>
      <c r="B42" s="665" t="s">
        <v>917</v>
      </c>
      <c r="C42" s="660" t="s">
        <v>917</v>
      </c>
      <c r="D42" s="660" t="s">
        <v>917</v>
      </c>
      <c r="E42" s="660" t="s">
        <v>917</v>
      </c>
      <c r="F42" s="661" t="s">
        <v>917</v>
      </c>
      <c r="G42" s="657" t="s">
        <v>917</v>
      </c>
      <c r="H42" s="714" t="s">
        <v>917</v>
      </c>
      <c r="I42" s="714" t="s">
        <v>917</v>
      </c>
      <c r="J42" s="714" t="s">
        <v>917</v>
      </c>
      <c r="K42" s="714" t="s">
        <v>917</v>
      </c>
    </row>
    <row r="43" spans="1:11" s="78" customFormat="1" ht="12.75" customHeight="1">
      <c r="A43" s="83" t="s">
        <v>103</v>
      </c>
      <c r="B43" s="665" t="s">
        <v>917</v>
      </c>
      <c r="C43" s="660" t="s">
        <v>917</v>
      </c>
      <c r="D43" s="660" t="s">
        <v>917</v>
      </c>
      <c r="E43" s="660" t="s">
        <v>917</v>
      </c>
      <c r="F43" s="661" t="s">
        <v>917</v>
      </c>
      <c r="G43" s="657" t="s">
        <v>917</v>
      </c>
      <c r="H43" s="714" t="s">
        <v>917</v>
      </c>
      <c r="I43" s="714" t="s">
        <v>917</v>
      </c>
      <c r="J43" s="714" t="s">
        <v>917</v>
      </c>
      <c r="K43" s="714" t="s">
        <v>917</v>
      </c>
    </row>
    <row r="44" spans="1:11" s="78" customFormat="1" ht="12.75" customHeight="1">
      <c r="A44" s="83" t="s">
        <v>568</v>
      </c>
      <c r="B44" s="665" t="s">
        <v>917</v>
      </c>
      <c r="C44" s="660" t="s">
        <v>349</v>
      </c>
      <c r="D44" s="660" t="s">
        <v>349</v>
      </c>
      <c r="E44" s="660" t="s">
        <v>349</v>
      </c>
      <c r="F44" s="661" t="s">
        <v>349</v>
      </c>
      <c r="G44" s="714" t="s">
        <v>917</v>
      </c>
      <c r="H44" s="714" t="s">
        <v>917</v>
      </c>
      <c r="I44" s="714" t="s">
        <v>917</v>
      </c>
      <c r="J44" s="714" t="s">
        <v>917</v>
      </c>
      <c r="K44" s="714" t="s">
        <v>917</v>
      </c>
    </row>
    <row r="45" spans="1:11" s="78" customFormat="1" ht="12.75" customHeight="1">
      <c r="A45" s="83" t="s">
        <v>661</v>
      </c>
      <c r="B45" s="665" t="s">
        <v>917</v>
      </c>
      <c r="C45" s="660" t="s">
        <v>917</v>
      </c>
      <c r="D45" s="660" t="s">
        <v>917</v>
      </c>
      <c r="E45" s="660" t="s">
        <v>917</v>
      </c>
      <c r="F45" s="661" t="s">
        <v>917</v>
      </c>
      <c r="G45" s="657" t="s">
        <v>917</v>
      </c>
      <c r="H45" s="714" t="s">
        <v>917</v>
      </c>
      <c r="I45" s="714" t="s">
        <v>917</v>
      </c>
      <c r="J45" s="714" t="s">
        <v>917</v>
      </c>
      <c r="K45" s="714" t="s">
        <v>917</v>
      </c>
    </row>
    <row r="46" spans="1:11" s="78" customFormat="1" ht="12.75" customHeight="1">
      <c r="A46" s="83" t="s">
        <v>491</v>
      </c>
      <c r="B46" s="665" t="s">
        <v>917</v>
      </c>
      <c r="C46" s="660" t="s">
        <v>917</v>
      </c>
      <c r="D46" s="660" t="s">
        <v>349</v>
      </c>
      <c r="E46" s="660" t="s">
        <v>349</v>
      </c>
      <c r="F46" s="661" t="s">
        <v>349</v>
      </c>
      <c r="G46" s="657" t="s">
        <v>917</v>
      </c>
      <c r="H46" s="714" t="s">
        <v>917</v>
      </c>
      <c r="I46" s="714" t="s">
        <v>917</v>
      </c>
      <c r="J46" s="714" t="s">
        <v>917</v>
      </c>
      <c r="K46" s="714" t="s">
        <v>917</v>
      </c>
    </row>
    <row r="47" spans="1:11" s="78" customFormat="1" ht="12.75" customHeight="1">
      <c r="A47" s="54" t="s">
        <v>811</v>
      </c>
      <c r="B47" s="665"/>
      <c r="C47" s="660"/>
      <c r="D47" s="660"/>
      <c r="E47" s="660"/>
      <c r="F47" s="661"/>
      <c r="G47" s="657"/>
      <c r="H47" s="714"/>
      <c r="I47" s="714"/>
      <c r="J47" s="714"/>
      <c r="K47" s="714"/>
    </row>
    <row r="48" spans="1:11" s="78" customFormat="1" ht="12.75" customHeight="1">
      <c r="A48" s="83" t="s">
        <v>662</v>
      </c>
      <c r="B48" s="665" t="s">
        <v>917</v>
      </c>
      <c r="C48" s="660" t="s">
        <v>917</v>
      </c>
      <c r="D48" s="660" t="s">
        <v>917</v>
      </c>
      <c r="E48" s="660" t="s">
        <v>917</v>
      </c>
      <c r="F48" s="661" t="s">
        <v>917</v>
      </c>
      <c r="G48" s="657" t="s">
        <v>917</v>
      </c>
      <c r="H48" s="714" t="s">
        <v>917</v>
      </c>
      <c r="I48" s="714" t="s">
        <v>917</v>
      </c>
      <c r="J48" s="714" t="s">
        <v>917</v>
      </c>
      <c r="K48" s="714" t="s">
        <v>917</v>
      </c>
    </row>
    <row r="49" spans="1:11" s="78" customFormat="1" ht="24.75" customHeight="1">
      <c r="A49" s="722" t="s">
        <v>1070</v>
      </c>
      <c r="B49" s="665">
        <v>26.945610000000002</v>
      </c>
      <c r="C49" s="660">
        <v>24.924470000000003</v>
      </c>
      <c r="D49" s="660">
        <v>26.16076</v>
      </c>
      <c r="E49" s="660">
        <v>28.859680000000001</v>
      </c>
      <c r="F49" s="661">
        <v>28.072040000000001</v>
      </c>
      <c r="G49" s="657" t="s">
        <v>917</v>
      </c>
      <c r="H49" s="714">
        <v>-7.500813676142414</v>
      </c>
      <c r="I49" s="714">
        <v>4.9601455918621298</v>
      </c>
      <c r="J49" s="714">
        <v>10.316672757213482</v>
      </c>
      <c r="K49" s="714">
        <v>-2.7292055906371786</v>
      </c>
    </row>
    <row r="50" spans="1:11" s="78" customFormat="1" ht="12.75" customHeight="1">
      <c r="A50" s="54" t="s">
        <v>812</v>
      </c>
      <c r="B50" s="665"/>
      <c r="C50" s="660"/>
      <c r="D50" s="660"/>
      <c r="E50" s="660"/>
      <c r="F50" s="661"/>
      <c r="G50" s="657"/>
      <c r="H50" s="714"/>
      <c r="I50" s="714"/>
      <c r="J50" s="714"/>
      <c r="K50" s="714"/>
    </row>
    <row r="51" spans="1:11" s="78" customFormat="1" ht="12.75" customHeight="1">
      <c r="A51" s="83" t="s">
        <v>211</v>
      </c>
      <c r="B51" s="665">
        <v>20.867180000000001</v>
      </c>
      <c r="C51" s="660">
        <v>35.755830000000003</v>
      </c>
      <c r="D51" s="660">
        <v>40.005660000000006</v>
      </c>
      <c r="E51" s="660">
        <v>50.370910000000002</v>
      </c>
      <c r="F51" s="661">
        <v>73.888199999999998</v>
      </c>
      <c r="G51" s="657">
        <v>69.767256444217395</v>
      </c>
      <c r="H51" s="714">
        <v>71.349602581661742</v>
      </c>
      <c r="I51" s="714">
        <v>11.885698080564765</v>
      </c>
      <c r="J51" s="714">
        <v>25.909458811578162</v>
      </c>
      <c r="K51" s="714">
        <v>46.688237317928127</v>
      </c>
    </row>
    <row r="52" spans="1:11" s="78" customFormat="1" ht="12.75" customHeight="1">
      <c r="A52" s="83" t="s">
        <v>212</v>
      </c>
      <c r="B52" s="665">
        <v>42.630660000000006</v>
      </c>
      <c r="C52" s="660">
        <v>27.358229999999999</v>
      </c>
      <c r="D52" s="660">
        <v>29.913970000000003</v>
      </c>
      <c r="E52" s="660">
        <v>17.048750000000002</v>
      </c>
      <c r="F52" s="661">
        <v>20.39451</v>
      </c>
      <c r="G52" s="657">
        <v>-8.8290325954152564</v>
      </c>
      <c r="H52" s="714">
        <v>-35.82499074609683</v>
      </c>
      <c r="I52" s="714">
        <v>9.341759317031844</v>
      </c>
      <c r="J52" s="714">
        <v>-43.007397547032369</v>
      </c>
      <c r="K52" s="714">
        <v>19.624664564850789</v>
      </c>
    </row>
    <row r="53" spans="1:11" s="78" customFormat="1" ht="12.75" customHeight="1">
      <c r="A53" s="81" t="s">
        <v>5</v>
      </c>
      <c r="B53" s="662"/>
      <c r="C53" s="663"/>
      <c r="D53" s="663"/>
      <c r="E53" s="663"/>
      <c r="F53" s="664"/>
      <c r="G53" s="657"/>
      <c r="H53" s="714"/>
      <c r="I53" s="714"/>
      <c r="J53" s="714"/>
      <c r="K53" s="714"/>
    </row>
    <row r="54" spans="1:11" s="78" customFormat="1" ht="12.75" hidden="1" customHeight="1">
      <c r="A54" s="83" t="s">
        <v>991</v>
      </c>
      <c r="B54" s="662">
        <v>243.27528599999999</v>
      </c>
      <c r="C54" s="663">
        <v>223.30578500000001</v>
      </c>
      <c r="D54" s="663">
        <v>227.400498</v>
      </c>
      <c r="E54" s="663">
        <v>242.42601000000002</v>
      </c>
      <c r="F54" s="664">
        <v>235.92565400000001</v>
      </c>
      <c r="G54" s="657">
        <v>-26.180164537794425</v>
      </c>
      <c r="H54" s="714">
        <v>-8.2086024143035985</v>
      </c>
      <c r="I54" s="714">
        <v>1.8336797678573333</v>
      </c>
      <c r="J54" s="714">
        <v>6.607510595689206</v>
      </c>
      <c r="K54" s="714">
        <v>-2.6813772994077709</v>
      </c>
    </row>
    <row r="55" spans="1:11" s="78" customFormat="1" ht="12.75" customHeight="1">
      <c r="A55" s="722" t="s">
        <v>1165</v>
      </c>
      <c r="B55" s="662">
        <v>816.41800000000001</v>
      </c>
      <c r="C55" s="663">
        <v>673.35</v>
      </c>
      <c r="D55" s="663">
        <v>1274.114</v>
      </c>
      <c r="E55" s="663">
        <v>1758.8220000000001</v>
      </c>
      <c r="F55" s="664">
        <v>1960.011</v>
      </c>
      <c r="G55" s="657">
        <v>-29.883465178254738</v>
      </c>
      <c r="H55" s="714">
        <v>-17.523866450764189</v>
      </c>
      <c r="I55" s="714">
        <v>89.220167817628266</v>
      </c>
      <c r="J55" s="714">
        <v>38.042749706855119</v>
      </c>
      <c r="K55" s="714">
        <v>11.438849411708517</v>
      </c>
    </row>
    <row r="56" spans="1:11" s="78" customFormat="1" ht="12.75" customHeight="1">
      <c r="A56" s="81" t="s">
        <v>813</v>
      </c>
      <c r="B56" s="665"/>
      <c r="C56" s="660"/>
      <c r="D56" s="660"/>
      <c r="E56" s="660"/>
      <c r="F56" s="661"/>
      <c r="G56" s="657"/>
      <c r="H56" s="714"/>
      <c r="I56" s="714"/>
      <c r="J56" s="714"/>
      <c r="K56" s="714"/>
    </row>
    <row r="57" spans="1:11" s="78" customFormat="1" ht="12.75" hidden="1" customHeight="1">
      <c r="A57" s="757" t="s">
        <v>482</v>
      </c>
      <c r="B57" s="665" t="s">
        <v>349</v>
      </c>
      <c r="C57" s="660" t="s">
        <v>349</v>
      </c>
      <c r="D57" s="660" t="s">
        <v>349</v>
      </c>
      <c r="E57" s="660" t="s">
        <v>349</v>
      </c>
      <c r="F57" s="661" t="s">
        <v>349</v>
      </c>
      <c r="G57" s="657" t="s">
        <v>917</v>
      </c>
      <c r="H57" s="714" t="s">
        <v>349</v>
      </c>
      <c r="I57" s="714" t="s">
        <v>349</v>
      </c>
      <c r="J57" s="714" t="s">
        <v>349</v>
      </c>
      <c r="K57" s="714" t="s">
        <v>349</v>
      </c>
    </row>
    <row r="58" spans="1:11" s="78" customFormat="1" ht="12.75" hidden="1" customHeight="1">
      <c r="A58" s="757" t="s">
        <v>485</v>
      </c>
      <c r="B58" s="665">
        <v>990.54795700000011</v>
      </c>
      <c r="C58" s="660" t="s">
        <v>349</v>
      </c>
      <c r="D58" s="660" t="s">
        <v>349</v>
      </c>
      <c r="E58" s="660" t="s">
        <v>349</v>
      </c>
      <c r="F58" s="661" t="s">
        <v>349</v>
      </c>
      <c r="G58" s="657">
        <v>-9.5197675600920206</v>
      </c>
      <c r="H58" s="714" t="s">
        <v>917</v>
      </c>
      <c r="I58" s="714" t="s">
        <v>349</v>
      </c>
      <c r="J58" s="714" t="s">
        <v>349</v>
      </c>
      <c r="K58" s="714" t="s">
        <v>349</v>
      </c>
    </row>
    <row r="59" spans="1:11" s="78" customFormat="1" ht="12.75" customHeight="1">
      <c r="A59" s="705" t="s">
        <v>998</v>
      </c>
      <c r="B59" s="665">
        <v>174.15350899999999</v>
      </c>
      <c r="C59" s="660">
        <v>232.70059700000002</v>
      </c>
      <c r="D59" s="660">
        <v>289.3553</v>
      </c>
      <c r="E59" s="660">
        <v>431.18990000000002</v>
      </c>
      <c r="F59" s="661">
        <v>456.77331300000003</v>
      </c>
      <c r="G59" s="657">
        <v>635.01222104653584</v>
      </c>
      <c r="H59" s="714">
        <v>33.618092644920551</v>
      </c>
      <c r="I59" s="714">
        <v>24.346608358722847</v>
      </c>
      <c r="J59" s="714">
        <v>49.017453628808596</v>
      </c>
      <c r="K59" s="714">
        <v>5.9332124894391001</v>
      </c>
    </row>
    <row r="60" spans="1:11" s="78" customFormat="1" ht="12.75" customHeight="1">
      <c r="A60" s="705" t="s">
        <v>407</v>
      </c>
      <c r="B60" s="665" t="s">
        <v>917</v>
      </c>
      <c r="C60" s="660">
        <v>8.7058999999999997E-2</v>
      </c>
      <c r="D60" s="660">
        <v>0.123613</v>
      </c>
      <c r="E60" s="660">
        <v>0.108207</v>
      </c>
      <c r="F60" s="661">
        <v>0.119895</v>
      </c>
      <c r="G60" s="657" t="s">
        <v>349</v>
      </c>
      <c r="H60" s="714" t="s">
        <v>349</v>
      </c>
      <c r="I60" s="714">
        <v>41.98761759266705</v>
      </c>
      <c r="J60" s="714">
        <v>-12.463090451651524</v>
      </c>
      <c r="K60" s="714">
        <v>10.801519310210978</v>
      </c>
    </row>
    <row r="61" spans="1:11" s="78" customFormat="1" ht="12.75" customHeight="1">
      <c r="A61" s="81" t="s">
        <v>814</v>
      </c>
      <c r="B61" s="665"/>
      <c r="C61" s="660"/>
      <c r="D61" s="660"/>
      <c r="E61" s="660"/>
      <c r="F61" s="661"/>
      <c r="G61" s="657"/>
      <c r="H61" s="714"/>
      <c r="I61" s="714"/>
      <c r="J61" s="714"/>
      <c r="K61" s="714"/>
    </row>
    <row r="62" spans="1:11" s="78" customFormat="1" ht="12.75" customHeight="1">
      <c r="A62" s="83" t="s">
        <v>876</v>
      </c>
      <c r="B62" s="665">
        <v>42.106732000000001</v>
      </c>
      <c r="C62" s="660">
        <v>28.968553</v>
      </c>
      <c r="D62" s="660">
        <v>35.76229</v>
      </c>
      <c r="E62" s="660">
        <v>30.44792</v>
      </c>
      <c r="F62" s="661">
        <v>27.275348999999999</v>
      </c>
      <c r="G62" s="657">
        <v>64.806156518037483</v>
      </c>
      <c r="H62" s="714">
        <v>-31.202086640207554</v>
      </c>
      <c r="I62" s="714">
        <v>23.452110293531049</v>
      </c>
      <c r="J62" s="714">
        <v>-14.860262024607479</v>
      </c>
      <c r="K62" s="714">
        <v>-10.419664134692951</v>
      </c>
    </row>
    <row r="63" spans="1:11" s="78" customFormat="1" ht="12.75" customHeight="1">
      <c r="A63" s="54" t="s">
        <v>6</v>
      </c>
      <c r="B63" s="657"/>
      <c r="C63" s="714"/>
      <c r="D63" s="714"/>
      <c r="E63" s="714"/>
      <c r="F63" s="672"/>
      <c r="G63" s="657"/>
      <c r="H63" s="714"/>
      <c r="I63" s="714"/>
      <c r="J63" s="714"/>
      <c r="K63" s="714"/>
    </row>
    <row r="64" spans="1:11" s="78" customFormat="1" ht="12.75" customHeight="1">
      <c r="A64" s="83" t="s">
        <v>879</v>
      </c>
      <c r="B64" s="682">
        <v>24.222553000000001</v>
      </c>
      <c r="C64" s="659">
        <v>28.555804999999999</v>
      </c>
      <c r="D64" s="659">
        <v>22.393383000000004</v>
      </c>
      <c r="E64" s="659">
        <v>24.136787999999999</v>
      </c>
      <c r="F64" s="696">
        <v>21.877368999999998</v>
      </c>
      <c r="G64" s="678">
        <v>-5.5858003849058377</v>
      </c>
      <c r="H64" s="683">
        <v>17.889328181055063</v>
      </c>
      <c r="I64" s="683">
        <v>-21.580277635317927</v>
      </c>
      <c r="J64" s="683">
        <v>7.7853578443238973</v>
      </c>
      <c r="K64" s="683">
        <v>-9.3608934212787602</v>
      </c>
    </row>
    <row r="65" spans="1:11" s="78" customFormat="1" ht="12.75" customHeight="1">
      <c r="A65" s="54" t="s">
        <v>815</v>
      </c>
      <c r="B65" s="662"/>
      <c r="C65" s="663"/>
      <c r="D65" s="663" t="s">
        <v>349</v>
      </c>
      <c r="E65" s="663"/>
      <c r="F65" s="664"/>
      <c r="G65" s="657"/>
      <c r="H65" s="714"/>
      <c r="I65" s="714" t="s">
        <v>349</v>
      </c>
      <c r="J65" s="714"/>
      <c r="K65" s="714"/>
    </row>
    <row r="66" spans="1:11" ht="12" customHeight="1">
      <c r="A66" s="81" t="s">
        <v>7</v>
      </c>
      <c r="B66" s="657"/>
      <c r="C66" s="714"/>
      <c r="D66" s="714"/>
      <c r="E66" s="714"/>
      <c r="F66" s="672"/>
      <c r="G66" s="657"/>
      <c r="H66" s="714"/>
      <c r="I66" s="714"/>
      <c r="J66" s="714"/>
      <c r="K66" s="714"/>
    </row>
    <row r="67" spans="1:11" s="551" customFormat="1" ht="12.75" hidden="1" customHeight="1">
      <c r="A67" s="114" t="s">
        <v>468</v>
      </c>
      <c r="B67" s="657">
        <v>0</v>
      </c>
      <c r="C67" s="714">
        <v>0</v>
      </c>
      <c r="D67" s="714">
        <v>0</v>
      </c>
      <c r="E67" s="714">
        <v>0</v>
      </c>
      <c r="F67" s="672">
        <v>0</v>
      </c>
      <c r="G67" s="657" t="s">
        <v>917</v>
      </c>
      <c r="H67" s="714" t="s">
        <v>917</v>
      </c>
      <c r="I67" s="714" t="s">
        <v>917</v>
      </c>
      <c r="J67" s="714" t="s">
        <v>917</v>
      </c>
      <c r="K67" s="714" t="s">
        <v>917</v>
      </c>
    </row>
    <row r="68" spans="1:11" s="551" customFormat="1" ht="12.75" customHeight="1">
      <c r="A68" s="114" t="s">
        <v>639</v>
      </c>
      <c r="B68" s="657">
        <v>104.914</v>
      </c>
      <c r="C68" s="714">
        <v>98.38</v>
      </c>
      <c r="D68" s="714">
        <v>92.328000000000003</v>
      </c>
      <c r="E68" s="714">
        <v>107.76590399999999</v>
      </c>
      <c r="F68" s="672">
        <v>97.798509999999993</v>
      </c>
      <c r="G68" s="657">
        <v>-9.9914207275223106</v>
      </c>
      <c r="H68" s="714">
        <v>-6.2279581371409023</v>
      </c>
      <c r="I68" s="714">
        <v>-6.1516568408212891</v>
      </c>
      <c r="J68" s="714">
        <v>16.720717442162709</v>
      </c>
      <c r="K68" s="714">
        <v>-9.2491164923554976</v>
      </c>
    </row>
    <row r="69" spans="1:11" ht="12.75" customHeight="1">
      <c r="A69" s="81" t="s">
        <v>8</v>
      </c>
      <c r="B69" s="657"/>
      <c r="C69" s="714"/>
      <c r="D69" s="714"/>
      <c r="E69" s="714"/>
      <c r="F69" s="672"/>
      <c r="G69" s="657"/>
      <c r="H69" s="714"/>
      <c r="I69" s="714"/>
      <c r="J69" s="714"/>
      <c r="K69" s="714"/>
    </row>
    <row r="70" spans="1:11" ht="12.75" customHeight="1">
      <c r="A70" s="83" t="s">
        <v>382</v>
      </c>
      <c r="B70" s="665">
        <v>183.04599999999999</v>
      </c>
      <c r="C70" s="660">
        <v>241.643</v>
      </c>
      <c r="D70" s="660">
        <v>315.36200000000002</v>
      </c>
      <c r="E70" s="660">
        <v>399.49299999999999</v>
      </c>
      <c r="F70" s="661">
        <v>429.75486999999998</v>
      </c>
      <c r="G70" s="657">
        <v>80.163385826771616</v>
      </c>
      <c r="H70" s="714">
        <v>32.012171803808883</v>
      </c>
      <c r="I70" s="714">
        <v>30.507401414483354</v>
      </c>
      <c r="J70" s="714">
        <v>26.677595905657611</v>
      </c>
      <c r="K70" s="714">
        <v>7.5750688998305264</v>
      </c>
    </row>
    <row r="71" spans="1:11" ht="12.75" customHeight="1">
      <c r="A71" s="81" t="s">
        <v>816</v>
      </c>
      <c r="B71" s="665"/>
      <c r="C71" s="660"/>
      <c r="D71" s="660"/>
      <c r="E71" s="660"/>
      <c r="F71" s="661"/>
      <c r="G71" s="657"/>
      <c r="H71" s="714"/>
      <c r="I71" s="714"/>
      <c r="J71" s="714"/>
      <c r="K71" s="714"/>
    </row>
    <row r="72" spans="1:11" ht="13.5" customHeight="1">
      <c r="A72" s="84" t="s">
        <v>599</v>
      </c>
      <c r="B72" s="679">
        <v>156.08026500000003</v>
      </c>
      <c r="C72" s="680">
        <v>132.67356700000002</v>
      </c>
      <c r="D72" s="680">
        <v>143.615532</v>
      </c>
      <c r="E72" s="680">
        <v>187.842218</v>
      </c>
      <c r="F72" s="681">
        <v>212.43538800000002</v>
      </c>
      <c r="G72" s="684">
        <v>-12.289534788652091</v>
      </c>
      <c r="H72" s="685">
        <v>-14.99657756219213</v>
      </c>
      <c r="I72" s="685">
        <v>8.2472833492145128</v>
      </c>
      <c r="J72" s="685">
        <v>30.795196998608759</v>
      </c>
      <c r="K72" s="685">
        <v>13.092461461459109</v>
      </c>
    </row>
    <row r="73" spans="1:11" ht="13.5" hidden="1" customHeight="1">
      <c r="A73" s="927" t="s">
        <v>546</v>
      </c>
      <c r="B73" s="927"/>
      <c r="C73" s="927"/>
      <c r="D73" s="927"/>
      <c r="E73" s="927"/>
      <c r="F73" s="927"/>
      <c r="G73" s="927"/>
      <c r="H73" s="927"/>
      <c r="I73" s="927"/>
      <c r="J73" s="927"/>
      <c r="K73" s="927"/>
    </row>
    <row r="74" spans="1:11" ht="12.75" hidden="1" customHeight="1"/>
    <row r="75" spans="1:11" ht="12.75" hidden="1" customHeight="1"/>
    <row r="76" spans="1:11" ht="12.75" hidden="1" customHeight="1"/>
    <row r="77" spans="1:11" ht="19.5" customHeight="1"/>
    <row r="80" spans="1:11" ht="12.75" customHeight="1">
      <c r="A80" s="998" t="s">
        <v>1026</v>
      </c>
      <c r="B80" s="998"/>
      <c r="C80" s="998"/>
      <c r="D80" s="998"/>
      <c r="E80" s="998"/>
      <c r="F80" s="998"/>
      <c r="G80" s="998"/>
      <c r="H80" s="998"/>
      <c r="I80" s="998"/>
      <c r="J80" s="998"/>
      <c r="K80" s="998"/>
    </row>
    <row r="82" spans="1:11" s="92" customFormat="1" ht="26.25" customHeight="1">
      <c r="A82" s="940" t="s">
        <v>463</v>
      </c>
      <c r="B82" s="935" t="s">
        <v>235</v>
      </c>
      <c r="C82" s="936"/>
      <c r="D82" s="936"/>
      <c r="E82" s="936"/>
      <c r="F82" s="937"/>
      <c r="G82" s="935" t="s">
        <v>207</v>
      </c>
      <c r="H82" s="936"/>
      <c r="I82" s="936"/>
      <c r="J82" s="936"/>
      <c r="K82" s="936"/>
    </row>
    <row r="83" spans="1:11" s="78" customFormat="1" ht="15" customHeight="1">
      <c r="A83" s="941"/>
      <c r="B83" s="180">
        <v>40909</v>
      </c>
      <c r="C83" s="180">
        <v>41275</v>
      </c>
      <c r="D83" s="180">
        <v>41640</v>
      </c>
      <c r="E83" s="180">
        <v>42005</v>
      </c>
      <c r="F83" s="181">
        <v>42370</v>
      </c>
      <c r="G83" s="180">
        <v>40909</v>
      </c>
      <c r="H83" s="180">
        <v>41275</v>
      </c>
      <c r="I83" s="180">
        <v>41640</v>
      </c>
      <c r="J83" s="180">
        <v>42005</v>
      </c>
      <c r="K83" s="180">
        <v>42370</v>
      </c>
    </row>
    <row r="84" spans="1:11" ht="12.75" customHeight="1">
      <c r="A84" s="81" t="s">
        <v>9</v>
      </c>
      <c r="B84" s="657"/>
      <c r="C84" s="714"/>
      <c r="D84" s="714"/>
      <c r="E84" s="714"/>
      <c r="F84" s="672"/>
      <c r="G84" s="657"/>
      <c r="H84" s="714"/>
      <c r="I84" s="714"/>
      <c r="J84" s="714"/>
      <c r="K84" s="714"/>
    </row>
    <row r="85" spans="1:11" ht="12.75" customHeight="1">
      <c r="A85" s="83" t="s">
        <v>681</v>
      </c>
      <c r="B85" s="662">
        <v>445.899565</v>
      </c>
      <c r="C85" s="663">
        <v>496.94221199999998</v>
      </c>
      <c r="D85" s="663">
        <v>668.93031200000007</v>
      </c>
      <c r="E85" s="663">
        <v>620.44194200000004</v>
      </c>
      <c r="F85" s="664">
        <v>938.48599999999999</v>
      </c>
      <c r="G85" s="657">
        <v>-1.124167424874372</v>
      </c>
      <c r="H85" s="714">
        <v>11.447117469154747</v>
      </c>
      <c r="I85" s="714">
        <v>34.609275655576653</v>
      </c>
      <c r="J85" s="714">
        <v>-7.2486429647697008</v>
      </c>
      <c r="K85" s="714">
        <v>51.260889451603191</v>
      </c>
    </row>
    <row r="86" spans="1:11" ht="12.75" hidden="1" customHeight="1">
      <c r="A86" s="83" t="s">
        <v>991</v>
      </c>
      <c r="B86" s="665">
        <v>1.164787</v>
      </c>
      <c r="C86" s="660">
        <v>1.1142940000000001</v>
      </c>
      <c r="D86" s="660">
        <v>1.0627639999999998</v>
      </c>
      <c r="E86" s="660">
        <v>1.0318820000000002</v>
      </c>
      <c r="F86" s="661">
        <v>1.0519200000000002</v>
      </c>
      <c r="G86" s="657">
        <v>19.330459316751728</v>
      </c>
      <c r="H86" s="714">
        <v>-4.3349556614213469</v>
      </c>
      <c r="I86" s="714">
        <v>-4.6244527925305476</v>
      </c>
      <c r="J86" s="714">
        <v>-2.9058191658730976</v>
      </c>
      <c r="K86" s="714">
        <v>1.9418887043285906</v>
      </c>
    </row>
    <row r="87" spans="1:11" ht="12.75" customHeight="1">
      <c r="A87" s="722" t="s">
        <v>1096</v>
      </c>
      <c r="B87" s="665" t="s">
        <v>917</v>
      </c>
      <c r="C87" s="660">
        <v>1328.2270000000001</v>
      </c>
      <c r="D87" s="660">
        <v>1325.2260000000001</v>
      </c>
      <c r="E87" s="663">
        <v>1136.877</v>
      </c>
      <c r="F87" s="664">
        <v>1201.9560000000001</v>
      </c>
      <c r="G87" s="657" t="s">
        <v>917</v>
      </c>
      <c r="H87" s="714" t="s">
        <v>917</v>
      </c>
      <c r="I87" s="714">
        <v>-0.22594029484417888</v>
      </c>
      <c r="J87" s="714">
        <v>-14.212594681963679</v>
      </c>
      <c r="K87" s="714">
        <v>5.7243659604337296</v>
      </c>
    </row>
    <row r="88" spans="1:11" s="78" customFormat="1" ht="12.75" customHeight="1">
      <c r="A88" s="722" t="s">
        <v>1153</v>
      </c>
      <c r="B88" s="665" t="s">
        <v>917</v>
      </c>
      <c r="C88" s="660" t="s">
        <v>917</v>
      </c>
      <c r="D88" s="660">
        <v>99.213999999999999</v>
      </c>
      <c r="E88" s="660">
        <v>342.09800000000001</v>
      </c>
      <c r="F88" s="661">
        <v>313.06400000000002</v>
      </c>
      <c r="G88" s="657" t="s">
        <v>917</v>
      </c>
      <c r="H88" s="714" t="s">
        <v>917</v>
      </c>
      <c r="I88" s="714" t="s">
        <v>917</v>
      </c>
      <c r="J88" s="714">
        <v>244.80819239220273</v>
      </c>
      <c r="K88" s="714">
        <v>-8.4870417248858416</v>
      </c>
    </row>
    <row r="89" spans="1:11" s="78" customFormat="1" ht="12.75" customHeight="1">
      <c r="A89" s="722" t="s">
        <v>1154</v>
      </c>
      <c r="B89" s="665" t="s">
        <v>917</v>
      </c>
      <c r="C89" s="660" t="s">
        <v>917</v>
      </c>
      <c r="D89" s="660">
        <v>0.30099999999999999</v>
      </c>
      <c r="E89" s="660">
        <v>0.754</v>
      </c>
      <c r="F89" s="661">
        <v>1.5110000000000001</v>
      </c>
      <c r="G89" s="657" t="s">
        <v>917</v>
      </c>
      <c r="H89" s="714" t="s">
        <v>917</v>
      </c>
      <c r="I89" s="714" t="s">
        <v>917</v>
      </c>
      <c r="J89" s="714">
        <v>150.49833887043192</v>
      </c>
      <c r="K89" s="714">
        <v>100.39787798408489</v>
      </c>
    </row>
    <row r="90" spans="1:11" ht="12.75" customHeight="1">
      <c r="A90" s="81" t="s">
        <v>158</v>
      </c>
      <c r="B90" s="657"/>
      <c r="C90" s="714"/>
      <c r="D90" s="714"/>
      <c r="E90" s="714"/>
      <c r="F90" s="672"/>
      <c r="G90" s="657"/>
      <c r="H90" s="714"/>
      <c r="I90" s="714"/>
      <c r="J90" s="714"/>
      <c r="K90" s="714"/>
    </row>
    <row r="91" spans="1:11" ht="12.75" customHeight="1">
      <c r="A91" s="114" t="s">
        <v>167</v>
      </c>
      <c r="B91" s="657">
        <v>17263</v>
      </c>
      <c r="C91" s="714">
        <v>17723</v>
      </c>
      <c r="D91" s="714">
        <v>20240</v>
      </c>
      <c r="E91" s="714">
        <v>22395</v>
      </c>
      <c r="F91" s="672">
        <v>25680</v>
      </c>
      <c r="G91" s="657">
        <v>-17.136274180386891</v>
      </c>
      <c r="H91" s="714">
        <v>2.664658518218161</v>
      </c>
      <c r="I91" s="714">
        <v>14.201884556790617</v>
      </c>
      <c r="J91" s="714">
        <v>10.647233201581031</v>
      </c>
      <c r="K91" s="714">
        <v>14.668452779638301</v>
      </c>
    </row>
    <row r="92" spans="1:11" ht="12.75" customHeight="1">
      <c r="A92" s="114" t="s">
        <v>664</v>
      </c>
      <c r="B92" s="665">
        <v>34.9</v>
      </c>
      <c r="C92" s="660">
        <v>36.4</v>
      </c>
      <c r="D92" s="660">
        <v>37</v>
      </c>
      <c r="E92" s="660">
        <v>40.1</v>
      </c>
      <c r="F92" s="661">
        <v>40.4</v>
      </c>
      <c r="G92" s="657">
        <v>-13.827160493827165</v>
      </c>
      <c r="H92" s="714">
        <v>4.2979942693409612</v>
      </c>
      <c r="I92" s="714">
        <v>1.6483516483516496</v>
      </c>
      <c r="J92" s="714">
        <v>8.3783783783783861</v>
      </c>
      <c r="K92" s="714">
        <v>0.74812967581046053</v>
      </c>
    </row>
    <row r="93" spans="1:11" ht="12.75" customHeight="1">
      <c r="A93" s="116" t="s">
        <v>665</v>
      </c>
      <c r="B93" s="679">
        <v>4.2</v>
      </c>
      <c r="C93" s="680">
        <v>3.8000000000000003</v>
      </c>
      <c r="D93" s="680">
        <v>3.7</v>
      </c>
      <c r="E93" s="680">
        <v>3.9</v>
      </c>
      <c r="F93" s="681">
        <v>3.8000000000000003</v>
      </c>
      <c r="G93" s="684">
        <v>7.6923076923077076</v>
      </c>
      <c r="H93" s="685">
        <v>-9.5238095238095184</v>
      </c>
      <c r="I93" s="685">
        <v>-2.6315789473684248</v>
      </c>
      <c r="J93" s="685">
        <v>5.4054054054053893</v>
      </c>
      <c r="K93" s="685">
        <v>-2.564102564102555</v>
      </c>
    </row>
    <row r="95" spans="1:11" ht="12.75" customHeight="1">
      <c r="G95" s="876"/>
      <c r="H95" s="876"/>
      <c r="I95" s="876"/>
      <c r="J95" s="876"/>
      <c r="K95" s="876"/>
    </row>
    <row r="97" spans="1:11">
      <c r="A97" s="998" t="s">
        <v>312</v>
      </c>
      <c r="B97" s="998"/>
      <c r="C97" s="998"/>
      <c r="D97" s="998"/>
      <c r="E97" s="998"/>
      <c r="F97" s="998"/>
      <c r="G97" s="998"/>
      <c r="H97" s="998"/>
      <c r="I97" s="998"/>
      <c r="J97" s="998"/>
      <c r="K97" s="998"/>
    </row>
    <row r="98" spans="1:11" ht="15" customHeight="1">
      <c r="A98" s="999" t="s">
        <v>740</v>
      </c>
      <c r="B98" s="999" t="s">
        <v>269</v>
      </c>
      <c r="C98" s="999" t="s">
        <v>269</v>
      </c>
      <c r="D98" s="999" t="s">
        <v>269</v>
      </c>
      <c r="E98" s="999" t="s">
        <v>269</v>
      </c>
      <c r="F98" s="999" t="s">
        <v>269</v>
      </c>
      <c r="G98" s="999" t="s">
        <v>269</v>
      </c>
      <c r="H98" s="999" t="s">
        <v>269</v>
      </c>
      <c r="I98" s="999" t="s">
        <v>269</v>
      </c>
      <c r="J98" s="999" t="s">
        <v>269</v>
      </c>
      <c r="K98" s="999" t="s">
        <v>269</v>
      </c>
    </row>
    <row r="99" spans="1:11" ht="12.75" customHeight="1">
      <c r="A99" s="874" t="s">
        <v>217</v>
      </c>
      <c r="G99" s="877"/>
      <c r="H99" s="877"/>
      <c r="I99" s="877"/>
      <c r="J99" s="877"/>
    </row>
    <row r="100" spans="1:11" ht="12.75" customHeight="1">
      <c r="A100" s="874"/>
      <c r="G100" s="877"/>
      <c r="H100" s="877"/>
      <c r="I100" s="877"/>
      <c r="J100" s="877"/>
    </row>
    <row r="101" spans="1:11" ht="26.25" customHeight="1">
      <c r="A101" s="940" t="s">
        <v>463</v>
      </c>
      <c r="B101" s="935" t="s">
        <v>302</v>
      </c>
      <c r="C101" s="936"/>
      <c r="D101" s="936"/>
      <c r="E101" s="936"/>
      <c r="F101" s="936"/>
      <c r="G101" s="935" t="s">
        <v>616</v>
      </c>
      <c r="H101" s="936"/>
      <c r="I101" s="936"/>
      <c r="J101" s="936"/>
      <c r="K101" s="936"/>
    </row>
    <row r="102" spans="1:11" ht="12.75" customHeight="1">
      <c r="A102" s="941"/>
      <c r="B102" s="180">
        <v>40909</v>
      </c>
      <c r="C102" s="180">
        <v>41275</v>
      </c>
      <c r="D102" s="180">
        <v>41640</v>
      </c>
      <c r="E102" s="180">
        <v>42005</v>
      </c>
      <c r="F102" s="181">
        <v>42370</v>
      </c>
      <c r="G102" s="180">
        <v>40909</v>
      </c>
      <c r="H102" s="180">
        <v>41275</v>
      </c>
      <c r="I102" s="180">
        <v>41640</v>
      </c>
      <c r="J102" s="180">
        <v>42005</v>
      </c>
      <c r="K102" s="180">
        <v>42370</v>
      </c>
    </row>
    <row r="103" spans="1:11" ht="12.75" customHeight="1">
      <c r="A103" s="875" t="s">
        <v>31</v>
      </c>
      <c r="B103" s="182"/>
      <c r="C103" s="182"/>
      <c r="D103" s="182"/>
      <c r="E103" s="182"/>
      <c r="F103" s="845"/>
      <c r="G103" s="182"/>
      <c r="H103" s="182"/>
      <c r="I103" s="182"/>
      <c r="J103" s="182"/>
      <c r="K103" s="182"/>
    </row>
    <row r="104" spans="1:11" ht="12" customHeight="1">
      <c r="A104" s="83" t="s">
        <v>95</v>
      </c>
      <c r="B104" s="203" t="s">
        <v>917</v>
      </c>
      <c r="C104" s="204" t="s">
        <v>917</v>
      </c>
      <c r="D104" s="204" t="s">
        <v>917</v>
      </c>
      <c r="E104" s="204" t="s">
        <v>917</v>
      </c>
      <c r="F104" s="205" t="s">
        <v>917</v>
      </c>
      <c r="G104" s="206" t="s">
        <v>917</v>
      </c>
      <c r="H104" s="48" t="s">
        <v>917</v>
      </c>
      <c r="I104" s="48" t="s">
        <v>917</v>
      </c>
      <c r="J104" s="48" t="s">
        <v>917</v>
      </c>
      <c r="K104" s="48" t="s">
        <v>917</v>
      </c>
    </row>
    <row r="105" spans="1:11" ht="12" customHeight="1">
      <c r="A105" s="83" t="s">
        <v>261</v>
      </c>
      <c r="B105" s="203" t="s">
        <v>917</v>
      </c>
      <c r="C105" s="204" t="s">
        <v>917</v>
      </c>
      <c r="D105" s="204" t="s">
        <v>917</v>
      </c>
      <c r="E105" s="204" t="s">
        <v>917</v>
      </c>
      <c r="F105" s="205" t="s">
        <v>917</v>
      </c>
      <c r="G105" s="206" t="s">
        <v>917</v>
      </c>
      <c r="H105" s="48" t="s">
        <v>917</v>
      </c>
      <c r="I105" s="48" t="s">
        <v>917</v>
      </c>
      <c r="J105" s="48" t="s">
        <v>917</v>
      </c>
      <c r="K105" s="48" t="s">
        <v>917</v>
      </c>
    </row>
    <row r="106" spans="1:11" s="92" customFormat="1" hidden="1">
      <c r="A106" s="54" t="s">
        <v>456</v>
      </c>
      <c r="B106" s="121"/>
      <c r="C106" s="125"/>
      <c r="D106" s="125"/>
      <c r="E106" s="125"/>
      <c r="F106" s="126"/>
      <c r="G106" s="121"/>
      <c r="H106" s="95"/>
      <c r="I106" s="125"/>
      <c r="J106" s="125"/>
      <c r="K106" s="95"/>
    </row>
    <row r="107" spans="1:11" s="78" customFormat="1" hidden="1">
      <c r="A107" s="83" t="s">
        <v>991</v>
      </c>
      <c r="B107" s="122">
        <v>1484.7623197235557</v>
      </c>
      <c r="C107" s="123">
        <v>2023.1996415738768</v>
      </c>
      <c r="D107" s="123">
        <v>2335.6571259238153</v>
      </c>
      <c r="E107" s="123">
        <v>1794.0061565252311</v>
      </c>
      <c r="F107" s="124">
        <v>1667.9499379687156</v>
      </c>
      <c r="G107" s="206">
        <v>46.08753718357449</v>
      </c>
      <c r="H107" s="48">
        <v>65.51316082547622</v>
      </c>
      <c r="I107" s="48">
        <v>73.433228060145211</v>
      </c>
      <c r="J107" s="48">
        <v>43.387493182642146</v>
      </c>
      <c r="K107" s="48">
        <v>41.235349712681739</v>
      </c>
    </row>
    <row r="108" spans="1:11" s="78" customFormat="1">
      <c r="A108" s="54" t="s">
        <v>458</v>
      </c>
      <c r="B108" s="203"/>
      <c r="C108" s="204"/>
      <c r="D108" s="204"/>
      <c r="E108" s="204"/>
      <c r="F108" s="205"/>
      <c r="G108" s="206"/>
      <c r="H108" s="48"/>
      <c r="I108" s="48"/>
      <c r="J108" s="48"/>
      <c r="K108" s="48"/>
    </row>
    <row r="109" spans="1:11" s="78" customFormat="1">
      <c r="A109" s="83" t="s">
        <v>502</v>
      </c>
      <c r="B109" s="122">
        <v>1329.8102823529412</v>
      </c>
      <c r="C109" s="123">
        <v>1339.8499041888454</v>
      </c>
      <c r="D109" s="123">
        <v>1087.2994470633203</v>
      </c>
      <c r="E109" s="123">
        <v>724.02583280917736</v>
      </c>
      <c r="F109" s="124">
        <v>758.04785605603877</v>
      </c>
      <c r="G109" s="206">
        <v>6.8871339148809927</v>
      </c>
      <c r="H109" s="48">
        <v>6.0736564667890951</v>
      </c>
      <c r="I109" s="48">
        <v>4.766087541791153</v>
      </c>
      <c r="J109" s="48">
        <v>2.9570680560049576</v>
      </c>
      <c r="K109" s="48">
        <v>2.9102588315473299</v>
      </c>
    </row>
    <row r="110" spans="1:11" s="78" customFormat="1">
      <c r="A110" s="83" t="s">
        <v>937</v>
      </c>
      <c r="B110" s="122">
        <v>24822.095347826089</v>
      </c>
      <c r="C110" s="123">
        <v>25359.757592224025</v>
      </c>
      <c r="D110" s="123">
        <v>20157.493391939526</v>
      </c>
      <c r="E110" s="123">
        <v>18048.638282265554</v>
      </c>
      <c r="F110" s="124">
        <v>16915.418934918038</v>
      </c>
      <c r="G110" s="206">
        <v>34.845744115240976</v>
      </c>
      <c r="H110" s="48">
        <v>36.063235520130561</v>
      </c>
      <c r="I110" s="48">
        <v>31.618264104356619</v>
      </c>
      <c r="J110" s="48">
        <v>25.735009036864419</v>
      </c>
      <c r="K110" s="48">
        <v>21.301054274094732</v>
      </c>
    </row>
    <row r="111" spans="1:11" s="78" customFormat="1">
      <c r="A111" s="83" t="s">
        <v>938</v>
      </c>
      <c r="B111" s="203">
        <v>20.527425575447566</v>
      </c>
      <c r="C111" s="204">
        <v>1.7840314741957881</v>
      </c>
      <c r="D111" s="204">
        <v>8.4936509958805795E-3</v>
      </c>
      <c r="E111" s="204">
        <v>0</v>
      </c>
      <c r="F111" s="205">
        <v>0</v>
      </c>
      <c r="G111" s="94">
        <v>87724.040920716085</v>
      </c>
      <c r="H111" s="95">
        <v>34308.297580688239</v>
      </c>
      <c r="I111" s="95">
        <v>8493.65099588058</v>
      </c>
      <c r="J111" s="95" t="s">
        <v>917</v>
      </c>
      <c r="K111" s="95" t="s">
        <v>917</v>
      </c>
    </row>
    <row r="112" spans="1:11" s="78" customFormat="1">
      <c r="A112" s="83" t="s">
        <v>196</v>
      </c>
      <c r="B112" s="122">
        <v>8981.3656629156012</v>
      </c>
      <c r="C112" s="123">
        <v>9391.4728266604961</v>
      </c>
      <c r="D112" s="123">
        <v>9105.0116210132946</v>
      </c>
      <c r="E112" s="123">
        <v>8267.2319573486693</v>
      </c>
      <c r="F112" s="124">
        <v>6656.8779088795109</v>
      </c>
      <c r="G112" s="52">
        <v>294.7255129007994</v>
      </c>
      <c r="H112" s="49">
        <v>109.14491693817675</v>
      </c>
      <c r="I112" s="49">
        <v>77.858975325485758</v>
      </c>
      <c r="J112" s="49">
        <v>26.63578831070199</v>
      </c>
      <c r="K112" s="49">
        <v>16.40772170191255</v>
      </c>
    </row>
    <row r="113" spans="1:11" ht="12.75" customHeight="1">
      <c r="A113" s="54" t="s">
        <v>457</v>
      </c>
      <c r="B113" s="121"/>
      <c r="C113" s="125"/>
      <c r="D113" s="125"/>
      <c r="E113" s="125"/>
      <c r="F113" s="126"/>
      <c r="G113" s="206"/>
      <c r="H113" s="48"/>
      <c r="I113" s="48"/>
      <c r="J113" s="48"/>
      <c r="K113" s="48"/>
    </row>
    <row r="114" spans="1:11" ht="12.75" customHeight="1">
      <c r="A114" s="83" t="s">
        <v>658</v>
      </c>
      <c r="B114" s="203" t="s">
        <v>917</v>
      </c>
      <c r="C114" s="204" t="s">
        <v>917</v>
      </c>
      <c r="D114" s="204" t="s">
        <v>917</v>
      </c>
      <c r="E114" s="204" t="s">
        <v>917</v>
      </c>
      <c r="F114" s="205" t="s">
        <v>917</v>
      </c>
      <c r="G114" s="206" t="s">
        <v>917</v>
      </c>
      <c r="H114" s="48" t="s">
        <v>917</v>
      </c>
      <c r="I114" s="48" t="s">
        <v>917</v>
      </c>
      <c r="J114" s="48" t="s">
        <v>917</v>
      </c>
      <c r="K114" s="48" t="s">
        <v>917</v>
      </c>
    </row>
    <row r="115" spans="1:11" ht="12.75" customHeight="1">
      <c r="A115" s="83" t="s">
        <v>659</v>
      </c>
      <c r="B115" s="122">
        <v>51.502576978540006</v>
      </c>
      <c r="C115" s="123">
        <v>77.466151471946958</v>
      </c>
      <c r="D115" s="123">
        <v>83.102986926537582</v>
      </c>
      <c r="E115" s="123">
        <v>38.432414976083727</v>
      </c>
      <c r="F115" s="124">
        <v>34.90258723763381</v>
      </c>
      <c r="G115" s="52">
        <v>70.053424255688995</v>
      </c>
      <c r="H115" s="49">
        <v>111.5927884917687</v>
      </c>
      <c r="I115" s="49">
        <v>119.64391295899655</v>
      </c>
      <c r="J115" s="49">
        <v>56.541705495637501</v>
      </c>
      <c r="K115" s="49">
        <v>46.263029218615458</v>
      </c>
    </row>
    <row r="116" spans="1:11" ht="12.75" customHeight="1">
      <c r="A116" s="83" t="s">
        <v>322</v>
      </c>
      <c r="B116" s="203">
        <v>57.604189169475966</v>
      </c>
      <c r="C116" s="204">
        <v>58.470856035858461</v>
      </c>
      <c r="D116" s="204">
        <v>44.726726625635699</v>
      </c>
      <c r="E116" s="204">
        <v>41.545367060323578</v>
      </c>
      <c r="F116" s="205">
        <v>46.594204549140457</v>
      </c>
      <c r="G116" s="206">
        <v>11.3912059106322</v>
      </c>
      <c r="H116" s="48">
        <v>10.18106180213795</v>
      </c>
      <c r="I116" s="48">
        <v>7.8187112544077557</v>
      </c>
      <c r="J116" s="48">
        <v>7.1886416589953734</v>
      </c>
      <c r="K116" s="48">
        <v>7.2097441675648435</v>
      </c>
    </row>
    <row r="117" spans="1:11" ht="12.75" customHeight="1">
      <c r="A117" s="113" t="s">
        <v>397</v>
      </c>
      <c r="B117" s="121"/>
      <c r="C117" s="125"/>
      <c r="D117" s="125"/>
      <c r="E117" s="125"/>
      <c r="F117" s="126"/>
      <c r="G117" s="94"/>
      <c r="H117" s="95"/>
      <c r="I117" s="95"/>
      <c r="J117" s="95"/>
      <c r="K117" s="95"/>
    </row>
    <row r="118" spans="1:11" ht="12.75" customHeight="1">
      <c r="A118" s="262" t="s">
        <v>112</v>
      </c>
      <c r="B118" s="122" t="s">
        <v>917</v>
      </c>
      <c r="C118" s="123" t="s">
        <v>917</v>
      </c>
      <c r="D118" s="123" t="s">
        <v>917</v>
      </c>
      <c r="E118" s="123" t="s">
        <v>917</v>
      </c>
      <c r="F118" s="124" t="s">
        <v>917</v>
      </c>
      <c r="G118" s="206" t="s">
        <v>917</v>
      </c>
      <c r="H118" s="48" t="s">
        <v>917</v>
      </c>
      <c r="I118" s="48" t="s">
        <v>917</v>
      </c>
      <c r="J118" s="48" t="s">
        <v>917</v>
      </c>
      <c r="K118" s="48" t="s">
        <v>917</v>
      </c>
    </row>
    <row r="119" spans="1:11" ht="12.75" customHeight="1">
      <c r="A119" s="81" t="s">
        <v>140</v>
      </c>
      <c r="B119" s="121"/>
      <c r="C119" s="125"/>
      <c r="D119" s="125"/>
      <c r="E119" s="125"/>
      <c r="F119" s="126"/>
      <c r="G119" s="94"/>
      <c r="H119" s="95"/>
      <c r="I119" s="95"/>
      <c r="J119" s="95"/>
      <c r="K119" s="95"/>
    </row>
    <row r="120" spans="1:11" ht="12.75" hidden="1" customHeight="1">
      <c r="A120" s="83" t="s">
        <v>991</v>
      </c>
      <c r="B120" s="122">
        <v>7289.8451542556604</v>
      </c>
      <c r="C120" s="123">
        <v>8221.5712142515677</v>
      </c>
      <c r="D120" s="123">
        <v>8699.8252453887508</v>
      </c>
      <c r="E120" s="123">
        <v>8475.9979517114098</v>
      </c>
      <c r="F120" s="124">
        <v>7794.4796073648322</v>
      </c>
      <c r="G120" s="206">
        <v>16.753784490852823</v>
      </c>
      <c r="H120" s="48">
        <v>21.094917261626318</v>
      </c>
      <c r="I120" s="48">
        <v>21.234746797294076</v>
      </c>
      <c r="J120" s="48">
        <v>18.453707181853879</v>
      </c>
      <c r="K120" s="48">
        <v>17.868183333814851</v>
      </c>
    </row>
    <row r="121" spans="1:11" s="786" customFormat="1" ht="12.75" customHeight="1">
      <c r="A121" s="83" t="s">
        <v>991</v>
      </c>
      <c r="B121" s="122">
        <v>85893.20937088989</v>
      </c>
      <c r="C121" s="123">
        <v>104208.37855792769</v>
      </c>
      <c r="D121" s="123">
        <v>107450.59185497962</v>
      </c>
      <c r="E121" s="123">
        <v>96043.509122052259</v>
      </c>
      <c r="F121" s="124">
        <v>96281.525993709409</v>
      </c>
      <c r="G121" s="206">
        <v>118.93223558936985</v>
      </c>
      <c r="H121" s="48">
        <v>158.29334846290655</v>
      </c>
      <c r="I121" s="48">
        <v>156.06368363500246</v>
      </c>
      <c r="J121" s="48">
        <v>126.27991402667973</v>
      </c>
      <c r="K121" s="48">
        <v>132.36107152132263</v>
      </c>
    </row>
    <row r="122" spans="1:11">
      <c r="A122" s="54" t="s">
        <v>141</v>
      </c>
      <c r="B122" s="121"/>
      <c r="C122" s="125"/>
      <c r="D122" s="125"/>
      <c r="E122" s="125"/>
      <c r="F122" s="126"/>
      <c r="G122" s="206"/>
      <c r="H122" s="48"/>
      <c r="I122" s="48"/>
      <c r="J122" s="48"/>
      <c r="K122" s="48"/>
    </row>
    <row r="123" spans="1:11" ht="12.75" customHeight="1">
      <c r="A123" s="114" t="s">
        <v>691</v>
      </c>
      <c r="B123" s="121">
        <v>247156.13975319732</v>
      </c>
      <c r="C123" s="125">
        <v>274867.48405027017</v>
      </c>
      <c r="D123" s="125">
        <v>288550.62000753474</v>
      </c>
      <c r="E123" s="125">
        <v>272488.929171686</v>
      </c>
      <c r="F123" s="126">
        <v>261287.12688133502</v>
      </c>
      <c r="G123" s="206">
        <v>70.321033149560662</v>
      </c>
      <c r="H123" s="48">
        <v>82.953269678085789</v>
      </c>
      <c r="I123" s="48">
        <v>90.985335487021885</v>
      </c>
      <c r="J123" s="48">
        <v>76.081965572052411</v>
      </c>
      <c r="K123" s="48">
        <v>70.82748547635255</v>
      </c>
    </row>
    <row r="124" spans="1:11" ht="12.75" customHeight="1">
      <c r="A124" s="81" t="s">
        <v>641</v>
      </c>
      <c r="B124" s="121"/>
      <c r="C124" s="125"/>
      <c r="D124" s="125"/>
      <c r="E124" s="125"/>
      <c r="F124" s="126"/>
      <c r="G124" s="206"/>
      <c r="H124" s="48"/>
      <c r="I124" s="48"/>
      <c r="J124" s="48"/>
      <c r="K124" s="48"/>
    </row>
    <row r="125" spans="1:11" ht="12.75" customHeight="1">
      <c r="A125" s="83" t="s">
        <v>1267</v>
      </c>
      <c r="B125" s="122">
        <v>3122.6504095507194</v>
      </c>
      <c r="C125" s="123">
        <v>3614.70863513326</v>
      </c>
      <c r="D125" s="123">
        <v>4083.8936615908506</v>
      </c>
      <c r="E125" s="123">
        <v>6157.8507754793472</v>
      </c>
      <c r="F125" s="124">
        <v>3953.500026882612</v>
      </c>
      <c r="G125" s="52">
        <v>222.28434008760814</v>
      </c>
      <c r="H125" s="49">
        <v>217.36071167367771</v>
      </c>
      <c r="I125" s="49">
        <v>219.67046751604809</v>
      </c>
      <c r="J125" s="49">
        <v>283.91584561203132</v>
      </c>
      <c r="K125" s="49">
        <v>230.43072954960726</v>
      </c>
    </row>
    <row r="126" spans="1:11" ht="12.75" customHeight="1">
      <c r="A126" s="81" t="s">
        <v>860</v>
      </c>
      <c r="B126" s="203"/>
      <c r="C126" s="204"/>
      <c r="D126" s="204"/>
      <c r="E126" s="204"/>
      <c r="F126" s="205"/>
      <c r="G126" s="206"/>
      <c r="H126" s="48"/>
      <c r="I126" s="48"/>
      <c r="J126" s="48"/>
      <c r="K126" s="48"/>
    </row>
    <row r="127" spans="1:11" ht="12.75" customHeight="1">
      <c r="A127" s="83" t="s">
        <v>477</v>
      </c>
      <c r="B127" s="122">
        <v>2926.8889652182152</v>
      </c>
      <c r="C127" s="123">
        <v>3426.3007146182435</v>
      </c>
      <c r="D127" s="123">
        <v>5533.6102769941353</v>
      </c>
      <c r="E127" s="123">
        <v>5551.8525627083391</v>
      </c>
      <c r="F127" s="124">
        <v>7450.6070697133846</v>
      </c>
      <c r="G127" s="52">
        <v>3803.0313209352867</v>
      </c>
      <c r="H127" s="49">
        <v>3646.2420341161287</v>
      </c>
      <c r="I127" s="49">
        <v>4583.3073343003098</v>
      </c>
      <c r="J127" s="49">
        <v>4888.5712196290669</v>
      </c>
      <c r="K127" s="49">
        <v>4536.8343086509367</v>
      </c>
    </row>
    <row r="128" spans="1:11" ht="12.75" customHeight="1">
      <c r="A128" s="83" t="s">
        <v>479</v>
      </c>
      <c r="B128" s="122">
        <v>7029.6956647216848</v>
      </c>
      <c r="C128" s="123">
        <v>7345.1938969504017</v>
      </c>
      <c r="D128" s="123">
        <v>9886.1989507148646</v>
      </c>
      <c r="E128" s="123">
        <v>11087.456014184678</v>
      </c>
      <c r="F128" s="124">
        <v>15029.782041346249</v>
      </c>
      <c r="G128" s="206">
        <v>2.0373089749512494</v>
      </c>
      <c r="H128" s="48">
        <v>2.1674705026487553</v>
      </c>
      <c r="I128" s="48">
        <v>2.3703478033972361</v>
      </c>
      <c r="J128" s="48">
        <v>2.384527430411171</v>
      </c>
      <c r="K128" s="48">
        <v>3.6633802205206036</v>
      </c>
    </row>
    <row r="129" spans="1:11" ht="12.75" customHeight="1">
      <c r="A129" s="83" t="s">
        <v>963</v>
      </c>
      <c r="B129" s="203">
        <v>31.496675371902121</v>
      </c>
      <c r="C129" s="204" t="s">
        <v>917</v>
      </c>
      <c r="D129" s="204" t="s">
        <v>917</v>
      </c>
      <c r="E129" s="204" t="s">
        <v>917</v>
      </c>
      <c r="F129" s="205" t="s">
        <v>917</v>
      </c>
      <c r="G129" s="206">
        <v>9.7359501837116169E-2</v>
      </c>
      <c r="H129" s="48" t="s">
        <v>917</v>
      </c>
      <c r="I129" s="48" t="s">
        <v>917</v>
      </c>
      <c r="J129" s="48" t="s">
        <v>917</v>
      </c>
      <c r="K129" s="48" t="s">
        <v>917</v>
      </c>
    </row>
    <row r="130" spans="1:11" ht="12.75" customHeight="1">
      <c r="A130" s="722" t="s">
        <v>1050</v>
      </c>
      <c r="B130" s="203">
        <v>1370.623582563541</v>
      </c>
      <c r="C130" s="204">
        <v>1602.8096415920188</v>
      </c>
      <c r="D130" s="204">
        <v>3705.6433525315715</v>
      </c>
      <c r="E130" s="204">
        <v>1261.9380377308391</v>
      </c>
      <c r="F130" s="205">
        <v>640.47374667032182</v>
      </c>
      <c r="G130" s="206">
        <v>2.2519358659889894</v>
      </c>
      <c r="H130" s="48">
        <v>2.2583453185803535</v>
      </c>
      <c r="I130" s="48">
        <v>3.0549278375159243</v>
      </c>
      <c r="J130" s="48">
        <v>1.2695215501007973</v>
      </c>
      <c r="K130" s="48">
        <v>0.73735751106834169</v>
      </c>
    </row>
    <row r="131" spans="1:11" ht="12.75" customHeight="1">
      <c r="A131" s="83" t="s">
        <v>1051</v>
      </c>
      <c r="B131" s="203">
        <v>0.64931478530728071</v>
      </c>
      <c r="C131" s="204">
        <v>0.4394320752065754</v>
      </c>
      <c r="D131" s="204">
        <v>0.25798847097322342</v>
      </c>
      <c r="E131" s="204">
        <v>0.1752055860421198</v>
      </c>
      <c r="F131" s="205">
        <v>9.0898849140696195E-2</v>
      </c>
      <c r="G131" s="206">
        <v>1.0865622954287755E-3</v>
      </c>
      <c r="H131" s="48">
        <v>1.0877795702742073E-3</v>
      </c>
      <c r="I131" s="48">
        <v>2.4910169333305855E-3</v>
      </c>
      <c r="J131" s="48">
        <v>3.5055195374886516E-3</v>
      </c>
      <c r="K131" s="48">
        <v>2.0573919847768313E-3</v>
      </c>
    </row>
    <row r="132" spans="1:11" ht="12.75" customHeight="1">
      <c r="A132" s="81" t="s">
        <v>106</v>
      </c>
      <c r="B132" s="121"/>
      <c r="C132" s="125"/>
      <c r="D132" s="125"/>
      <c r="E132" s="125"/>
      <c r="F132" s="126"/>
      <c r="G132" s="94"/>
      <c r="H132" s="95"/>
      <c r="I132" s="95"/>
      <c r="J132" s="95"/>
      <c r="K132" s="95"/>
    </row>
    <row r="133" spans="1:11" ht="14.25" customHeight="1">
      <c r="A133" s="83" t="s">
        <v>592</v>
      </c>
      <c r="B133" s="122">
        <v>33206.374035074266</v>
      </c>
      <c r="C133" s="123">
        <v>46205.798583767864</v>
      </c>
      <c r="D133" s="123">
        <v>46496.922261635023</v>
      </c>
      <c r="E133" s="123">
        <v>42856.777599924295</v>
      </c>
      <c r="F133" s="124">
        <v>43073.87639338681</v>
      </c>
      <c r="G133" s="206">
        <v>157.31504360899683</v>
      </c>
      <c r="H133" s="48">
        <v>231.96730064996845</v>
      </c>
      <c r="I133" s="48">
        <v>201.77993075771479</v>
      </c>
      <c r="J133" s="48">
        <v>169.15295047236648</v>
      </c>
      <c r="K133" s="48">
        <v>159.23498815137614</v>
      </c>
    </row>
    <row r="134" spans="1:11" ht="12.75" hidden="1" customHeight="1">
      <c r="A134" s="83" t="s">
        <v>991</v>
      </c>
      <c r="B134" s="122">
        <v>37196.44819159295</v>
      </c>
      <c r="C134" s="123">
        <v>51478.236793910735</v>
      </c>
      <c r="D134" s="123">
        <v>57149.114340533044</v>
      </c>
      <c r="E134" s="123">
        <v>48163.270454696583</v>
      </c>
      <c r="F134" s="124">
        <v>44961.414491398231</v>
      </c>
      <c r="G134" s="52">
        <v>24223.786768376958</v>
      </c>
      <c r="H134" s="49">
        <v>28041.707091347158</v>
      </c>
      <c r="I134" s="49">
        <v>27373.306967312958</v>
      </c>
      <c r="J134" s="49">
        <v>22929.780627315715</v>
      </c>
      <c r="K134" s="49">
        <v>22099.078263172392</v>
      </c>
    </row>
    <row r="135" spans="1:11" ht="12.75" customHeight="1">
      <c r="A135" s="54" t="s">
        <v>4</v>
      </c>
      <c r="B135" s="121"/>
      <c r="C135" s="125"/>
      <c r="D135" s="125"/>
      <c r="E135" s="125"/>
      <c r="F135" s="126"/>
      <c r="G135" s="94"/>
      <c r="H135" s="95"/>
      <c r="I135" s="95"/>
      <c r="J135" s="95"/>
      <c r="K135" s="95"/>
    </row>
    <row r="136" spans="1:11" ht="12.75" customHeight="1">
      <c r="A136" s="83" t="s">
        <v>102</v>
      </c>
      <c r="B136" s="122">
        <v>30548.236671904222</v>
      </c>
      <c r="C136" s="123">
        <v>23024.92474362873</v>
      </c>
      <c r="D136" s="123">
        <v>27233.541352833137</v>
      </c>
      <c r="E136" s="123">
        <v>29030.432338238312</v>
      </c>
      <c r="F136" s="124">
        <v>35170.615105238016</v>
      </c>
      <c r="G136" s="94" t="s">
        <v>917</v>
      </c>
      <c r="H136" s="95" t="s">
        <v>917</v>
      </c>
      <c r="I136" s="95" t="s">
        <v>917</v>
      </c>
      <c r="J136" s="95" t="s">
        <v>917</v>
      </c>
      <c r="K136" s="95" t="s">
        <v>917</v>
      </c>
    </row>
    <row r="137" spans="1:11" ht="14.25">
      <c r="A137" s="83" t="s">
        <v>707</v>
      </c>
      <c r="B137" s="122">
        <v>328.30516551138521</v>
      </c>
      <c r="C137" s="123">
        <v>448.60524622341217</v>
      </c>
      <c r="D137" s="123">
        <v>485.20993905089284</v>
      </c>
      <c r="E137" s="123">
        <v>530.14783219571609</v>
      </c>
      <c r="F137" s="124">
        <v>623.34004484912214</v>
      </c>
      <c r="G137" s="94" t="s">
        <v>917</v>
      </c>
      <c r="H137" s="95" t="s">
        <v>917</v>
      </c>
      <c r="I137" s="95" t="s">
        <v>917</v>
      </c>
      <c r="J137" s="95" t="s">
        <v>917</v>
      </c>
      <c r="K137" s="95" t="s">
        <v>917</v>
      </c>
    </row>
    <row r="138" spans="1:11" ht="12.75" customHeight="1">
      <c r="A138" s="83" t="s">
        <v>568</v>
      </c>
      <c r="B138" s="122" t="s">
        <v>349</v>
      </c>
      <c r="C138" s="123" t="s">
        <v>349</v>
      </c>
      <c r="D138" s="123" t="s">
        <v>349</v>
      </c>
      <c r="E138" s="123" t="s">
        <v>349</v>
      </c>
      <c r="F138" s="124" t="s">
        <v>349</v>
      </c>
      <c r="G138" s="94" t="s">
        <v>917</v>
      </c>
      <c r="H138" s="95" t="s">
        <v>917</v>
      </c>
      <c r="I138" s="95" t="s">
        <v>917</v>
      </c>
      <c r="J138" s="95" t="s">
        <v>917</v>
      </c>
      <c r="K138" s="95" t="s">
        <v>917</v>
      </c>
    </row>
    <row r="139" spans="1:11" ht="12.75" customHeight="1">
      <c r="A139" s="83" t="s">
        <v>661</v>
      </c>
      <c r="B139" s="203">
        <v>0.49938050774071469</v>
      </c>
      <c r="C139" s="204">
        <v>0.48611897265895371</v>
      </c>
      <c r="D139" s="204">
        <v>0.15597575853706264</v>
      </c>
      <c r="E139" s="204">
        <v>0.1252977687387265</v>
      </c>
      <c r="F139" s="205">
        <v>0.30501143805829467</v>
      </c>
      <c r="G139" s="94" t="s">
        <v>917</v>
      </c>
      <c r="H139" s="95" t="s">
        <v>917</v>
      </c>
      <c r="I139" s="95" t="s">
        <v>917</v>
      </c>
      <c r="J139" s="95" t="s">
        <v>917</v>
      </c>
      <c r="K139" s="95" t="s">
        <v>917</v>
      </c>
    </row>
    <row r="140" spans="1:11" ht="12.75" customHeight="1">
      <c r="A140" s="83" t="s">
        <v>491</v>
      </c>
      <c r="B140" s="203">
        <v>36.783492745161823</v>
      </c>
      <c r="C140" s="204">
        <v>74.451567955308818</v>
      </c>
      <c r="D140" s="204" t="s">
        <v>349</v>
      </c>
      <c r="E140" s="204" t="s">
        <v>349</v>
      </c>
      <c r="F140" s="205" t="s">
        <v>349</v>
      </c>
      <c r="G140" s="94" t="s">
        <v>917</v>
      </c>
      <c r="H140" s="95" t="s">
        <v>917</v>
      </c>
      <c r="I140" s="95" t="s">
        <v>917</v>
      </c>
      <c r="J140" s="95" t="s">
        <v>917</v>
      </c>
      <c r="K140" s="95" t="s">
        <v>917</v>
      </c>
    </row>
    <row r="141" spans="1:11" ht="12.75" customHeight="1">
      <c r="A141" s="54" t="s">
        <v>811</v>
      </c>
      <c r="B141" s="203"/>
      <c r="C141" s="204"/>
      <c r="D141" s="204"/>
      <c r="E141" s="204"/>
      <c r="F141" s="205"/>
      <c r="G141" s="94"/>
      <c r="H141" s="95"/>
      <c r="I141" s="95"/>
      <c r="J141" s="95"/>
      <c r="K141" s="95"/>
    </row>
    <row r="142" spans="1:11" ht="12.75" customHeight="1">
      <c r="A142" s="83" t="s">
        <v>662</v>
      </c>
      <c r="B142" s="122">
        <v>400.0259122533011</v>
      </c>
      <c r="C142" s="123">
        <v>423.38179427235536</v>
      </c>
      <c r="D142" s="123">
        <v>467.29078445149162</v>
      </c>
      <c r="E142" s="123">
        <v>460.30455417193258</v>
      </c>
      <c r="F142" s="124">
        <v>450.66781559672557</v>
      </c>
      <c r="G142" s="94" t="s">
        <v>917</v>
      </c>
      <c r="H142" s="95" t="s">
        <v>917</v>
      </c>
      <c r="I142" s="95" t="s">
        <v>917</v>
      </c>
      <c r="J142" s="95" t="s">
        <v>917</v>
      </c>
      <c r="K142" s="95" t="s">
        <v>917</v>
      </c>
    </row>
    <row r="143" spans="1:11" ht="25.5" customHeight="1">
      <c r="A143" s="722" t="s">
        <v>1070</v>
      </c>
      <c r="B143" s="122">
        <v>172.28098821524918</v>
      </c>
      <c r="C143" s="123">
        <v>155.39158386908241</v>
      </c>
      <c r="D143" s="123">
        <v>156.38707962249103</v>
      </c>
      <c r="E143" s="123">
        <v>151.06629311792415</v>
      </c>
      <c r="F143" s="124">
        <v>135.93278759155535</v>
      </c>
      <c r="G143" s="94">
        <v>6.3936570081452659</v>
      </c>
      <c r="H143" s="95">
        <v>6.2344990232122246</v>
      </c>
      <c r="I143" s="48">
        <v>5.9779257033240256</v>
      </c>
      <c r="J143" s="48">
        <v>5.2345103312969563</v>
      </c>
      <c r="K143" s="48">
        <v>4.8422839092404883</v>
      </c>
    </row>
    <row r="144" spans="1:11" ht="12.75" customHeight="1">
      <c r="A144" s="54" t="s">
        <v>812</v>
      </c>
      <c r="B144" s="203"/>
      <c r="C144" s="204"/>
      <c r="D144" s="204"/>
      <c r="E144" s="204"/>
      <c r="F144" s="205"/>
      <c r="G144" s="94"/>
      <c r="H144" s="95"/>
      <c r="I144" s="95"/>
      <c r="J144" s="95"/>
      <c r="K144" s="95"/>
    </row>
    <row r="145" spans="1:11" ht="12.75" customHeight="1">
      <c r="A145" s="83" t="s">
        <v>211</v>
      </c>
      <c r="B145" s="122">
        <v>252.97292782017692</v>
      </c>
      <c r="C145" s="123">
        <v>313.65451341296261</v>
      </c>
      <c r="D145" s="123">
        <v>241.03344036455789</v>
      </c>
      <c r="E145" s="123">
        <v>210.55575141955836</v>
      </c>
      <c r="F145" s="124">
        <v>202.83662968917469</v>
      </c>
      <c r="G145" s="206">
        <v>12.123005016498487</v>
      </c>
      <c r="H145" s="48">
        <v>8.7721222920279747</v>
      </c>
      <c r="I145" s="48">
        <v>6.024983473952382</v>
      </c>
      <c r="J145" s="48">
        <v>4.1801061648391569</v>
      </c>
      <c r="K145" s="48">
        <v>2.7451829884768433</v>
      </c>
    </row>
    <row r="146" spans="1:11" ht="12.75" customHeight="1">
      <c r="A146" s="83" t="s">
        <v>212</v>
      </c>
      <c r="B146" s="122">
        <v>368.69187834605304</v>
      </c>
      <c r="C146" s="123">
        <v>262.60270217348739</v>
      </c>
      <c r="D146" s="123">
        <v>294.86513313731831</v>
      </c>
      <c r="E146" s="123">
        <v>160.51485993690849</v>
      </c>
      <c r="F146" s="124">
        <v>169.21983333333333</v>
      </c>
      <c r="G146" s="206">
        <v>8.6485144341197859</v>
      </c>
      <c r="H146" s="48">
        <v>9.5986729468056744</v>
      </c>
      <c r="I146" s="48">
        <v>9.8571046617121798</v>
      </c>
      <c r="J146" s="48">
        <v>9.415051539667628</v>
      </c>
      <c r="K146" s="48">
        <v>8.2973228252766713</v>
      </c>
    </row>
    <row r="147" spans="1:11" ht="12.75" customHeight="1">
      <c r="A147" s="81" t="s">
        <v>5</v>
      </c>
      <c r="B147" s="121"/>
      <c r="C147" s="125"/>
      <c r="D147" s="125"/>
      <c r="E147" s="125"/>
      <c r="F147" s="126"/>
      <c r="G147" s="94"/>
      <c r="H147" s="95"/>
      <c r="I147" s="95"/>
      <c r="J147" s="95"/>
      <c r="K147" s="95"/>
    </row>
    <row r="148" spans="1:11" ht="12.75" hidden="1" customHeight="1">
      <c r="A148" s="83" t="s">
        <v>991</v>
      </c>
      <c r="B148" s="122">
        <v>4105.9406945859337</v>
      </c>
      <c r="C148" s="123">
        <v>4114.059036439191</v>
      </c>
      <c r="D148" s="123">
        <v>4786.7356927828941</v>
      </c>
      <c r="E148" s="123">
        <v>4714.34271568643</v>
      </c>
      <c r="F148" s="124">
        <v>4019.9900292003344</v>
      </c>
      <c r="G148" s="206">
        <v>16.877755081894893</v>
      </c>
      <c r="H148" s="48">
        <v>18.423432408789548</v>
      </c>
      <c r="I148" s="48">
        <v>21.049803034217163</v>
      </c>
      <c r="J148" s="48">
        <v>19.446521912753624</v>
      </c>
      <c r="K148" s="48">
        <v>17.039223844645289</v>
      </c>
    </row>
    <row r="149" spans="1:11" ht="12.75" customHeight="1">
      <c r="A149" s="722" t="s">
        <v>1165</v>
      </c>
      <c r="B149" s="122">
        <v>5017.3333671573364</v>
      </c>
      <c r="C149" s="123">
        <v>4953.1485214442146</v>
      </c>
      <c r="D149" s="123">
        <v>9432.5633131911636</v>
      </c>
      <c r="E149" s="123">
        <v>12326.78402744107</v>
      </c>
      <c r="F149" s="124">
        <v>11819.688592568829</v>
      </c>
      <c r="G149" s="206">
        <v>6.1455447664766529</v>
      </c>
      <c r="H149" s="48">
        <v>7.3559790917713146</v>
      </c>
      <c r="I149" s="48">
        <v>7.4032333944930855</v>
      </c>
      <c r="J149" s="48">
        <v>7.0085455079826549</v>
      </c>
      <c r="K149" s="48">
        <v>6.0304195193643455</v>
      </c>
    </row>
    <row r="150" spans="1:11" ht="12.75" customHeight="1">
      <c r="A150" s="81" t="s">
        <v>813</v>
      </c>
      <c r="B150" s="121"/>
      <c r="C150" s="125"/>
      <c r="D150" s="125"/>
      <c r="E150" s="125"/>
      <c r="F150" s="124"/>
      <c r="G150" s="52"/>
      <c r="H150" s="49"/>
      <c r="I150" s="49"/>
      <c r="J150" s="49"/>
      <c r="K150" s="49"/>
    </row>
    <row r="151" spans="1:11" ht="12.75" hidden="1" customHeight="1">
      <c r="A151" s="757" t="s">
        <v>482</v>
      </c>
      <c r="B151" s="122" t="s">
        <v>349</v>
      </c>
      <c r="C151" s="123" t="s">
        <v>349</v>
      </c>
      <c r="D151" s="123" t="s">
        <v>349</v>
      </c>
      <c r="E151" s="123" t="s">
        <v>349</v>
      </c>
      <c r="F151" s="124" t="s">
        <v>349</v>
      </c>
      <c r="G151" s="206" t="s">
        <v>917</v>
      </c>
      <c r="H151" s="48" t="s">
        <v>349</v>
      </c>
      <c r="I151" s="48" t="s">
        <v>349</v>
      </c>
      <c r="J151" s="48" t="s">
        <v>349</v>
      </c>
      <c r="K151" s="48" t="s">
        <v>349</v>
      </c>
    </row>
    <row r="152" spans="1:11" ht="12.75" hidden="1" customHeight="1">
      <c r="A152" s="757" t="s">
        <v>485</v>
      </c>
      <c r="B152" s="122">
        <v>1559.4128497257557</v>
      </c>
      <c r="C152" s="123" t="s">
        <v>349</v>
      </c>
      <c r="D152" s="123" t="s">
        <v>349</v>
      </c>
      <c r="E152" s="123" t="s">
        <v>349</v>
      </c>
      <c r="F152" s="124" t="s">
        <v>349</v>
      </c>
      <c r="G152" s="206">
        <v>1.5742931361431858</v>
      </c>
      <c r="H152" s="48" t="s">
        <v>917</v>
      </c>
      <c r="I152" s="48" t="s">
        <v>349</v>
      </c>
      <c r="J152" s="48" t="s">
        <v>349</v>
      </c>
      <c r="K152" s="48" t="s">
        <v>349</v>
      </c>
    </row>
    <row r="153" spans="1:11" ht="12.75" customHeight="1">
      <c r="A153" s="705" t="s">
        <v>998</v>
      </c>
      <c r="B153" s="122">
        <v>5963.9736300664363</v>
      </c>
      <c r="C153" s="123">
        <v>11913.520370881322</v>
      </c>
      <c r="D153" s="123">
        <v>10960.513115233372</v>
      </c>
      <c r="E153" s="123">
        <v>8288.171041829457</v>
      </c>
      <c r="F153" s="124">
        <v>9839.1431854255825</v>
      </c>
      <c r="G153" s="206">
        <v>34.245497919117078</v>
      </c>
      <c r="H153" s="48">
        <v>51.196776134103864</v>
      </c>
      <c r="I153" s="48">
        <v>37.879081928803004</v>
      </c>
      <c r="J153" s="48">
        <v>19.221626113759754</v>
      </c>
      <c r="K153" s="48">
        <v>21.540538611601377</v>
      </c>
    </row>
    <row r="154" spans="1:11" ht="12.75" customHeight="1">
      <c r="A154" s="705" t="s">
        <v>407</v>
      </c>
      <c r="B154" s="122" t="s">
        <v>917</v>
      </c>
      <c r="C154" s="123">
        <v>898.72111104127714</v>
      </c>
      <c r="D154" s="123">
        <v>3073.2107708475451</v>
      </c>
      <c r="E154" s="123">
        <v>1585.832317517466</v>
      </c>
      <c r="F154" s="124">
        <v>1484.4279838194907</v>
      </c>
      <c r="G154" s="206" t="s">
        <v>349</v>
      </c>
      <c r="H154" s="49">
        <v>10323.126971838376</v>
      </c>
      <c r="I154" s="49">
        <v>24861.549924745334</v>
      </c>
      <c r="J154" s="49">
        <v>14655.542779279214</v>
      </c>
      <c r="K154" s="49">
        <v>12381.06663179858</v>
      </c>
    </row>
    <row r="155" spans="1:11" ht="12.75" customHeight="1">
      <c r="A155" s="81" t="s">
        <v>814</v>
      </c>
      <c r="B155" s="121"/>
      <c r="C155" s="125"/>
      <c r="D155" s="125"/>
      <c r="E155" s="125"/>
      <c r="F155" s="124"/>
      <c r="G155" s="206"/>
      <c r="H155" s="48"/>
      <c r="I155" s="48"/>
      <c r="J155" s="48"/>
      <c r="K155" s="48"/>
    </row>
    <row r="156" spans="1:11" s="559" customFormat="1" ht="12" customHeight="1">
      <c r="A156" s="891" t="s">
        <v>876</v>
      </c>
      <c r="B156" s="662">
        <v>514.67237333333333</v>
      </c>
      <c r="C156" s="663">
        <v>365.38370133333331</v>
      </c>
      <c r="D156" s="663">
        <v>572.51611466666668</v>
      </c>
      <c r="E156" s="663">
        <v>443.56982133333338</v>
      </c>
      <c r="F156" s="664">
        <v>308.79932533333334</v>
      </c>
      <c r="G156" s="666">
        <v>12.223042465830245</v>
      </c>
      <c r="H156" s="713">
        <v>12.613115378366787</v>
      </c>
      <c r="I156" s="713">
        <v>16.008933283261968</v>
      </c>
      <c r="J156" s="713">
        <v>14.568148541290617</v>
      </c>
      <c r="K156" s="713">
        <v>11.32155358794248</v>
      </c>
    </row>
    <row r="157" spans="1:11" ht="12.75" customHeight="1">
      <c r="A157" s="54" t="s">
        <v>6</v>
      </c>
      <c r="B157" s="94"/>
      <c r="C157" s="95"/>
      <c r="D157" s="95"/>
      <c r="E157" s="95"/>
      <c r="F157" s="97"/>
      <c r="G157" s="94"/>
      <c r="H157" s="95"/>
      <c r="I157" s="95"/>
      <c r="J157" s="95"/>
      <c r="K157" s="95"/>
    </row>
    <row r="158" spans="1:11" ht="12" customHeight="1">
      <c r="A158" s="83" t="s">
        <v>879</v>
      </c>
      <c r="B158" s="122">
        <v>257.30117868288391</v>
      </c>
      <c r="C158" s="123">
        <v>283.56374011028532</v>
      </c>
      <c r="D158" s="123">
        <v>209.78920369347333</v>
      </c>
      <c r="E158" s="123">
        <v>203.63335515310206</v>
      </c>
      <c r="F158" s="124">
        <v>196.87531677648249</v>
      </c>
      <c r="G158" s="206">
        <v>10.622380666599589</v>
      </c>
      <c r="H158" s="48">
        <v>9.9301609641291968</v>
      </c>
      <c r="I158" s="48">
        <v>9.3683568799530335</v>
      </c>
      <c r="J158" s="48">
        <v>8.4366385101904218</v>
      </c>
      <c r="K158" s="48">
        <v>8.9990399108998211</v>
      </c>
    </row>
    <row r="159" spans="1:11" ht="12.75" customHeight="1">
      <c r="A159" s="54" t="s">
        <v>815</v>
      </c>
      <c r="B159" s="203"/>
      <c r="C159" s="204"/>
      <c r="D159" s="204" t="s">
        <v>349</v>
      </c>
      <c r="E159" s="204"/>
      <c r="F159" s="205"/>
      <c r="G159" s="207"/>
      <c r="H159" s="208"/>
      <c r="I159" s="204" t="s">
        <v>349</v>
      </c>
      <c r="J159" s="208"/>
      <c r="K159" s="208"/>
    </row>
    <row r="160" spans="1:11" ht="12.75" customHeight="1">
      <c r="A160" s="81" t="s">
        <v>7</v>
      </c>
      <c r="B160" s="94"/>
      <c r="C160" s="95"/>
      <c r="D160" s="95"/>
      <c r="E160" s="95"/>
      <c r="F160" s="97"/>
      <c r="G160" s="94"/>
      <c r="H160" s="95"/>
      <c r="I160" s="95"/>
      <c r="J160" s="95"/>
      <c r="K160" s="95"/>
    </row>
    <row r="161" spans="1:11" s="551" customFormat="1" ht="12.75" hidden="1" customHeight="1">
      <c r="A161" s="114" t="s">
        <v>468</v>
      </c>
      <c r="B161" s="52">
        <v>0</v>
      </c>
      <c r="C161" s="49">
        <v>0</v>
      </c>
      <c r="D161" s="49">
        <v>0</v>
      </c>
      <c r="E161" s="123">
        <v>0</v>
      </c>
      <c r="F161" s="53">
        <v>0</v>
      </c>
      <c r="G161" s="206" t="s">
        <v>917</v>
      </c>
      <c r="H161" s="48" t="s">
        <v>917</v>
      </c>
      <c r="I161" s="48" t="s">
        <v>917</v>
      </c>
      <c r="J161" s="48" t="s">
        <v>917</v>
      </c>
      <c r="K161" s="48" t="s">
        <v>917</v>
      </c>
    </row>
    <row r="162" spans="1:11" s="551" customFormat="1" ht="12.75" customHeight="1">
      <c r="A162" s="114" t="s">
        <v>639</v>
      </c>
      <c r="B162" s="52">
        <v>5944.8642540900155</v>
      </c>
      <c r="C162" s="49">
        <v>5650.1650242493633</v>
      </c>
      <c r="D162" s="49">
        <v>3933.5783109255945</v>
      </c>
      <c r="E162" s="123">
        <v>3674.5795021074318</v>
      </c>
      <c r="F162" s="53">
        <v>3014.3434427229067</v>
      </c>
      <c r="G162" s="206">
        <v>56.66416545065497</v>
      </c>
      <c r="H162" s="48">
        <v>57.432049443477979</v>
      </c>
      <c r="I162" s="48">
        <v>42.604392068772142</v>
      </c>
      <c r="J162" s="48">
        <v>34.097793139724715</v>
      </c>
      <c r="K162" s="48">
        <v>30.821977172483578</v>
      </c>
    </row>
    <row r="163" spans="1:11" ht="12.75" customHeight="1">
      <c r="A163" s="81" t="s">
        <v>8</v>
      </c>
      <c r="B163" s="94"/>
      <c r="C163" s="95"/>
      <c r="D163" s="95"/>
      <c r="E163" s="95"/>
      <c r="F163" s="97"/>
      <c r="G163" s="94"/>
      <c r="H163" s="95"/>
      <c r="I163" s="95"/>
      <c r="J163" s="95"/>
      <c r="K163" s="95"/>
    </row>
    <row r="164" spans="1:11" ht="14.25" customHeight="1">
      <c r="A164" s="83" t="s">
        <v>382</v>
      </c>
      <c r="B164" s="122">
        <v>2081.6269493659038</v>
      </c>
      <c r="C164" s="123">
        <v>2482.74855396358</v>
      </c>
      <c r="D164" s="123">
        <v>3144.7099361315104</v>
      </c>
      <c r="E164" s="123">
        <v>3456.484706466556</v>
      </c>
      <c r="F164" s="124">
        <v>3293.8926895673635</v>
      </c>
      <c r="G164" s="206">
        <v>11.372152078526184</v>
      </c>
      <c r="H164" s="48">
        <v>10.27444847963144</v>
      </c>
      <c r="I164" s="48">
        <v>9.9717465519990043</v>
      </c>
      <c r="J164" s="48">
        <v>8.6521784022912946</v>
      </c>
      <c r="K164" s="48">
        <v>7.6645849052678878</v>
      </c>
    </row>
    <row r="165" spans="1:11" ht="15" customHeight="1">
      <c r="A165" s="1002" t="s">
        <v>292</v>
      </c>
      <c r="B165" s="1002"/>
      <c r="C165" s="1002"/>
      <c r="D165" s="1002"/>
      <c r="E165" s="1002"/>
      <c r="F165" s="1002"/>
      <c r="G165" s="1002"/>
      <c r="H165" s="1002"/>
      <c r="I165" s="1002"/>
      <c r="J165" s="1002"/>
      <c r="K165" s="1002"/>
    </row>
    <row r="166" spans="1:11" ht="32.25" customHeight="1">
      <c r="A166" s="1003" t="s">
        <v>774</v>
      </c>
      <c r="B166" s="1004"/>
      <c r="C166" s="1004"/>
      <c r="D166" s="1004"/>
      <c r="E166" s="1004"/>
      <c r="F166" s="1004"/>
      <c r="G166" s="1004"/>
      <c r="H166" s="1004"/>
      <c r="I166" s="1004"/>
      <c r="J166" s="1004"/>
      <c r="K166" s="1004"/>
    </row>
    <row r="167" spans="1:11" ht="16.5" customHeight="1">
      <c r="A167" s="88"/>
      <c r="B167" s="569"/>
      <c r="C167" s="569"/>
      <c r="D167" s="569"/>
      <c r="E167" s="569"/>
      <c r="F167" s="569"/>
      <c r="G167" s="48"/>
      <c r="H167" s="48"/>
      <c r="I167" s="48"/>
      <c r="J167" s="48"/>
      <c r="K167" s="48"/>
    </row>
    <row r="168" spans="1:11" ht="12.75" customHeight="1">
      <c r="A168" s="88"/>
      <c r="B168" s="569"/>
      <c r="C168" s="569"/>
      <c r="D168" s="569"/>
      <c r="E168" s="569"/>
      <c r="F168" s="569"/>
      <c r="G168" s="48"/>
      <c r="H168" s="48"/>
      <c r="I168" s="48"/>
      <c r="J168" s="48"/>
      <c r="K168" s="48"/>
    </row>
    <row r="169" spans="1:11" ht="12.75" customHeight="1">
      <c r="A169" s="88"/>
      <c r="B169" s="569"/>
      <c r="C169" s="569"/>
      <c r="D169" s="569"/>
      <c r="E169" s="569"/>
      <c r="F169" s="569"/>
      <c r="G169" s="48"/>
      <c r="H169" s="48"/>
      <c r="I169" s="48"/>
      <c r="J169" s="48"/>
      <c r="K169" s="48"/>
    </row>
    <row r="170" spans="1:11" ht="12.75" customHeight="1">
      <c r="A170" s="88"/>
      <c r="B170" s="569"/>
      <c r="C170" s="569"/>
      <c r="D170" s="569"/>
      <c r="E170" s="569"/>
      <c r="F170" s="569"/>
      <c r="G170" s="48"/>
      <c r="H170" s="48"/>
      <c r="I170" s="48"/>
      <c r="J170" s="48"/>
      <c r="K170" s="48"/>
    </row>
    <row r="171" spans="1:11" ht="12.75" customHeight="1">
      <c r="A171" s="998" t="s">
        <v>61</v>
      </c>
      <c r="B171" s="998"/>
      <c r="C171" s="998"/>
      <c r="D171" s="998"/>
      <c r="E171" s="998"/>
      <c r="F171" s="998"/>
      <c r="G171" s="998"/>
      <c r="H171" s="998"/>
      <c r="I171" s="998"/>
      <c r="J171" s="998"/>
      <c r="K171" s="998"/>
    </row>
    <row r="172" spans="1:11" s="78" customFormat="1" ht="12.75" customHeight="1">
      <c r="A172" s="560"/>
      <c r="B172" s="560"/>
      <c r="C172" s="560"/>
      <c r="D172" s="560"/>
      <c r="E172" s="560"/>
      <c r="F172" s="560"/>
      <c r="G172" s="560"/>
      <c r="H172" s="560"/>
      <c r="I172" s="560"/>
      <c r="J172" s="560"/>
      <c r="K172" s="560"/>
    </row>
    <row r="173" spans="1:11" ht="26.25" customHeight="1">
      <c r="A173" s="940" t="s">
        <v>463</v>
      </c>
      <c r="B173" s="935" t="s">
        <v>1027</v>
      </c>
      <c r="C173" s="936"/>
      <c r="D173" s="936"/>
      <c r="E173" s="936"/>
      <c r="F173" s="936"/>
      <c r="G173" s="935" t="s">
        <v>616</v>
      </c>
      <c r="H173" s="936"/>
      <c r="I173" s="936"/>
      <c r="J173" s="936"/>
      <c r="K173" s="936"/>
    </row>
    <row r="174" spans="1:11" ht="12.75" customHeight="1">
      <c r="A174" s="941"/>
      <c r="B174" s="180">
        <v>40909</v>
      </c>
      <c r="C174" s="180">
        <v>41275</v>
      </c>
      <c r="D174" s="180">
        <v>41640</v>
      </c>
      <c r="E174" s="180">
        <v>42005</v>
      </c>
      <c r="F174" s="181">
        <v>42370</v>
      </c>
      <c r="G174" s="180">
        <v>40909</v>
      </c>
      <c r="H174" s="180">
        <v>41275</v>
      </c>
      <c r="I174" s="180">
        <v>41640</v>
      </c>
      <c r="J174" s="180">
        <v>42005</v>
      </c>
      <c r="K174" s="180">
        <v>42370</v>
      </c>
    </row>
    <row r="175" spans="1:11" ht="12.75" customHeight="1">
      <c r="A175" s="81" t="s">
        <v>816</v>
      </c>
      <c r="B175" s="272"/>
      <c r="C175" s="273"/>
      <c r="D175" s="273"/>
      <c r="E175" s="273"/>
      <c r="F175" s="274"/>
      <c r="G175" s="94"/>
      <c r="H175" s="48"/>
      <c r="I175" s="48"/>
      <c r="J175" s="48"/>
      <c r="K175" s="48"/>
    </row>
    <row r="176" spans="1:11" ht="12.75" customHeight="1">
      <c r="A176" s="83" t="s">
        <v>599</v>
      </c>
      <c r="B176" s="122">
        <v>4135.0529824267778</v>
      </c>
      <c r="C176" s="123">
        <v>4066.52164939778</v>
      </c>
      <c r="D176" s="123">
        <v>3921.1220828191422</v>
      </c>
      <c r="E176" s="123">
        <v>4207.483238970588</v>
      </c>
      <c r="F176" s="124">
        <v>4265.9524976003704</v>
      </c>
      <c r="G176" s="206">
        <v>26.493118668313237</v>
      </c>
      <c r="H176" s="48">
        <v>30.650579021500036</v>
      </c>
      <c r="I176" s="48">
        <v>27.302910961045232</v>
      </c>
      <c r="J176" s="48">
        <v>22.399028736823091</v>
      </c>
      <c r="K176" s="48">
        <v>20.081176388560884</v>
      </c>
    </row>
    <row r="177" spans="1:11" ht="12.75" customHeight="1">
      <c r="A177" s="81" t="s">
        <v>9</v>
      </c>
      <c r="B177" s="94"/>
      <c r="C177" s="95"/>
      <c r="D177" s="95"/>
      <c r="E177" s="95"/>
      <c r="F177" s="97"/>
      <c r="G177" s="94"/>
      <c r="H177" s="95"/>
      <c r="I177" s="95"/>
      <c r="J177" s="95"/>
      <c r="K177" s="95"/>
    </row>
    <row r="178" spans="1:11" ht="12.75" customHeight="1">
      <c r="A178" s="722" t="s">
        <v>1028</v>
      </c>
      <c r="B178" s="122" t="s">
        <v>917</v>
      </c>
      <c r="C178" s="123" t="s">
        <v>917</v>
      </c>
      <c r="D178" s="123" t="s">
        <v>917</v>
      </c>
      <c r="E178" s="125" t="s">
        <v>917</v>
      </c>
      <c r="F178" s="126">
        <v>786.42925743409592</v>
      </c>
      <c r="G178" s="136" t="s">
        <v>917</v>
      </c>
      <c r="H178" s="137" t="s">
        <v>917</v>
      </c>
      <c r="I178" s="137" t="s">
        <v>917</v>
      </c>
      <c r="J178" s="137" t="s">
        <v>917</v>
      </c>
      <c r="K178" s="128">
        <v>837.97654672962187</v>
      </c>
    </row>
    <row r="179" spans="1:11" ht="12.75" hidden="1" customHeight="1">
      <c r="A179" s="722" t="s">
        <v>1029</v>
      </c>
      <c r="B179" s="122">
        <v>38.172904065909428</v>
      </c>
      <c r="C179" s="123">
        <v>39.502185107305998</v>
      </c>
      <c r="D179" s="123">
        <v>33.672451533355641</v>
      </c>
      <c r="E179" s="123">
        <v>30.634263580452409</v>
      </c>
      <c r="F179" s="124">
        <v>29.283869178760813</v>
      </c>
      <c r="G179" s="52">
        <v>32772.433128039222</v>
      </c>
      <c r="H179" s="49">
        <v>35450.41533680159</v>
      </c>
      <c r="I179" s="49">
        <v>31683.846586218246</v>
      </c>
      <c r="J179" s="49">
        <v>29687.75846506907</v>
      </c>
      <c r="K179" s="49">
        <v>27838.494542133252</v>
      </c>
    </row>
    <row r="180" spans="1:11" ht="12.75" customHeight="1">
      <c r="A180" s="722" t="s">
        <v>1097</v>
      </c>
      <c r="B180" s="122" t="s">
        <v>917</v>
      </c>
      <c r="C180" s="123">
        <v>131.87194537151973</v>
      </c>
      <c r="D180" s="123">
        <v>130.49693221957529</v>
      </c>
      <c r="E180" s="123">
        <v>96.033858946939802</v>
      </c>
      <c r="F180" s="124">
        <v>102.4058655341663</v>
      </c>
      <c r="G180" s="52" t="s">
        <v>917</v>
      </c>
      <c r="H180" s="49">
        <v>99.284192665500498</v>
      </c>
      <c r="I180" s="49">
        <v>98.471454845871776</v>
      </c>
      <c r="J180" s="49">
        <v>84.471634967494111</v>
      </c>
      <c r="K180" s="49">
        <v>85.199346343931296</v>
      </c>
    </row>
    <row r="181" spans="1:11" s="78" customFormat="1" ht="12.75" customHeight="1">
      <c r="A181" s="722" t="s">
        <v>1159</v>
      </c>
      <c r="B181" s="122" t="s">
        <v>917</v>
      </c>
      <c r="C181" s="123" t="s">
        <v>917</v>
      </c>
      <c r="D181" s="123">
        <v>10.329171513245482</v>
      </c>
      <c r="E181" s="123">
        <v>27.464389167369557</v>
      </c>
      <c r="F181" s="124">
        <v>2.0245438727499636E-5</v>
      </c>
      <c r="G181" s="52" t="s">
        <v>917</v>
      </c>
      <c r="H181" s="49" t="s">
        <v>917</v>
      </c>
      <c r="I181" s="49">
        <v>104.11001988878064</v>
      </c>
      <c r="J181" s="49">
        <v>80.282226634968794</v>
      </c>
      <c r="K181" s="49">
        <v>6.4668689876509704E-5</v>
      </c>
    </row>
    <row r="182" spans="1:11" s="78" customFormat="1" ht="12.75" customHeight="1">
      <c r="A182" s="722" t="s">
        <v>1160</v>
      </c>
      <c r="B182" s="122" t="s">
        <v>917</v>
      </c>
      <c r="C182" s="123" t="s">
        <v>917</v>
      </c>
      <c r="D182" s="123">
        <v>4.1906084628774411E-2</v>
      </c>
      <c r="E182" s="123">
        <v>7.1999739020991924E-2</v>
      </c>
      <c r="F182" s="124">
        <v>0.14757980045206617</v>
      </c>
      <c r="G182" s="52" t="s">
        <v>917</v>
      </c>
      <c r="H182" s="49" t="s">
        <v>917</v>
      </c>
      <c r="I182" s="49">
        <v>139.22287252084521</v>
      </c>
      <c r="J182" s="49">
        <v>95.490370054365954</v>
      </c>
      <c r="K182" s="49">
        <v>97.670284878931938</v>
      </c>
    </row>
    <row r="183" spans="1:11" ht="12.75" customHeight="1">
      <c r="A183" s="81" t="s">
        <v>158</v>
      </c>
      <c r="B183" s="94"/>
      <c r="C183" s="95"/>
      <c r="D183" s="95"/>
      <c r="E183" s="95"/>
      <c r="F183" s="97"/>
      <c r="G183" s="94"/>
      <c r="H183" s="95"/>
      <c r="I183" s="95"/>
      <c r="J183" s="95"/>
      <c r="K183" s="95"/>
    </row>
    <row r="184" spans="1:11" ht="12.75" customHeight="1">
      <c r="A184" s="717" t="s">
        <v>1030</v>
      </c>
      <c r="B184" s="122">
        <v>185.67</v>
      </c>
      <c r="C184" s="123">
        <v>207.22</v>
      </c>
      <c r="D184" s="123">
        <v>232.155</v>
      </c>
      <c r="E184" s="123">
        <v>246.12799999999999</v>
      </c>
      <c r="F184" s="123">
        <v>243.304</v>
      </c>
      <c r="G184" s="52">
        <v>10.755372762555753</v>
      </c>
      <c r="H184" s="49">
        <v>11.692151441629521</v>
      </c>
      <c r="I184" s="49">
        <v>11.470108695652174</v>
      </c>
      <c r="J184" s="49">
        <v>10.990310337128824</v>
      </c>
      <c r="K184" s="49">
        <v>9.474454828660436</v>
      </c>
    </row>
    <row r="185" spans="1:11" ht="12.75" customHeight="1">
      <c r="A185" s="717" t="s">
        <v>1031</v>
      </c>
      <c r="B185" s="122">
        <v>1116.2</v>
      </c>
      <c r="C185" s="123">
        <v>1076.5</v>
      </c>
      <c r="D185" s="123">
        <v>1008.396</v>
      </c>
      <c r="E185" s="123">
        <v>917.06799999999998</v>
      </c>
      <c r="F185" s="123">
        <v>916.97699999999998</v>
      </c>
      <c r="G185" s="52">
        <v>31982.80802292264</v>
      </c>
      <c r="H185" s="49">
        <v>29574.175824175825</v>
      </c>
      <c r="I185" s="49">
        <v>27253.945945945943</v>
      </c>
      <c r="J185" s="49">
        <v>22869.526184538652</v>
      </c>
      <c r="K185" s="49">
        <v>22697.450495049507</v>
      </c>
    </row>
    <row r="186" spans="1:11" ht="16.5" customHeight="1">
      <c r="A186" s="723" t="s">
        <v>1032</v>
      </c>
      <c r="B186" s="252">
        <v>102.89999999999999</v>
      </c>
      <c r="C186" s="253">
        <v>78.7</v>
      </c>
      <c r="D186" s="253">
        <v>65.096000000000004</v>
      </c>
      <c r="E186" s="253">
        <v>68.179999999999993</v>
      </c>
      <c r="F186" s="253">
        <v>74.402000000000001</v>
      </c>
      <c r="G186" s="98">
        <v>24499.999999999996</v>
      </c>
      <c r="H186" s="87">
        <v>20710.526315789473</v>
      </c>
      <c r="I186" s="87">
        <v>17593.513513513513</v>
      </c>
      <c r="J186" s="87">
        <v>17482.051282051281</v>
      </c>
      <c r="K186" s="87">
        <v>19579.473684210527</v>
      </c>
    </row>
    <row r="187" spans="1:11" ht="12.75" hidden="1" customHeight="1">
      <c r="A187" s="946" t="s">
        <v>546</v>
      </c>
      <c r="B187" s="946"/>
      <c r="C187" s="946"/>
      <c r="D187" s="946"/>
      <c r="E187" s="946"/>
      <c r="F187" s="946"/>
      <c r="G187" s="946"/>
      <c r="H187" s="946"/>
      <c r="I187" s="946"/>
      <c r="J187" s="946"/>
      <c r="K187" s="946"/>
    </row>
    <row r="188" spans="1:11" ht="19.5" customHeight="1">
      <c r="A188" s="1000" t="s">
        <v>292</v>
      </c>
      <c r="B188" s="1000"/>
      <c r="C188" s="1000"/>
      <c r="D188" s="1000"/>
      <c r="E188" s="1000"/>
      <c r="F188" s="1000"/>
      <c r="G188" s="1000"/>
      <c r="H188" s="1000"/>
      <c r="I188" s="1000"/>
      <c r="J188" s="1000"/>
      <c r="K188" s="1000"/>
    </row>
    <row r="189" spans="1:11" ht="14.25" customHeight="1">
      <c r="A189" s="957" t="s">
        <v>1033</v>
      </c>
      <c r="B189" s="1001"/>
      <c r="C189" s="1001"/>
      <c r="D189" s="1001"/>
      <c r="E189" s="1001"/>
      <c r="F189" s="1001"/>
      <c r="G189" s="1001"/>
      <c r="H189" s="1001"/>
      <c r="I189" s="1001"/>
      <c r="J189" s="1001"/>
      <c r="K189" s="1001"/>
    </row>
    <row r="190" spans="1:11" ht="14.25" customHeight="1">
      <c r="A190" s="993" t="s">
        <v>1034</v>
      </c>
      <c r="B190" s="899"/>
      <c r="C190" s="899"/>
      <c r="D190" s="899"/>
      <c r="E190" s="899"/>
      <c r="F190" s="899"/>
      <c r="G190" s="899"/>
      <c r="H190" s="899"/>
      <c r="I190" s="899"/>
      <c r="J190" s="899"/>
      <c r="K190" s="899"/>
    </row>
    <row r="191" spans="1:11" ht="12.75" customHeight="1">
      <c r="A191" s="857"/>
      <c r="B191" s="857"/>
      <c r="C191" s="857"/>
      <c r="D191" s="857"/>
      <c r="E191" s="857"/>
      <c r="F191" s="857"/>
      <c r="G191" s="857"/>
      <c r="H191" s="857"/>
      <c r="I191" s="857"/>
      <c r="J191" s="857"/>
      <c r="K191" s="857"/>
    </row>
    <row r="192" spans="1:11" s="70" customFormat="1">
      <c r="A192" s="78"/>
      <c r="B192" s="6"/>
      <c r="C192" s="6"/>
      <c r="D192" s="6"/>
      <c r="E192" s="6"/>
      <c r="F192" s="6"/>
      <c r="G192" s="6"/>
      <c r="H192" s="6"/>
      <c r="I192" s="6"/>
      <c r="J192" s="6"/>
      <c r="K192" s="6"/>
    </row>
    <row r="193" spans="1:11" s="70" customFormat="1">
      <c r="A193" s="78"/>
      <c r="B193" s="6"/>
      <c r="C193" s="6"/>
      <c r="D193" s="6"/>
      <c r="E193" s="6"/>
      <c r="F193" s="6"/>
      <c r="G193" s="6"/>
      <c r="H193" s="6"/>
      <c r="I193" s="6"/>
      <c r="J193" s="6"/>
      <c r="K193" s="6"/>
    </row>
    <row r="195" spans="1:11">
      <c r="A195" s="998" t="s">
        <v>61</v>
      </c>
      <c r="B195" s="998"/>
      <c r="C195" s="998"/>
      <c r="D195" s="998"/>
      <c r="E195" s="998"/>
      <c r="F195" s="998"/>
      <c r="G195" s="998"/>
      <c r="H195" s="998"/>
      <c r="I195" s="998"/>
      <c r="J195" s="998"/>
      <c r="K195" s="998"/>
    </row>
    <row r="196" spans="1:11" ht="12.75" customHeight="1">
      <c r="G196" s="877"/>
      <c r="H196" s="877"/>
      <c r="I196" s="877"/>
      <c r="J196" s="877"/>
    </row>
    <row r="197" spans="1:11" ht="38.25" customHeight="1">
      <c r="A197" s="940" t="s">
        <v>463</v>
      </c>
      <c r="B197" s="935" t="s">
        <v>621</v>
      </c>
      <c r="C197" s="936"/>
      <c r="D197" s="936"/>
      <c r="E197" s="936"/>
      <c r="F197" s="937"/>
      <c r="G197" s="935" t="s">
        <v>550</v>
      </c>
      <c r="H197" s="936"/>
      <c r="I197" s="936"/>
      <c r="J197" s="936"/>
      <c r="K197" s="936"/>
    </row>
    <row r="198" spans="1:11" ht="12.75" customHeight="1">
      <c r="A198" s="941"/>
      <c r="B198" s="180">
        <v>40909</v>
      </c>
      <c r="C198" s="180">
        <v>41275</v>
      </c>
      <c r="D198" s="180">
        <v>41640</v>
      </c>
      <c r="E198" s="180">
        <v>42005</v>
      </c>
      <c r="F198" s="181">
        <v>42370</v>
      </c>
      <c r="G198" s="180">
        <v>40909</v>
      </c>
      <c r="H198" s="180">
        <v>41275</v>
      </c>
      <c r="I198" s="180">
        <v>41640</v>
      </c>
      <c r="J198" s="180">
        <v>42005</v>
      </c>
      <c r="K198" s="180">
        <v>42370</v>
      </c>
    </row>
    <row r="199" spans="1:11" ht="12.75" customHeight="1">
      <c r="A199" s="875" t="s">
        <v>31</v>
      </c>
      <c r="B199" s="182"/>
      <c r="C199" s="182"/>
      <c r="D199" s="182"/>
      <c r="E199" s="182"/>
      <c r="F199" s="845"/>
      <c r="G199" s="182"/>
      <c r="H199" s="182"/>
      <c r="I199" s="182"/>
      <c r="J199" s="182"/>
      <c r="K199" s="182"/>
    </row>
    <row r="200" spans="1:11" ht="12.75" customHeight="1">
      <c r="A200" s="83" t="s">
        <v>95</v>
      </c>
      <c r="B200" s="657" t="s">
        <v>917</v>
      </c>
      <c r="C200" s="714" t="s">
        <v>917</v>
      </c>
      <c r="D200" s="714" t="s">
        <v>917</v>
      </c>
      <c r="E200" s="714" t="s">
        <v>917</v>
      </c>
      <c r="F200" s="672" t="s">
        <v>917</v>
      </c>
      <c r="G200" s="657" t="s">
        <v>917</v>
      </c>
      <c r="H200" s="714" t="s">
        <v>917</v>
      </c>
      <c r="I200" s="714" t="s">
        <v>917</v>
      </c>
      <c r="J200" s="714" t="s">
        <v>917</v>
      </c>
      <c r="K200" s="714" t="s">
        <v>917</v>
      </c>
    </row>
    <row r="201" spans="1:11" ht="12.75" customHeight="1">
      <c r="A201" s="83" t="s">
        <v>261</v>
      </c>
      <c r="B201" s="657" t="s">
        <v>917</v>
      </c>
      <c r="C201" s="714" t="s">
        <v>917</v>
      </c>
      <c r="D201" s="714" t="s">
        <v>917</v>
      </c>
      <c r="E201" s="714" t="s">
        <v>917</v>
      </c>
      <c r="F201" s="672" t="s">
        <v>917</v>
      </c>
      <c r="G201" s="657" t="s">
        <v>917</v>
      </c>
      <c r="H201" s="714" t="s">
        <v>917</v>
      </c>
      <c r="I201" s="714" t="s">
        <v>917</v>
      </c>
      <c r="J201" s="714" t="s">
        <v>917</v>
      </c>
      <c r="K201" s="714" t="s">
        <v>917</v>
      </c>
    </row>
    <row r="202" spans="1:11" ht="12.75" hidden="1" customHeight="1">
      <c r="A202" s="54" t="s">
        <v>456</v>
      </c>
      <c r="B202" s="662"/>
      <c r="C202" s="714"/>
      <c r="D202" s="663"/>
      <c r="E202" s="663"/>
      <c r="F202" s="672"/>
      <c r="G202" s="682"/>
      <c r="H202" s="683"/>
      <c r="I202" s="659"/>
      <c r="J202" s="659"/>
      <c r="K202" s="683"/>
    </row>
    <row r="203" spans="1:11" ht="12.75" hidden="1" customHeight="1">
      <c r="A203" s="83" t="s">
        <v>991</v>
      </c>
      <c r="B203" s="657">
        <v>28.459947309208872</v>
      </c>
      <c r="C203" s="714">
        <v>30.158408593035858</v>
      </c>
      <c r="D203" s="714">
        <v>14.988079493214371</v>
      </c>
      <c r="E203" s="714">
        <v>-8.683031709506821</v>
      </c>
      <c r="F203" s="672">
        <v>-8.4415896673795743</v>
      </c>
      <c r="G203" s="657">
        <v>298.42680000000007</v>
      </c>
      <c r="H203" s="714">
        <v>388.42313676113378</v>
      </c>
      <c r="I203" s="714">
        <v>439.91991391198331</v>
      </c>
      <c r="J203" s="714">
        <v>394.21673123215311</v>
      </c>
      <c r="K203" s="714">
        <v>356.37639795011438</v>
      </c>
    </row>
    <row r="204" spans="1:11" ht="12.75" customHeight="1">
      <c r="A204" s="54" t="s">
        <v>458</v>
      </c>
      <c r="B204" s="657"/>
      <c r="C204" s="714"/>
      <c r="D204" s="714"/>
      <c r="E204" s="714"/>
      <c r="F204" s="672"/>
      <c r="G204" s="657"/>
      <c r="H204" s="714"/>
      <c r="I204" s="714"/>
      <c r="J204" s="714"/>
      <c r="K204" s="714"/>
    </row>
    <row r="205" spans="1:11" ht="12.75" customHeight="1">
      <c r="A205" s="83" t="s">
        <v>502</v>
      </c>
      <c r="B205" s="657">
        <v>3.6526624098405449</v>
      </c>
      <c r="C205" s="714">
        <v>5.1424304031358048</v>
      </c>
      <c r="D205" s="714">
        <v>-16.874800074804568</v>
      </c>
      <c r="E205" s="714">
        <v>-14.709808972404787</v>
      </c>
      <c r="F205" s="672">
        <v>2.7596887305029014</v>
      </c>
      <c r="G205" s="657">
        <v>53.996026842459429</v>
      </c>
      <c r="H205" s="714">
        <v>54.293934319012671</v>
      </c>
      <c r="I205" s="714">
        <v>44.303250225430105</v>
      </c>
      <c r="J205" s="714">
        <v>40.316726528143846</v>
      </c>
      <c r="K205" s="714">
        <v>42.18584299852953</v>
      </c>
    </row>
    <row r="206" spans="1:11" ht="12.75" customHeight="1">
      <c r="A206" s="83" t="s">
        <v>937</v>
      </c>
      <c r="B206" s="657">
        <v>-1.3649820855206656</v>
      </c>
      <c r="C206" s="714">
        <v>6.6149744590423722</v>
      </c>
      <c r="D206" s="714">
        <v>-18.579997124151404</v>
      </c>
      <c r="E206" s="714">
        <v>14.68380868292482</v>
      </c>
      <c r="F206" s="672">
        <v>-8.0146775470679188</v>
      </c>
      <c r="G206" s="657">
        <v>1007.8840150910949</v>
      </c>
      <c r="H206" s="714">
        <v>1027.6382516830256</v>
      </c>
      <c r="I206" s="714">
        <v>821.33995016052199</v>
      </c>
      <c r="J206" s="714">
        <v>1005.022170283901</v>
      </c>
      <c r="K206" s="714">
        <v>941.35377040107824</v>
      </c>
    </row>
    <row r="207" spans="1:11" ht="12.75" customHeight="1">
      <c r="A207" s="83" t="s">
        <v>938</v>
      </c>
      <c r="B207" s="657">
        <v>-85.430929676860316</v>
      </c>
      <c r="C207" s="714">
        <v>-90.930578741037223</v>
      </c>
      <c r="D207" s="714">
        <v>-99.512323773318727</v>
      </c>
      <c r="E207" s="714">
        <v>-100</v>
      </c>
      <c r="F207" s="672" t="s">
        <v>917</v>
      </c>
      <c r="G207" s="657">
        <v>0.83350191909877114</v>
      </c>
      <c r="H207" s="714">
        <v>7.229323775761172E-2</v>
      </c>
      <c r="I207" s="714">
        <v>3.4608345144873122E-4</v>
      </c>
      <c r="J207" s="714">
        <v>0</v>
      </c>
      <c r="K207" s="714">
        <v>0</v>
      </c>
    </row>
    <row r="208" spans="1:11" ht="12.75" customHeight="1">
      <c r="A208" s="83" t="s">
        <v>196</v>
      </c>
      <c r="B208" s="657">
        <v>-3.6754108521261202</v>
      </c>
      <c r="C208" s="714">
        <v>9.1196279744481785</v>
      </c>
      <c r="D208" s="714">
        <v>-0.69148600173483032</v>
      </c>
      <c r="E208" s="714">
        <v>16.298419048771251</v>
      </c>
      <c r="F208" s="672">
        <v>-20.970235655121428</v>
      </c>
      <c r="G208" s="657">
        <v>364.6821413943789</v>
      </c>
      <c r="H208" s="714">
        <v>380.56502240688997</v>
      </c>
      <c r="I208" s="714">
        <v>370.9940341096389</v>
      </c>
      <c r="J208" s="714">
        <v>460.35336705590106</v>
      </c>
      <c r="K208" s="714">
        <v>370.45946912302924</v>
      </c>
    </row>
    <row r="209" spans="1:11" s="89" customFormat="1">
      <c r="A209" s="54" t="s">
        <v>457</v>
      </c>
      <c r="B209" s="657"/>
      <c r="C209" s="714"/>
      <c r="D209" s="714"/>
      <c r="E209" s="714"/>
      <c r="F209" s="672"/>
      <c r="G209" s="657"/>
      <c r="H209" s="714"/>
      <c r="I209" s="714"/>
      <c r="J209" s="714"/>
      <c r="K209" s="714"/>
    </row>
    <row r="210" spans="1:11" s="22" customFormat="1">
      <c r="A210" s="83" t="s">
        <v>658</v>
      </c>
      <c r="B210" s="657" t="s">
        <v>917</v>
      </c>
      <c r="C210" s="714" t="s">
        <v>917</v>
      </c>
      <c r="D210" s="714" t="s">
        <v>917</v>
      </c>
      <c r="E210" s="714" t="s">
        <v>917</v>
      </c>
      <c r="F210" s="672" t="s">
        <v>917</v>
      </c>
      <c r="G210" s="657" t="s">
        <v>917</v>
      </c>
      <c r="H210" s="714" t="s">
        <v>917</v>
      </c>
      <c r="I210" s="714" t="s">
        <v>917</v>
      </c>
      <c r="J210" s="714" t="s">
        <v>917</v>
      </c>
      <c r="K210" s="714" t="s">
        <v>917</v>
      </c>
    </row>
    <row r="211" spans="1:11" ht="12.75" customHeight="1">
      <c r="A211" s="83" t="s">
        <v>659</v>
      </c>
      <c r="B211" s="657">
        <v>-43.11008351342884</v>
      </c>
      <c r="C211" s="714">
        <v>53.535781223086076</v>
      </c>
      <c r="D211" s="714">
        <v>12.890326795165663</v>
      </c>
      <c r="E211" s="714">
        <v>-47.053045208178304</v>
      </c>
      <c r="F211" s="672">
        <v>-7.2369024172307377</v>
      </c>
      <c r="G211" s="657">
        <v>2.7984921689327438</v>
      </c>
      <c r="H211" s="714">
        <v>4.1373519165389245</v>
      </c>
      <c r="I211" s="714">
        <v>4.5679544441082323</v>
      </c>
      <c r="J211" s="714">
        <v>2.4569023767147939</v>
      </c>
      <c r="K211" s="714">
        <v>2.2240268772726401</v>
      </c>
    </row>
    <row r="212" spans="1:11" ht="12.75" customHeight="1">
      <c r="A212" s="83" t="s">
        <v>322</v>
      </c>
      <c r="B212" s="657">
        <v>7.9314245532945478</v>
      </c>
      <c r="C212" s="714">
        <v>3.6124555963324383</v>
      </c>
      <c r="D212" s="714">
        <v>-19.502991663946517</v>
      </c>
      <c r="E212" s="714">
        <v>6.3445972907869077</v>
      </c>
      <c r="F212" s="672">
        <v>14.557782309004267</v>
      </c>
      <c r="G212" s="657">
        <v>3.1300350729181843</v>
      </c>
      <c r="H212" s="714">
        <v>3.1228414434559304</v>
      </c>
      <c r="I212" s="714">
        <v>2.4585115074214454</v>
      </c>
      <c r="J212" s="714">
        <v>2.6559067686877578</v>
      </c>
      <c r="K212" s="714">
        <v>2.9690281278257693</v>
      </c>
    </row>
    <row r="213" spans="1:11" ht="12.75" customHeight="1">
      <c r="A213" s="113" t="s">
        <v>397</v>
      </c>
      <c r="B213" s="657"/>
      <c r="C213" s="714"/>
      <c r="D213" s="714"/>
      <c r="E213" s="714"/>
      <c r="F213" s="672"/>
      <c r="G213" s="657"/>
      <c r="H213" s="714"/>
      <c r="I213" s="714"/>
      <c r="J213" s="714"/>
      <c r="K213" s="714"/>
    </row>
    <row r="214" spans="1:11" ht="12.75" customHeight="1">
      <c r="A214" s="262" t="s">
        <v>112</v>
      </c>
      <c r="B214" s="657" t="s">
        <v>917</v>
      </c>
      <c r="C214" s="714" t="s">
        <v>917</v>
      </c>
      <c r="D214" s="714" t="s">
        <v>917</v>
      </c>
      <c r="E214" s="714" t="s">
        <v>917</v>
      </c>
      <c r="F214" s="672" t="s">
        <v>917</v>
      </c>
      <c r="G214" s="657" t="s">
        <v>917</v>
      </c>
      <c r="H214" s="714" t="s">
        <v>917</v>
      </c>
      <c r="I214" s="714" t="s">
        <v>917</v>
      </c>
      <c r="J214" s="714" t="s">
        <v>917</v>
      </c>
      <c r="K214" s="714" t="s">
        <v>917</v>
      </c>
    </row>
    <row r="215" spans="1:11" ht="12.75" customHeight="1">
      <c r="A215" s="81" t="s">
        <v>140</v>
      </c>
      <c r="B215" s="657"/>
      <c r="C215" s="714"/>
      <c r="D215" s="714"/>
      <c r="E215" s="714"/>
      <c r="F215" s="672"/>
      <c r="G215" s="657"/>
      <c r="H215" s="714"/>
      <c r="I215" s="714"/>
      <c r="J215" s="714"/>
      <c r="K215" s="714"/>
    </row>
    <row r="216" spans="1:11" hidden="1">
      <c r="A216" s="83" t="s">
        <v>991</v>
      </c>
      <c r="B216" s="657">
        <v>-20.834617711644114</v>
      </c>
      <c r="C216" s="714">
        <v>8.0031363360588301</v>
      </c>
      <c r="D216" s="714">
        <v>5.2731799774850003</v>
      </c>
      <c r="E216" s="714">
        <v>16.445639857560536</v>
      </c>
      <c r="F216" s="672">
        <v>-8.1175198307988836</v>
      </c>
      <c r="G216" s="657">
        <v>272.04291318907576</v>
      </c>
      <c r="H216" s="714">
        <v>292.67596739563493</v>
      </c>
      <c r="I216" s="714">
        <v>305.180412698265</v>
      </c>
      <c r="J216" s="714">
        <v>348.41999476764084</v>
      </c>
      <c r="K216" s="714">
        <v>316.34574750629179</v>
      </c>
    </row>
    <row r="217" spans="1:11" s="786" customFormat="1">
      <c r="A217" s="83" t="s">
        <v>991</v>
      </c>
      <c r="B217" s="657">
        <v>-2.3325840761971222</v>
      </c>
      <c r="C217" s="714">
        <v>16.183286142339099</v>
      </c>
      <c r="D217" s="714">
        <v>2.5813025471319122</v>
      </c>
      <c r="E217" s="714">
        <v>6.8321884363473231</v>
      </c>
      <c r="F217" s="672">
        <v>0.16393390677507114</v>
      </c>
      <c r="G217" s="657">
        <v>3205.3683454133657</v>
      </c>
      <c r="H217" s="714">
        <v>3709.6665844484155</v>
      </c>
      <c r="I217" s="714">
        <v>3769.2499610100172</v>
      </c>
      <c r="J217" s="714">
        <v>3948.0282010939632</v>
      </c>
      <c r="K217" s="714">
        <v>3907.6696387462653</v>
      </c>
    </row>
    <row r="218" spans="1:11" ht="12.75" customHeight="1">
      <c r="A218" s="54" t="s">
        <v>141</v>
      </c>
      <c r="B218" s="657"/>
      <c r="C218" s="714"/>
      <c r="D218" s="714"/>
      <c r="E218" s="714"/>
      <c r="F218" s="672"/>
      <c r="G218" s="657"/>
      <c r="H218" s="714"/>
      <c r="I218" s="714"/>
      <c r="J218" s="714"/>
      <c r="K218" s="714"/>
    </row>
    <row r="219" spans="1:11" ht="12.75" customHeight="1">
      <c r="A219" s="114" t="s">
        <v>691</v>
      </c>
      <c r="B219" s="657">
        <v>-20.869671736517688</v>
      </c>
      <c r="C219" s="714">
        <v>5.8632817027324506</v>
      </c>
      <c r="D219" s="714">
        <v>4.2610947379940285</v>
      </c>
      <c r="E219" s="714">
        <v>12.815006001639119</v>
      </c>
      <c r="F219" s="672">
        <v>-4.257978796397893</v>
      </c>
      <c r="G219" s="657">
        <v>6978.9292162450238</v>
      </c>
      <c r="H219" s="714">
        <v>7325.6197987432079</v>
      </c>
      <c r="I219" s="714">
        <v>7418.6611968749903</v>
      </c>
      <c r="J219" s="714">
        <v>8074.4085883725138</v>
      </c>
      <c r="K219" s="714">
        <v>7511.8021023838683</v>
      </c>
    </row>
    <row r="220" spans="1:11" ht="12.75" customHeight="1">
      <c r="A220" s="81" t="s">
        <v>641</v>
      </c>
      <c r="B220" s="657"/>
      <c r="C220" s="714"/>
      <c r="D220" s="714"/>
      <c r="E220" s="714"/>
      <c r="F220" s="672"/>
      <c r="G220" s="657"/>
      <c r="H220" s="714"/>
      <c r="I220" s="714"/>
      <c r="J220" s="714"/>
      <c r="K220" s="714"/>
    </row>
    <row r="221" spans="1:11" ht="12.75" customHeight="1">
      <c r="A221" s="83" t="s">
        <v>1267</v>
      </c>
      <c r="B221" s="657">
        <v>-27.397472516510149</v>
      </c>
      <c r="C221" s="714">
        <v>10.953176369838587</v>
      </c>
      <c r="D221" s="714">
        <v>8.1491880735607793</v>
      </c>
      <c r="E221" s="714">
        <v>46.359550318487095</v>
      </c>
      <c r="F221" s="672">
        <v>-37.227180358677813</v>
      </c>
      <c r="G221" s="657">
        <v>1189.1010520559296</v>
      </c>
      <c r="H221" s="714">
        <v>1311.2179974325461</v>
      </c>
      <c r="I221" s="714">
        <v>1401.2610591569487</v>
      </c>
      <c r="J221" s="714">
        <v>1990.393743925732</v>
      </c>
      <c r="K221" s="714">
        <v>1232.0043227602075</v>
      </c>
    </row>
    <row r="222" spans="1:11" ht="12.75" customHeight="1">
      <c r="A222" s="81" t="s">
        <v>860</v>
      </c>
      <c r="B222" s="657"/>
      <c r="C222" s="714"/>
      <c r="D222" s="714"/>
      <c r="E222" s="714"/>
      <c r="F222" s="672"/>
      <c r="G222" s="657"/>
      <c r="H222" s="714"/>
      <c r="I222" s="714"/>
      <c r="J222" s="714"/>
      <c r="K222" s="714"/>
    </row>
    <row r="223" spans="1:11" ht="12.75" customHeight="1">
      <c r="A223" s="83" t="s">
        <v>477</v>
      </c>
      <c r="B223" s="657">
        <v>26.578444057996322</v>
      </c>
      <c r="C223" s="714">
        <v>17.894145649677256</v>
      </c>
      <c r="D223" s="714">
        <v>53.732296741396311</v>
      </c>
      <c r="E223" s="714">
        <v>-4.9281518149454939</v>
      </c>
      <c r="F223" s="672">
        <v>32.279097697310391</v>
      </c>
      <c r="G223" s="657">
        <v>157.4538628041615</v>
      </c>
      <c r="H223" s="714">
        <v>178.87642774561772</v>
      </c>
      <c r="I223" s="714">
        <v>271.33410532376388</v>
      </c>
      <c r="J223" s="714">
        <v>260.23545056074511</v>
      </c>
      <c r="K223" s="714">
        <v>329.81331130353817</v>
      </c>
    </row>
    <row r="224" spans="1:11" ht="12.75" customHeight="1">
      <c r="A224" s="83" t="s">
        <v>479</v>
      </c>
      <c r="B224" s="657">
        <v>-8.7982881586461446</v>
      </c>
      <c r="C224" s="714">
        <v>5.2300437936090134</v>
      </c>
      <c r="D224" s="714">
        <v>28.117396420579468</v>
      </c>
      <c r="E224" s="714">
        <v>6.2735395631400905</v>
      </c>
      <c r="F224" s="672">
        <v>33.615936711240579</v>
      </c>
      <c r="G224" s="657">
        <v>378.16697179203555</v>
      </c>
      <c r="H224" s="714">
        <v>383.4695652310229</v>
      </c>
      <c r="I224" s="714">
        <v>484.75819818703752</v>
      </c>
      <c r="J224" s="714">
        <v>519.70924638824408</v>
      </c>
      <c r="K224" s="714">
        <v>665.31789112555475</v>
      </c>
    </row>
    <row r="225" spans="1:11" ht="12.75" customHeight="1">
      <c r="A225" s="83" t="s">
        <v>963</v>
      </c>
      <c r="B225" s="657">
        <v>-17.319884576615891</v>
      </c>
      <c r="C225" s="714" t="s">
        <v>917</v>
      </c>
      <c r="D225" s="714" t="s">
        <v>917</v>
      </c>
      <c r="E225" s="714" t="s">
        <v>917</v>
      </c>
      <c r="F225" s="672" t="s">
        <v>917</v>
      </c>
      <c r="G225" s="657">
        <v>1.6943837848747871</v>
      </c>
      <c r="H225" s="714" t="s">
        <v>917</v>
      </c>
      <c r="I225" s="714" t="s">
        <v>917</v>
      </c>
      <c r="J225" s="714" t="s">
        <v>917</v>
      </c>
      <c r="K225" s="714" t="s">
        <v>917</v>
      </c>
    </row>
    <row r="226" spans="1:11" ht="12.75" customHeight="1">
      <c r="A226" s="722" t="s">
        <v>1050</v>
      </c>
      <c r="B226" s="678">
        <v>709.28838672944005</v>
      </c>
      <c r="C226" s="683">
        <v>17.770564406994026</v>
      </c>
      <c r="D226" s="683">
        <v>120.07144520709829</v>
      </c>
      <c r="E226" s="683">
        <v>-67.730146470207927</v>
      </c>
      <c r="F226" s="672">
        <v>-49.97342284028786</v>
      </c>
      <c r="G226" s="657">
        <v>73.733571751335049</v>
      </c>
      <c r="H226" s="714">
        <v>83.677670737128722</v>
      </c>
      <c r="I226" s="714">
        <v>181.70188599806454</v>
      </c>
      <c r="J226" s="714">
        <v>59.151609326675789</v>
      </c>
      <c r="K226" s="714">
        <v>28.351618225982804</v>
      </c>
    </row>
    <row r="227" spans="1:11" ht="12.75" customHeight="1">
      <c r="A227" s="83" t="s">
        <v>1051</v>
      </c>
      <c r="B227" s="657">
        <v>5.0228161678368792</v>
      </c>
      <c r="C227" s="714">
        <v>-31.843156062127292</v>
      </c>
      <c r="D227" s="714">
        <v>-44.11560318414277</v>
      </c>
      <c r="E227" s="714">
        <v>-35.646787517910283</v>
      </c>
      <c r="F227" s="672">
        <v>-48.861507182862027</v>
      </c>
      <c r="G227" s="657">
        <v>3.4930303929334001E-2</v>
      </c>
      <c r="H227" s="714">
        <v>2.2941372166906799E-2</v>
      </c>
      <c r="I227" s="714">
        <v>1.2650162814391417E-2</v>
      </c>
      <c r="J227" s="714">
        <v>8.2125207954348405E-3</v>
      </c>
      <c r="K227" s="714">
        <v>4.0237862697981557E-3</v>
      </c>
    </row>
    <row r="228" spans="1:11" ht="12.75" customHeight="1">
      <c r="A228" s="81" t="s">
        <v>106</v>
      </c>
      <c r="B228" s="657"/>
      <c r="C228" s="714"/>
      <c r="D228" s="714"/>
      <c r="E228" s="714"/>
      <c r="F228" s="672"/>
      <c r="G228" s="657"/>
      <c r="H228" s="714"/>
      <c r="I228" s="714"/>
      <c r="J228" s="714"/>
      <c r="K228" s="714"/>
    </row>
    <row r="229" spans="1:11" ht="12.75" customHeight="1">
      <c r="A229" s="83" t="s">
        <v>592</v>
      </c>
      <c r="B229" s="657">
        <v>9.5414052765355137</v>
      </c>
      <c r="C229" s="714">
        <v>32.917021464645501</v>
      </c>
      <c r="D229" s="714">
        <v>0.48912376434084592</v>
      </c>
      <c r="E229" s="714">
        <v>10.139726221290317</v>
      </c>
      <c r="F229" s="672">
        <v>0.77914336439630461</v>
      </c>
      <c r="G229" s="657">
        <v>1603.128400905716</v>
      </c>
      <c r="H229" s="714">
        <v>2169.002421726701</v>
      </c>
      <c r="I229" s="714">
        <v>2161.5071542138207</v>
      </c>
      <c r="J229" s="714">
        <v>2339.5154902761406</v>
      </c>
      <c r="K229" s="714">
        <v>2316.7801993176054</v>
      </c>
    </row>
    <row r="230" spans="1:11" ht="12.75" hidden="1" customHeight="1">
      <c r="A230" s="83" t="s">
        <v>991</v>
      </c>
      <c r="B230" s="657">
        <v>-5.8448700905544939</v>
      </c>
      <c r="C230" s="714">
        <v>32.198877228200018</v>
      </c>
      <c r="D230" s="714">
        <v>10.860587092974868</v>
      </c>
      <c r="E230" s="714">
        <v>0.70595474308304063</v>
      </c>
      <c r="F230" s="672">
        <v>-6.3947484452969832</v>
      </c>
      <c r="G230" s="657">
        <v>1795.7601286360191</v>
      </c>
      <c r="H230" s="714">
        <v>2416.5023372507612</v>
      </c>
      <c r="I230" s="714">
        <v>2656.6966907822616</v>
      </c>
      <c r="J230" s="714">
        <v>2629.1924778619118</v>
      </c>
      <c r="K230" s="714">
        <v>2418.3037039818355</v>
      </c>
    </row>
    <row r="231" spans="1:11" ht="14.25" customHeight="1">
      <c r="A231" s="54" t="s">
        <v>4</v>
      </c>
      <c r="B231" s="657"/>
      <c r="C231" s="714"/>
      <c r="D231" s="714"/>
      <c r="E231" s="714"/>
      <c r="F231" s="672"/>
      <c r="G231" s="657"/>
      <c r="H231" s="714"/>
      <c r="I231" s="714"/>
      <c r="J231" s="714"/>
      <c r="K231" s="714"/>
    </row>
    <row r="232" spans="1:11" ht="12.75" customHeight="1">
      <c r="A232" s="83" t="s">
        <v>102</v>
      </c>
      <c r="B232" s="714">
        <v>16.574362223452766</v>
      </c>
      <c r="C232" s="714">
        <v>-8.0621488605563343</v>
      </c>
      <c r="D232" s="714">
        <v>24.767569058592571</v>
      </c>
      <c r="E232" s="714">
        <v>21.017023082485167</v>
      </c>
      <c r="F232" s="714">
        <v>8.8458924696045216</v>
      </c>
      <c r="G232" s="657">
        <v>492.22595236517429</v>
      </c>
      <c r="H232" s="714">
        <v>446.69283570046633</v>
      </c>
      <c r="I232" s="714">
        <v>560.98941459768184</v>
      </c>
      <c r="J232" s="714">
        <v>663.00981341561339</v>
      </c>
      <c r="K232" s="714">
        <v>711.59863222331637</v>
      </c>
    </row>
    <row r="233" spans="1:11" ht="12.75" customHeight="1">
      <c r="A233" s="83" t="s">
        <v>103</v>
      </c>
      <c r="B233" s="714">
        <v>10.786801416082128</v>
      </c>
      <c r="C233" s="714">
        <v>64.295808061680106</v>
      </c>
      <c r="D233" s="714">
        <v>15.450110534330747</v>
      </c>
      <c r="E233" s="714">
        <v>18.432912131028203</v>
      </c>
      <c r="F233" s="714">
        <v>6.2256793188232251</v>
      </c>
      <c r="G233" s="657">
        <v>5.5096024464337523</v>
      </c>
      <c r="H233" s="714">
        <v>8.9350477119812073</v>
      </c>
      <c r="I233" s="714">
        <v>10.383295048841926</v>
      </c>
      <c r="J233" s="714">
        <v>12.009541514974153</v>
      </c>
      <c r="K233" s="714">
        <v>12.579374546575876</v>
      </c>
    </row>
    <row r="234" spans="1:11" ht="12.75" customHeight="1">
      <c r="A234" s="83" t="s">
        <v>568</v>
      </c>
      <c r="B234" s="714" t="s">
        <v>917</v>
      </c>
      <c r="C234" s="714" t="s">
        <v>917</v>
      </c>
      <c r="D234" s="714" t="s">
        <v>917</v>
      </c>
      <c r="E234" s="714" t="s">
        <v>917</v>
      </c>
      <c r="F234" s="714" t="s">
        <v>917</v>
      </c>
      <c r="G234" s="657" t="s">
        <v>917</v>
      </c>
      <c r="H234" s="714" t="s">
        <v>917</v>
      </c>
      <c r="I234" s="714" t="s">
        <v>917</v>
      </c>
      <c r="J234" s="714" t="s">
        <v>917</v>
      </c>
      <c r="K234" s="714" t="s">
        <v>917</v>
      </c>
    </row>
    <row r="235" spans="1:11">
      <c r="A235" s="83" t="s">
        <v>661</v>
      </c>
      <c r="B235" s="714">
        <v>-51.427757236555358</v>
      </c>
      <c r="C235" s="714">
        <v>18.738965497553224</v>
      </c>
      <c r="D235" s="714">
        <v>-66.153766309985386</v>
      </c>
      <c r="E235" s="714">
        <v>-8.8024204786428299</v>
      </c>
      <c r="F235" s="714">
        <v>118.70482935384277</v>
      </c>
      <c r="G235" s="657">
        <v>8.0465543283338437E-3</v>
      </c>
      <c r="H235" s="714">
        <v>9.4309043266216259E-3</v>
      </c>
      <c r="I235" s="714">
        <v>3.2129772745854565E-3</v>
      </c>
      <c r="J235" s="714">
        <v>2.8616056869202309E-3</v>
      </c>
      <c r="K235" s="714">
        <v>6.17122337739337E-3</v>
      </c>
    </row>
    <row r="236" spans="1:11">
      <c r="A236" s="83" t="s">
        <v>491</v>
      </c>
      <c r="B236" s="714">
        <v>-6.5538605240101191</v>
      </c>
      <c r="C236" s="714">
        <v>146.88980664464623</v>
      </c>
      <c r="D236" s="714" t="s">
        <v>917</v>
      </c>
      <c r="E236" s="714" t="s">
        <v>917</v>
      </c>
      <c r="F236" s="714" t="s">
        <v>917</v>
      </c>
      <c r="G236" s="657">
        <v>0.59269508555487227</v>
      </c>
      <c r="H236" s="714">
        <v>1.4443904760863755</v>
      </c>
      <c r="I236" s="714" t="s">
        <v>917</v>
      </c>
      <c r="J236" s="714" t="s">
        <v>917</v>
      </c>
      <c r="K236" s="714" t="s">
        <v>917</v>
      </c>
    </row>
    <row r="237" spans="1:11">
      <c r="A237" s="54" t="s">
        <v>811</v>
      </c>
      <c r="B237" s="714"/>
      <c r="C237" s="714"/>
      <c r="D237" s="714"/>
      <c r="E237" s="714"/>
      <c r="F237" s="672"/>
      <c r="G237" s="657"/>
      <c r="H237" s="714"/>
      <c r="I237" s="714"/>
      <c r="J237" s="714"/>
      <c r="K237" s="714"/>
    </row>
    <row r="238" spans="1:11">
      <c r="A238" s="83" t="s">
        <v>662</v>
      </c>
      <c r="B238" s="657">
        <v>40.186104915037703</v>
      </c>
      <c r="C238" s="714">
        <v>1.5282550111630968</v>
      </c>
      <c r="D238" s="714">
        <v>4.7935869118397108</v>
      </c>
      <c r="E238" s="714">
        <v>5.0897133588934764</v>
      </c>
      <c r="F238" s="672">
        <v>-0.57758151830388726</v>
      </c>
      <c r="G238" s="657">
        <v>32.725609583457057</v>
      </c>
      <c r="H238" s="714">
        <v>32.433566873856634</v>
      </c>
      <c r="I238" s="714">
        <v>33.118024008144928</v>
      </c>
      <c r="J238" s="714">
        <v>33.298510859752803</v>
      </c>
      <c r="K238" s="714">
        <v>31.940472242630332</v>
      </c>
    </row>
    <row r="239" spans="1:11" ht="25.5">
      <c r="A239" s="722" t="s">
        <v>1070</v>
      </c>
      <c r="B239" s="657" t="s">
        <v>917</v>
      </c>
      <c r="C239" s="714">
        <v>-13.476713713788328</v>
      </c>
      <c r="D239" s="714">
        <v>-4.4450818253164783</v>
      </c>
      <c r="E239" s="714">
        <v>3.0549495164593026</v>
      </c>
      <c r="F239" s="672">
        <v>-8.6245136536118849</v>
      </c>
      <c r="G239" s="657">
        <v>14.094087873523456</v>
      </c>
      <c r="H239" s="714">
        <v>11.90392075245987</v>
      </c>
      <c r="I239" s="714">
        <v>11.083529206724542</v>
      </c>
      <c r="J239" s="714">
        <v>10.928161705849408</v>
      </c>
      <c r="K239" s="714">
        <v>9.6340525741394547</v>
      </c>
    </row>
    <row r="240" spans="1:11">
      <c r="A240" s="54" t="s">
        <v>812</v>
      </c>
      <c r="B240" s="714"/>
      <c r="C240" s="714"/>
      <c r="D240" s="714"/>
      <c r="E240" s="714"/>
      <c r="F240" s="672"/>
      <c r="G240" s="657"/>
      <c r="H240" s="714"/>
      <c r="I240" s="714"/>
      <c r="J240" s="714"/>
      <c r="K240" s="714"/>
    </row>
    <row r="241" spans="1:11">
      <c r="A241" s="83" t="s">
        <v>211</v>
      </c>
      <c r="B241" s="657">
        <v>17.232282566017034</v>
      </c>
      <c r="C241" s="714">
        <v>15.802602742490592</v>
      </c>
      <c r="D241" s="714">
        <v>-23.050417789729295</v>
      </c>
      <c r="E241" s="714">
        <v>1.3603120550961023</v>
      </c>
      <c r="F241" s="672">
        <v>10.302168404263924</v>
      </c>
      <c r="G241" s="657">
        <v>21.317424969603891</v>
      </c>
      <c r="H241" s="714">
        <v>24.845415063903712</v>
      </c>
      <c r="I241" s="714">
        <v>18.570886442641946</v>
      </c>
      <c r="J241" s="714">
        <v>18.275607359947429</v>
      </c>
      <c r="K241" s="714">
        <v>19.370171494370521</v>
      </c>
    </row>
    <row r="242" spans="1:11">
      <c r="A242" s="83" t="s">
        <v>212</v>
      </c>
      <c r="B242" s="657">
        <v>-10.599806006551262</v>
      </c>
      <c r="C242" s="714">
        <v>-33.476292378826912</v>
      </c>
      <c r="D242" s="714">
        <v>12.435832242898258</v>
      </c>
      <c r="E242" s="714">
        <v>-36.835952386465422</v>
      </c>
      <c r="F242" s="672">
        <v>20.709316874517143</v>
      </c>
      <c r="G242" s="657">
        <v>31.068784795546168</v>
      </c>
      <c r="H242" s="714">
        <v>20.801464201513838</v>
      </c>
      <c r="I242" s="714">
        <v>22.718453070683662</v>
      </c>
      <c r="J242" s="714">
        <v>13.932208148513222</v>
      </c>
      <c r="K242" s="714">
        <v>16.159887871033778</v>
      </c>
    </row>
    <row r="243" spans="1:11" ht="12.75" customHeight="1">
      <c r="A243" s="81" t="s">
        <v>5</v>
      </c>
      <c r="B243" s="657"/>
      <c r="C243" s="714"/>
      <c r="D243" s="714"/>
      <c r="E243" s="714"/>
      <c r="F243" s="672"/>
      <c r="G243" s="657"/>
      <c r="H243" s="714"/>
      <c r="I243" s="714"/>
      <c r="J243" s="714"/>
      <c r="K243" s="714"/>
    </row>
    <row r="244" spans="1:11" ht="12.75" hidden="1" customHeight="1">
      <c r="A244" s="83" t="s">
        <v>991</v>
      </c>
      <c r="B244" s="657">
        <v>-29.308459117837756</v>
      </c>
      <c r="C244" s="714">
        <v>-5.5182067818736158</v>
      </c>
      <c r="D244" s="714">
        <v>16.090220055396244</v>
      </c>
      <c r="E244" s="714">
        <v>17.565786522812999</v>
      </c>
      <c r="F244" s="672">
        <v>-14.628939464342395</v>
      </c>
      <c r="G244" s="657">
        <v>495.67285713400008</v>
      </c>
      <c r="H244" s="714">
        <v>474.73911524815088</v>
      </c>
      <c r="I244" s="714">
        <v>544.32437542231764</v>
      </c>
      <c r="J244" s="714">
        <v>622.10905821434278</v>
      </c>
      <c r="K244" s="714">
        <v>517.138720626892</v>
      </c>
    </row>
    <row r="245" spans="1:11" ht="12.75" customHeight="1">
      <c r="A245" s="722" t="s">
        <v>1165</v>
      </c>
      <c r="B245" s="657">
        <v>-38.128781017350676</v>
      </c>
      <c r="C245" s="714">
        <v>-6.9109340048149903</v>
      </c>
      <c r="D245" s="714">
        <v>90.009399041606684</v>
      </c>
      <c r="E245" s="714">
        <v>55.998099903089468</v>
      </c>
      <c r="F245" s="672">
        <v>-4.0017979479173391</v>
      </c>
      <c r="G245" s="657">
        <v>605.69700107259553</v>
      </c>
      <c r="H245" s="714">
        <v>571.56529012727719</v>
      </c>
      <c r="I245" s="714">
        <v>1072.6253680196921</v>
      </c>
      <c r="J245" s="714">
        <v>1626.6539080000643</v>
      </c>
      <c r="K245" s="714">
        <v>1520.5059198082663</v>
      </c>
    </row>
    <row r="246" spans="1:11" ht="12.75" customHeight="1">
      <c r="A246" s="81" t="s">
        <v>813</v>
      </c>
      <c r="B246" s="657"/>
      <c r="C246" s="714"/>
      <c r="D246" s="714"/>
      <c r="E246" s="714"/>
      <c r="F246" s="672"/>
      <c r="G246" s="657"/>
      <c r="H246" s="714"/>
      <c r="I246" s="714"/>
      <c r="J246" s="714"/>
      <c r="K246" s="714"/>
    </row>
    <row r="247" spans="1:11" ht="12.75" hidden="1" customHeight="1">
      <c r="A247" s="757" t="s">
        <v>482</v>
      </c>
      <c r="B247" s="657" t="s">
        <v>917</v>
      </c>
      <c r="C247" s="714" t="s">
        <v>349</v>
      </c>
      <c r="D247" s="714" t="s">
        <v>349</v>
      </c>
      <c r="E247" s="714" t="s">
        <v>349</v>
      </c>
      <c r="F247" s="672" t="s">
        <v>349</v>
      </c>
      <c r="G247" s="657" t="s">
        <v>917</v>
      </c>
      <c r="H247" s="714" t="s">
        <v>349</v>
      </c>
      <c r="I247" s="714" t="s">
        <v>349</v>
      </c>
      <c r="J247" s="714" t="s">
        <v>349</v>
      </c>
      <c r="K247" s="714" t="s">
        <v>349</v>
      </c>
    </row>
    <row r="248" spans="1:11" ht="12.75" hidden="1" customHeight="1">
      <c r="A248" s="757" t="s">
        <v>485</v>
      </c>
      <c r="B248" s="657">
        <v>-24.054223559328435</v>
      </c>
      <c r="C248" s="714" t="s">
        <v>917</v>
      </c>
      <c r="D248" s="714" t="s">
        <v>349</v>
      </c>
      <c r="E248" s="714" t="s">
        <v>349</v>
      </c>
      <c r="F248" s="672" t="s">
        <v>349</v>
      </c>
      <c r="G248" s="657">
        <v>72.387322414455184</v>
      </c>
      <c r="H248" s="714" t="s">
        <v>917</v>
      </c>
      <c r="I248" s="714" t="s">
        <v>349</v>
      </c>
      <c r="J248" s="714" t="s">
        <v>349</v>
      </c>
      <c r="K248" s="714" t="s">
        <v>349</v>
      </c>
    </row>
    <row r="249" spans="1:11" ht="12.75" customHeight="1">
      <c r="A249" s="705" t="s">
        <v>998</v>
      </c>
      <c r="B249" s="657">
        <v>838.05165651154857</v>
      </c>
      <c r="C249" s="714">
        <v>92.120329899028462</v>
      </c>
      <c r="D249" s="714">
        <v>-1.4640632064536305</v>
      </c>
      <c r="E249" s="714">
        <v>7.0116017727630293</v>
      </c>
      <c r="F249" s="672">
        <v>24.207227848885054</v>
      </c>
      <c r="G249" s="657">
        <v>276.84527680200341</v>
      </c>
      <c r="H249" s="714">
        <v>533.82667524962437</v>
      </c>
      <c r="I249" s="714">
        <v>525.43265896209209</v>
      </c>
      <c r="J249" s="714">
        <v>604.04868801407133</v>
      </c>
      <c r="K249" s="714">
        <v>764.95222786122383</v>
      </c>
    </row>
    <row r="250" spans="1:11" ht="12.75" customHeight="1">
      <c r="A250" s="705" t="s">
        <v>407</v>
      </c>
      <c r="B250" s="657" t="s">
        <v>349</v>
      </c>
      <c r="C250" s="714" t="s">
        <v>349</v>
      </c>
      <c r="D250" s="714">
        <v>266.24464101671452</v>
      </c>
      <c r="E250" s="714">
        <v>-26.975605725129711</v>
      </c>
      <c r="F250" s="672">
        <v>-2.0622410624011138</v>
      </c>
      <c r="G250" s="657" t="s">
        <v>349</v>
      </c>
      <c r="H250" s="714">
        <v>40.27032210029472</v>
      </c>
      <c r="I250" s="714">
        <v>147.32570363271577</v>
      </c>
      <c r="J250" s="714">
        <v>115.57675703990984</v>
      </c>
      <c r="K250" s="714">
        <v>115.40806673128505</v>
      </c>
    </row>
    <row r="251" spans="1:11" ht="12.75" customHeight="1">
      <c r="A251" s="81" t="s">
        <v>814</v>
      </c>
      <c r="B251" s="657"/>
      <c r="C251" s="714"/>
      <c r="D251" s="714"/>
      <c r="E251" s="714"/>
      <c r="F251" s="672"/>
      <c r="G251" s="657"/>
      <c r="H251" s="714"/>
      <c r="I251" s="714"/>
      <c r="J251" s="714"/>
      <c r="K251" s="714"/>
    </row>
    <row r="252" spans="1:11" ht="12.75" customHeight="1">
      <c r="A252" s="83" t="s">
        <v>876</v>
      </c>
      <c r="B252" s="657">
        <v>70.355240534438764</v>
      </c>
      <c r="C252" s="714">
        <v>-31.407289559682368</v>
      </c>
      <c r="D252" s="714">
        <v>52.569632747394365</v>
      </c>
      <c r="E252" s="714">
        <v>-24.190544077371214</v>
      </c>
      <c r="F252" s="672">
        <v>-32.737345571883566</v>
      </c>
      <c r="G252" s="657">
        <v>69.930701855996986</v>
      </c>
      <c r="H252" s="714">
        <v>48.93659776118848</v>
      </c>
      <c r="I252" s="714">
        <v>75.694566253074981</v>
      </c>
      <c r="J252" s="714">
        <v>67.796152554998486</v>
      </c>
      <c r="K252" s="714">
        <v>47.76933651101649</v>
      </c>
    </row>
    <row r="253" spans="1:11" ht="12.75" customHeight="1">
      <c r="A253" s="54" t="s">
        <v>6</v>
      </c>
      <c r="B253" s="657"/>
      <c r="C253" s="714"/>
      <c r="D253" s="714"/>
      <c r="E253" s="714"/>
      <c r="F253" s="672"/>
      <c r="G253" s="657"/>
      <c r="H253" s="714"/>
      <c r="I253" s="714"/>
      <c r="J253" s="714"/>
      <c r="K253" s="714"/>
    </row>
    <row r="254" spans="1:11" ht="12.75" customHeight="1">
      <c r="A254" s="83" t="s">
        <v>879</v>
      </c>
      <c r="B254" s="714">
        <v>-15.920212438412292</v>
      </c>
      <c r="C254" s="714">
        <v>7.8053348518893841</v>
      </c>
      <c r="D254" s="714">
        <v>-25.842838008785904</v>
      </c>
      <c r="E254" s="714">
        <v>5.8771502429272289</v>
      </c>
      <c r="F254" s="714">
        <v>-2.3630442652571588</v>
      </c>
      <c r="G254" s="657">
        <v>89.692965969316589</v>
      </c>
      <c r="H254" s="714">
        <v>93.818960338445294</v>
      </c>
      <c r="I254" s="714">
        <v>68.476017516743966</v>
      </c>
      <c r="J254" s="714">
        <v>69.559130434782617</v>
      </c>
      <c r="K254" s="714">
        <v>66.274219608995878</v>
      </c>
    </row>
    <row r="255" spans="1:11" ht="12.75" customHeight="1">
      <c r="A255" s="54" t="s">
        <v>815</v>
      </c>
      <c r="B255" s="714"/>
      <c r="C255" s="714"/>
      <c r="D255" s="663" t="s">
        <v>349</v>
      </c>
      <c r="E255" s="714"/>
      <c r="F255" s="714"/>
      <c r="G255" s="657"/>
      <c r="H255" s="714"/>
      <c r="I255" s="663" t="s">
        <v>349</v>
      </c>
      <c r="J255" s="714"/>
      <c r="K255" s="714"/>
    </row>
    <row r="256" spans="1:11" ht="12.75" customHeight="1">
      <c r="A256" s="81" t="s">
        <v>7</v>
      </c>
      <c r="B256" s="657"/>
      <c r="C256" s="714"/>
      <c r="D256" s="714"/>
      <c r="E256" s="714"/>
      <c r="F256" s="672"/>
      <c r="G256" s="657"/>
      <c r="H256" s="714"/>
      <c r="I256" s="714"/>
      <c r="J256" s="714"/>
      <c r="K256" s="714"/>
    </row>
    <row r="257" spans="1:11" s="551" customFormat="1" ht="12.75" hidden="1" customHeight="1">
      <c r="A257" s="114" t="s">
        <v>468</v>
      </c>
      <c r="B257" s="657" t="s">
        <v>917</v>
      </c>
      <c r="C257" s="714" t="s">
        <v>917</v>
      </c>
      <c r="D257" s="714" t="s">
        <v>917</v>
      </c>
      <c r="E257" s="714" t="s">
        <v>917</v>
      </c>
      <c r="F257" s="672" t="s">
        <v>917</v>
      </c>
      <c r="G257" s="657">
        <v>0</v>
      </c>
      <c r="H257" s="714">
        <v>0</v>
      </c>
      <c r="I257" s="714">
        <v>0</v>
      </c>
      <c r="J257" s="714">
        <v>0</v>
      </c>
      <c r="K257" s="714">
        <v>0</v>
      </c>
    </row>
    <row r="258" spans="1:11" s="551" customFormat="1" ht="12.75" customHeight="1">
      <c r="A258" s="114" t="s">
        <v>639</v>
      </c>
      <c r="B258" s="657">
        <v>-0.32639470192331999</v>
      </c>
      <c r="C258" s="714">
        <v>-8.6359042134811688</v>
      </c>
      <c r="D258" s="714">
        <v>-26.654879205005116</v>
      </c>
      <c r="E258" s="714">
        <v>14.798943210265421</v>
      </c>
      <c r="F258" s="672">
        <v>-16.738887627826131</v>
      </c>
      <c r="G258" s="657">
        <v>1093.4020299609206</v>
      </c>
      <c r="H258" s="714">
        <v>976.42409936154968</v>
      </c>
      <c r="I258" s="714">
        <v>685.79264079820371</v>
      </c>
      <c r="J258" s="714">
        <v>737.97841866157455</v>
      </c>
      <c r="K258" s="714">
        <v>585.86060099863744</v>
      </c>
    </row>
    <row r="259" spans="1:11" ht="12.75" customHeight="1">
      <c r="A259" s="81" t="s">
        <v>8</v>
      </c>
      <c r="B259" s="657"/>
      <c r="C259" s="714"/>
      <c r="D259" s="714"/>
      <c r="E259" s="714"/>
      <c r="F259" s="672"/>
      <c r="G259" s="657"/>
      <c r="H259" s="714"/>
      <c r="I259" s="714"/>
      <c r="J259" s="714"/>
      <c r="K259" s="714"/>
    </row>
    <row r="260" spans="1:11" ht="12.75" customHeight="1">
      <c r="A260" s="83" t="s">
        <v>382</v>
      </c>
      <c r="B260" s="714">
        <v>13.661003214699122</v>
      </c>
      <c r="C260" s="714">
        <v>18.077651312843912</v>
      </c>
      <c r="D260" s="714">
        <v>25.075946041735236</v>
      </c>
      <c r="E260" s="714">
        <v>16.931001757375498</v>
      </c>
      <c r="F260" s="714">
        <v>-2.0602818932079856</v>
      </c>
      <c r="G260" s="657">
        <v>311.93182056732979</v>
      </c>
      <c r="H260" s="714">
        <v>360.74727555073866</v>
      </c>
      <c r="I260" s="714">
        <v>443.13432461261345</v>
      </c>
      <c r="J260" s="714">
        <v>509.08669887919905</v>
      </c>
      <c r="K260" s="714">
        <v>492.48154621962107</v>
      </c>
    </row>
    <row r="261" spans="1:11" ht="12.75" customHeight="1">
      <c r="A261" s="81" t="s">
        <v>816</v>
      </c>
      <c r="B261" s="714"/>
      <c r="C261" s="714"/>
      <c r="D261" s="714"/>
      <c r="E261" s="714"/>
      <c r="F261" s="714"/>
      <c r="G261" s="657"/>
      <c r="H261" s="714"/>
      <c r="I261" s="714"/>
      <c r="J261" s="714"/>
      <c r="K261" s="714"/>
    </row>
    <row r="262" spans="1:11" ht="12.75" customHeight="1">
      <c r="A262" s="84" t="s">
        <v>599</v>
      </c>
      <c r="B262" s="685">
        <v>38.764996541696775</v>
      </c>
      <c r="C262" s="685">
        <v>-2.8754068217345576</v>
      </c>
      <c r="D262" s="685">
        <v>2.5787176886237404</v>
      </c>
      <c r="E262" s="685">
        <v>22.598358660705031</v>
      </c>
      <c r="F262" s="685">
        <v>3.7692706383531345</v>
      </c>
      <c r="G262" s="684">
        <v>472.20581567359295</v>
      </c>
      <c r="H262" s="685">
        <v>427.23225240687333</v>
      </c>
      <c r="I262" s="685">
        <v>419.62170097228329</v>
      </c>
      <c r="J262" s="685">
        <v>489.35792404753693</v>
      </c>
      <c r="K262" s="685">
        <v>494.09982039665323</v>
      </c>
    </row>
    <row r="263" spans="1:11" s="70" customFormat="1" hidden="1">
      <c r="A263" s="78"/>
      <c r="B263" s="684" t="s">
        <v>917</v>
      </c>
      <c r="C263" s="685" t="s">
        <v>917</v>
      </c>
      <c r="D263" s="685" t="s">
        <v>917</v>
      </c>
      <c r="E263" s="685" t="s">
        <v>917</v>
      </c>
      <c r="F263" s="742" t="s">
        <v>917</v>
      </c>
      <c r="G263" s="6"/>
      <c r="H263" s="6"/>
      <c r="I263" s="6"/>
      <c r="J263" s="6"/>
      <c r="K263" s="6"/>
    </row>
    <row r="264" spans="1:11" s="70" customFormat="1">
      <c r="A264" s="78"/>
      <c r="B264" s="6"/>
      <c r="C264" s="6"/>
      <c r="D264" s="6"/>
      <c r="E264" s="6"/>
      <c r="F264" s="6"/>
      <c r="G264" s="6"/>
      <c r="H264" s="6"/>
      <c r="I264" s="6"/>
      <c r="J264" s="6"/>
      <c r="K264" s="6"/>
    </row>
    <row r="265" spans="1:11" s="70" customFormat="1">
      <c r="A265" s="78"/>
      <c r="B265" s="6"/>
      <c r="C265" s="6"/>
      <c r="D265" s="6"/>
      <c r="E265" s="6"/>
      <c r="F265" s="6"/>
      <c r="G265" s="878"/>
      <c r="H265" s="6"/>
      <c r="I265" s="6"/>
      <c r="J265" s="6"/>
      <c r="K265" s="6"/>
    </row>
    <row r="267" spans="1:11">
      <c r="A267" s="998" t="s">
        <v>61</v>
      </c>
      <c r="B267" s="998"/>
      <c r="C267" s="998"/>
      <c r="D267" s="998"/>
      <c r="E267" s="998"/>
      <c r="F267" s="998"/>
      <c r="G267" s="998"/>
      <c r="H267" s="998"/>
      <c r="I267" s="998"/>
      <c r="J267" s="998"/>
      <c r="K267" s="998"/>
    </row>
    <row r="268" spans="1:11" ht="12.75" customHeight="1">
      <c r="G268" s="877"/>
      <c r="H268" s="877"/>
      <c r="I268" s="877"/>
      <c r="J268" s="877"/>
    </row>
    <row r="269" spans="1:11" ht="38.25" customHeight="1">
      <c r="A269" s="940" t="s">
        <v>463</v>
      </c>
      <c r="B269" s="935" t="s">
        <v>621</v>
      </c>
      <c r="C269" s="936"/>
      <c r="D269" s="936"/>
      <c r="E269" s="936"/>
      <c r="F269" s="937"/>
      <c r="G269" s="935" t="s">
        <v>550</v>
      </c>
      <c r="H269" s="936"/>
      <c r="I269" s="936"/>
      <c r="J269" s="936"/>
      <c r="K269" s="936"/>
    </row>
    <row r="270" spans="1:11" ht="12.75" customHeight="1">
      <c r="A270" s="941"/>
      <c r="B270" s="180">
        <v>40909</v>
      </c>
      <c r="C270" s="180">
        <v>41275</v>
      </c>
      <c r="D270" s="180">
        <v>41640</v>
      </c>
      <c r="E270" s="180">
        <v>42005</v>
      </c>
      <c r="F270" s="181">
        <v>42370</v>
      </c>
      <c r="G270" s="180">
        <v>40909</v>
      </c>
      <c r="H270" s="180">
        <v>41275</v>
      </c>
      <c r="I270" s="180">
        <v>41640</v>
      </c>
      <c r="J270" s="180">
        <v>42005</v>
      </c>
      <c r="K270" s="180">
        <v>42370</v>
      </c>
    </row>
    <row r="271" spans="1:11" ht="12.75" customHeight="1">
      <c r="A271" s="81" t="s">
        <v>9</v>
      </c>
      <c r="B271" s="657"/>
      <c r="C271" s="714"/>
      <c r="D271" s="714"/>
      <c r="E271" s="714"/>
      <c r="F271" s="672"/>
      <c r="G271" s="657"/>
      <c r="H271" s="714"/>
      <c r="I271" s="714"/>
      <c r="J271" s="714"/>
      <c r="K271" s="714"/>
    </row>
    <row r="272" spans="1:11" ht="12.75" customHeight="1">
      <c r="A272" s="83" t="s">
        <v>681</v>
      </c>
      <c r="B272" s="657" t="s">
        <v>917</v>
      </c>
      <c r="C272" s="714" t="s">
        <v>917</v>
      </c>
      <c r="D272" s="714" t="s">
        <v>917</v>
      </c>
      <c r="E272" s="714" t="s">
        <v>917</v>
      </c>
      <c r="F272" s="672" t="s">
        <v>917</v>
      </c>
      <c r="G272" s="657" t="s">
        <v>917</v>
      </c>
      <c r="H272" s="714" t="s">
        <v>917</v>
      </c>
      <c r="I272" s="714" t="s">
        <v>917</v>
      </c>
      <c r="J272" s="714" t="s">
        <v>917</v>
      </c>
      <c r="K272" s="714">
        <v>29.881138127780822</v>
      </c>
    </row>
    <row r="273" spans="1:11" ht="12.75" hidden="1" customHeight="1">
      <c r="A273" s="83" t="s">
        <v>991</v>
      </c>
      <c r="B273" s="657">
        <v>-6.8621750970336848E-2</v>
      </c>
      <c r="C273" s="714">
        <v>2.2439120794675631</v>
      </c>
      <c r="D273" s="714">
        <v>-20.24644340733758</v>
      </c>
      <c r="E273" s="714">
        <v>-2.0369954440880917</v>
      </c>
      <c r="F273" s="672">
        <v>7.551405358998764</v>
      </c>
      <c r="G273" s="657">
        <v>1429.9301926448989</v>
      </c>
      <c r="H273" s="714">
        <v>1441.9561794957528</v>
      </c>
      <c r="I273" s="714">
        <v>1113.2578124744837</v>
      </c>
      <c r="J273" s="714">
        <v>1061.2735909234584</v>
      </c>
      <c r="K273" s="714">
        <v>1112.6688530147223</v>
      </c>
    </row>
    <row r="274" spans="1:11" ht="12.75" customHeight="1">
      <c r="A274" s="722" t="s">
        <v>1096</v>
      </c>
      <c r="B274" s="657" t="s">
        <v>917</v>
      </c>
      <c r="C274" s="714" t="s">
        <v>917</v>
      </c>
      <c r="D274" s="714">
        <v>-7.4142109821420377</v>
      </c>
      <c r="E274" s="714">
        <v>-20.758357904775721</v>
      </c>
      <c r="F274" s="672">
        <v>19.976317665771347</v>
      </c>
      <c r="G274" s="657" t="s">
        <v>917</v>
      </c>
      <c r="H274" s="714">
        <v>4.8137480499887593</v>
      </c>
      <c r="I274" s="714">
        <v>4.3144090400868338</v>
      </c>
      <c r="J274" s="714">
        <v>3.3269348247003157</v>
      </c>
      <c r="K274" s="714">
        <v>3891.0096288957129</v>
      </c>
    </row>
    <row r="275" spans="1:11" s="78" customFormat="1" ht="12.75" customHeight="1">
      <c r="A275" s="722" t="s">
        <v>1153</v>
      </c>
      <c r="B275" s="657" t="s">
        <v>917</v>
      </c>
      <c r="C275" s="714" t="s">
        <v>917</v>
      </c>
      <c r="D275" s="714" t="s">
        <v>917</v>
      </c>
      <c r="E275" s="714">
        <v>186.30823775749127</v>
      </c>
      <c r="F275" s="672">
        <v>-99.999917062235639</v>
      </c>
      <c r="G275" s="657" t="s">
        <v>917</v>
      </c>
      <c r="H275" s="714" t="s">
        <v>917</v>
      </c>
      <c r="I275" s="714">
        <v>0.34149669417798628</v>
      </c>
      <c r="J275" s="714">
        <v>0.95145851434053541</v>
      </c>
      <c r="K275" s="714">
        <v>7.692449706763817E-4</v>
      </c>
    </row>
    <row r="276" spans="1:11" s="78" customFormat="1" ht="12.75" customHeight="1">
      <c r="A276" s="722" t="s">
        <v>1154</v>
      </c>
      <c r="B276" s="657" t="s">
        <v>917</v>
      </c>
      <c r="C276" s="714" t="s">
        <v>917</v>
      </c>
      <c r="D276" s="714" t="s">
        <v>917</v>
      </c>
      <c r="E276" s="714">
        <v>85.004897307853042</v>
      </c>
      <c r="F276" s="672">
        <v>130.61686968871976</v>
      </c>
      <c r="G276" s="657" t="s">
        <v>917</v>
      </c>
      <c r="H276" s="714" t="s">
        <v>917</v>
      </c>
      <c r="I276" s="714">
        <v>1.385473108692031E-3</v>
      </c>
      <c r="J276" s="714">
        <v>2.4943123367626089E-3</v>
      </c>
      <c r="K276" s="714">
        <v>5.6074368552445071</v>
      </c>
    </row>
    <row r="277" spans="1:11" ht="12.75" customHeight="1">
      <c r="A277" s="81" t="s">
        <v>158</v>
      </c>
      <c r="B277" s="657"/>
      <c r="C277" s="714"/>
      <c r="D277" s="714"/>
      <c r="E277" s="714"/>
      <c r="F277" s="672"/>
      <c r="G277" s="657"/>
      <c r="H277" s="714"/>
      <c r="I277" s="714"/>
      <c r="J277" s="714"/>
      <c r="K277" s="714"/>
    </row>
    <row r="278" spans="1:11" ht="12.75" customHeight="1">
      <c r="A278" s="114" t="s">
        <v>167</v>
      </c>
      <c r="B278" s="714">
        <v>-17.514975483395602</v>
      </c>
      <c r="C278" s="714">
        <v>10.25053233710311</v>
      </c>
      <c r="D278" s="714">
        <v>10.431843186449697</v>
      </c>
      <c r="E278" s="714">
        <v>6.14619906964748</v>
      </c>
      <c r="F278" s="714">
        <v>-2.0873320858753601</v>
      </c>
      <c r="G278" s="657">
        <v>1149.2858358737872</v>
      </c>
      <c r="H278" s="714">
        <v>1241.4702093880119</v>
      </c>
      <c r="I278" s="714">
        <v>1332.1111340632103</v>
      </c>
      <c r="J278" s="714">
        <v>1358.2698240134209</v>
      </c>
      <c r="K278" s="714">
        <v>1306.3687786753435</v>
      </c>
    </row>
    <row r="279" spans="1:11" ht="12.75" customHeight="1">
      <c r="A279" s="114" t="s">
        <v>664</v>
      </c>
      <c r="B279" s="714">
        <v>-2.8440485516891272</v>
      </c>
      <c r="C279" s="714">
        <v>-4.7285491128887145</v>
      </c>
      <c r="D279" s="714">
        <v>-7.6652816556585321</v>
      </c>
      <c r="E279" s="714">
        <v>-8.947496443409392</v>
      </c>
      <c r="F279" s="714">
        <v>-0.960700206308303</v>
      </c>
      <c r="G279" s="657">
        <v>6909.2090806394208</v>
      </c>
      <c r="H279" s="714">
        <v>6449.3904082916461</v>
      </c>
      <c r="I279" s="714">
        <v>5786.2011980995667</v>
      </c>
      <c r="J279" s="714">
        <v>5060.8861688566112</v>
      </c>
      <c r="K279" s="714">
        <v>4923.5118352488271</v>
      </c>
    </row>
    <row r="280" spans="1:11" ht="12.75" customHeight="1">
      <c r="A280" s="116" t="s">
        <v>665</v>
      </c>
      <c r="B280" s="685">
        <v>3.3079112877195485</v>
      </c>
      <c r="C280" s="685">
        <v>-24.447277111547393</v>
      </c>
      <c r="D280" s="685">
        <v>-18.468108237418917</v>
      </c>
      <c r="E280" s="685">
        <v>4.863454432156459</v>
      </c>
      <c r="F280" s="685">
        <v>8.0881966678118147</v>
      </c>
      <c r="G280" s="684">
        <v>636.94464647715131</v>
      </c>
      <c r="H280" s="685">
        <v>471.49746877153041</v>
      </c>
      <c r="I280" s="685">
        <v>373.52245862884166</v>
      </c>
      <c r="J280" s="685">
        <v>376.25478044446396</v>
      </c>
      <c r="K280" s="685">
        <v>399.48562239421841</v>
      </c>
    </row>
    <row r="281" spans="1:11" ht="12.75" hidden="1" customHeight="1">
      <c r="A281" s="927" t="s">
        <v>546</v>
      </c>
      <c r="B281" s="927"/>
      <c r="C281" s="927"/>
      <c r="D281" s="927"/>
      <c r="E281" s="927"/>
      <c r="F281" s="927"/>
      <c r="G281" s="927"/>
      <c r="H281" s="927"/>
      <c r="I281" s="927"/>
      <c r="J281" s="927"/>
      <c r="K281" s="927"/>
    </row>
    <row r="282" spans="1:11" ht="12.75" hidden="1" customHeight="1">
      <c r="A282" s="88"/>
      <c r="D282" s="8"/>
      <c r="E282" s="8"/>
      <c r="F282" s="4"/>
      <c r="G282" s="8"/>
    </row>
    <row r="285" spans="1:11" ht="14.25" customHeight="1"/>
    <row r="287" spans="1:11" s="70" customFormat="1" ht="13.5" customHeight="1">
      <c r="A287" s="78"/>
      <c r="B287" s="6"/>
      <c r="C287" s="6"/>
      <c r="D287" s="6"/>
      <c r="E287" s="6"/>
      <c r="F287" s="6"/>
      <c r="G287" s="6"/>
      <c r="H287" s="6"/>
      <c r="I287" s="6"/>
      <c r="J287" s="6"/>
      <c r="K287" s="6"/>
    </row>
    <row r="288" spans="1:11" s="22" customFormat="1" ht="14.25" customHeight="1">
      <c r="A288" s="78"/>
      <c r="B288" s="6"/>
      <c r="C288" s="6"/>
      <c r="D288" s="6"/>
      <c r="E288" s="6"/>
      <c r="F288" s="6"/>
      <c r="G288" s="6"/>
      <c r="H288" s="6"/>
      <c r="I288" s="6"/>
      <c r="J288" s="6"/>
      <c r="K288" s="6"/>
    </row>
  </sheetData>
  <mergeCells count="34">
    <mergeCell ref="A165:K165"/>
    <mergeCell ref="A166:K166"/>
    <mergeCell ref="A171:K171"/>
    <mergeCell ref="A173:A174"/>
    <mergeCell ref="B173:F173"/>
    <mergeCell ref="G173:K173"/>
    <mergeCell ref="A281:K281"/>
    <mergeCell ref="A187:K187"/>
    <mergeCell ref="A188:K188"/>
    <mergeCell ref="A197:A198"/>
    <mergeCell ref="B197:F197"/>
    <mergeCell ref="G197:K197"/>
    <mergeCell ref="A195:K195"/>
    <mergeCell ref="A189:K189"/>
    <mergeCell ref="A190:K190"/>
    <mergeCell ref="A267:K267"/>
    <mergeCell ref="A269:A270"/>
    <mergeCell ref="B269:F269"/>
    <mergeCell ref="G269:K269"/>
    <mergeCell ref="A101:A102"/>
    <mergeCell ref="B101:F101"/>
    <mergeCell ref="A3:K3"/>
    <mergeCell ref="A4:K4"/>
    <mergeCell ref="A97:K97"/>
    <mergeCell ref="A98:K98"/>
    <mergeCell ref="A7:A8"/>
    <mergeCell ref="B7:F7"/>
    <mergeCell ref="G7:K7"/>
    <mergeCell ref="A73:K73"/>
    <mergeCell ref="A80:K80"/>
    <mergeCell ref="A82:A83"/>
    <mergeCell ref="B82:F82"/>
    <mergeCell ref="G82:K82"/>
    <mergeCell ref="G101:K101"/>
  </mergeCells>
  <phoneticPr fontId="0" type="noConversion"/>
  <pageMargins left="0.94488188976377963" right="0.94488188976377963" top="0.59055118110236227" bottom="0.98425196850393704" header="0.51181102362204722" footer="0.51181102362204722"/>
  <pageSetup paperSize="9" scale="78" firstPageNumber="447" fitToHeight="0" orientation="portrait" useFirstPageNumber="1" r:id="rId1"/>
  <headerFooter alignWithMargins="0">
    <oddHeader>&amp;L&amp;"Arial,Italic"&amp;11      Comparative tables</oddHeader>
    <oddFooter xml:space="preserve">&amp;C </oddFooter>
  </headerFooter>
  <rowBreaks count="6" manualBreakCount="6">
    <brk id="73" max="10" man="1"/>
    <brk id="93" max="10" man="1"/>
    <brk id="166" max="10" man="1"/>
    <brk id="191" max="10" man="1"/>
    <brk id="263" max="10" man="1"/>
    <brk id="282"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3:K103"/>
  <sheetViews>
    <sheetView view="pageBreakPreview" topLeftCell="A38" zoomScale="115" zoomScaleNormal="100" zoomScaleSheetLayoutView="115" workbookViewId="0">
      <selection activeCell="A99" sqref="A99:XFD99"/>
    </sheetView>
  </sheetViews>
  <sheetFormatPr defaultRowHeight="12.75" customHeight="1"/>
  <cols>
    <col min="1" max="1" width="27.140625" style="134" customWidth="1"/>
    <col min="2" max="6" width="15.7109375" style="2" customWidth="1"/>
    <col min="7" max="8" width="7.28515625" style="2" customWidth="1"/>
    <col min="9" max="11" width="7.28515625" style="1" customWidth="1"/>
    <col min="12" max="16384" width="9.140625" style="1"/>
  </cols>
  <sheetData>
    <row r="3" spans="1:11" ht="12.75" customHeight="1">
      <c r="A3" s="982" t="s">
        <v>62</v>
      </c>
      <c r="B3" s="982"/>
      <c r="C3" s="982"/>
      <c r="D3" s="982"/>
      <c r="E3" s="982"/>
      <c r="F3" s="982"/>
    </row>
    <row r="4" spans="1:11" s="91" customFormat="1" ht="15" customHeight="1">
      <c r="A4" s="911" t="s">
        <v>268</v>
      </c>
      <c r="B4" s="911"/>
      <c r="C4" s="911"/>
      <c r="D4" s="911"/>
      <c r="E4" s="911"/>
      <c r="F4" s="911"/>
      <c r="G4" s="90"/>
      <c r="H4" s="90"/>
    </row>
    <row r="5" spans="1:11" s="91" customFormat="1" ht="12.75" customHeight="1">
      <c r="A5" s="259" t="s">
        <v>436</v>
      </c>
      <c r="B5" s="244"/>
      <c r="C5" s="244"/>
      <c r="D5" s="244"/>
      <c r="E5" s="244"/>
      <c r="F5" s="244"/>
      <c r="G5" s="90"/>
      <c r="H5" s="90"/>
    </row>
    <row r="6" spans="1:11" ht="12.75" customHeight="1">
      <c r="A6" s="133"/>
    </row>
    <row r="7" spans="1:11" s="35" customFormat="1">
      <c r="A7" s="975" t="s">
        <v>463</v>
      </c>
      <c r="B7" s="977" t="s">
        <v>46</v>
      </c>
      <c r="C7" s="983"/>
      <c r="D7" s="983"/>
      <c r="E7" s="983"/>
      <c r="F7" s="983"/>
      <c r="G7" s="179"/>
      <c r="H7" s="179"/>
      <c r="I7" s="133"/>
      <c r="J7" s="133"/>
      <c r="K7" s="133"/>
    </row>
    <row r="8" spans="1:11" s="35" customFormat="1">
      <c r="A8" s="976"/>
      <c r="B8" s="195">
        <v>40909</v>
      </c>
      <c r="C8" s="195">
        <v>41275</v>
      </c>
      <c r="D8" s="195">
        <v>41640</v>
      </c>
      <c r="E8" s="195">
        <v>42005</v>
      </c>
      <c r="F8" s="195">
        <v>42370</v>
      </c>
      <c r="G8" s="175"/>
      <c r="H8" s="175"/>
      <c r="I8" s="175"/>
      <c r="J8" s="175"/>
      <c r="K8" s="175"/>
    </row>
    <row r="9" spans="1:11" s="35" customFormat="1">
      <c r="A9" s="552" t="s">
        <v>31</v>
      </c>
      <c r="B9" s="202"/>
      <c r="C9" s="202"/>
      <c r="D9" s="202"/>
      <c r="E9" s="202"/>
      <c r="F9" s="202"/>
      <c r="G9" s="175"/>
      <c r="H9" s="175"/>
      <c r="I9" s="175"/>
      <c r="J9" s="175"/>
      <c r="K9" s="175"/>
    </row>
    <row r="10" spans="1:11" s="35" customFormat="1">
      <c r="A10" s="82" t="s">
        <v>95</v>
      </c>
      <c r="B10" s="184">
        <v>39</v>
      </c>
      <c r="C10" s="184">
        <v>34</v>
      </c>
      <c r="D10" s="184">
        <v>33</v>
      </c>
      <c r="E10" s="184">
        <v>37</v>
      </c>
      <c r="F10" s="184">
        <v>37</v>
      </c>
      <c r="G10" s="175"/>
      <c r="H10" s="703"/>
      <c r="I10" s="703"/>
      <c r="J10" s="703"/>
      <c r="K10" s="703"/>
    </row>
    <row r="11" spans="1:11" s="35" customFormat="1">
      <c r="A11" s="82" t="s">
        <v>261</v>
      </c>
      <c r="B11" s="94">
        <v>17</v>
      </c>
      <c r="C11" s="95">
        <v>19</v>
      </c>
      <c r="D11" s="95">
        <v>19</v>
      </c>
      <c r="E11" s="95">
        <v>20</v>
      </c>
      <c r="F11" s="95">
        <v>20</v>
      </c>
      <c r="G11" s="175"/>
      <c r="H11" s="703"/>
      <c r="I11" s="703"/>
      <c r="J11" s="703"/>
      <c r="K11" s="703"/>
    </row>
    <row r="12" spans="1:11" ht="12.75" hidden="1" customHeight="1">
      <c r="A12" s="79" t="s">
        <v>456</v>
      </c>
      <c r="B12" s="94"/>
      <c r="C12" s="95"/>
      <c r="D12" s="95"/>
      <c r="E12" s="95"/>
      <c r="F12" s="95"/>
      <c r="G12" s="134"/>
      <c r="H12" s="703"/>
      <c r="I12" s="703"/>
      <c r="J12" s="703"/>
      <c r="K12" s="703"/>
    </row>
    <row r="13" spans="1:11" ht="12.75" hidden="1" customHeight="1">
      <c r="A13" s="82" t="s">
        <v>991</v>
      </c>
      <c r="B13" s="94" t="s">
        <v>917</v>
      </c>
      <c r="C13" s="95" t="s">
        <v>917</v>
      </c>
      <c r="D13" s="95" t="s">
        <v>917</v>
      </c>
      <c r="E13" s="95" t="s">
        <v>917</v>
      </c>
      <c r="F13" s="95" t="s">
        <v>917</v>
      </c>
      <c r="G13" s="134"/>
      <c r="H13" s="703"/>
      <c r="I13" s="703"/>
      <c r="J13" s="703"/>
      <c r="K13" s="703"/>
    </row>
    <row r="14" spans="1:11" ht="12.75" customHeight="1">
      <c r="A14" s="79" t="s">
        <v>458</v>
      </c>
      <c r="B14" s="94"/>
      <c r="C14" s="95"/>
      <c r="D14" s="95"/>
      <c r="E14" s="95"/>
      <c r="F14" s="95"/>
      <c r="G14" s="134"/>
      <c r="H14" s="703"/>
      <c r="I14" s="703"/>
      <c r="J14" s="703"/>
      <c r="K14" s="703"/>
    </row>
    <row r="15" spans="1:11" ht="12.75" customHeight="1">
      <c r="A15" s="82" t="s">
        <v>502</v>
      </c>
      <c r="B15" s="94">
        <v>88</v>
      </c>
      <c r="C15" s="95">
        <v>80</v>
      </c>
      <c r="D15" s="95">
        <v>79</v>
      </c>
      <c r="E15" s="95">
        <v>70</v>
      </c>
      <c r="F15" s="95">
        <v>68</v>
      </c>
      <c r="G15" s="134"/>
      <c r="H15" s="703"/>
      <c r="I15" s="703"/>
      <c r="J15" s="703"/>
      <c r="K15" s="703"/>
    </row>
    <row r="16" spans="1:11" ht="12.75" customHeight="1">
      <c r="A16" s="82" t="s">
        <v>937</v>
      </c>
      <c r="B16" s="94">
        <v>74</v>
      </c>
      <c r="C16" s="95">
        <v>70</v>
      </c>
      <c r="D16" s="95">
        <v>69</v>
      </c>
      <c r="E16" s="95">
        <v>58</v>
      </c>
      <c r="F16" s="95">
        <v>57</v>
      </c>
      <c r="G16" s="134"/>
      <c r="H16" s="703"/>
      <c r="I16" s="703"/>
      <c r="J16" s="703"/>
      <c r="K16" s="703"/>
    </row>
    <row r="17" spans="1:11" ht="12.75" customHeight="1">
      <c r="A17" s="82" t="s">
        <v>938</v>
      </c>
      <c r="B17" s="94">
        <v>62</v>
      </c>
      <c r="C17" s="95">
        <v>58</v>
      </c>
      <c r="D17" s="95">
        <v>54</v>
      </c>
      <c r="E17" s="95">
        <v>43</v>
      </c>
      <c r="F17" s="95">
        <v>40</v>
      </c>
      <c r="G17" s="134"/>
      <c r="H17" s="703"/>
      <c r="I17" s="703"/>
      <c r="J17" s="703"/>
      <c r="K17" s="703"/>
    </row>
    <row r="18" spans="1:11" ht="12.75" customHeight="1">
      <c r="A18" s="82" t="s">
        <v>196</v>
      </c>
      <c r="B18" s="94">
        <v>558</v>
      </c>
      <c r="C18" s="95">
        <v>598</v>
      </c>
      <c r="D18" s="95">
        <v>699</v>
      </c>
      <c r="E18" s="95">
        <v>700</v>
      </c>
      <c r="F18" s="95">
        <v>698</v>
      </c>
      <c r="G18" s="134"/>
      <c r="H18" s="703"/>
      <c r="I18" s="703"/>
      <c r="J18" s="703"/>
      <c r="K18" s="703"/>
    </row>
    <row r="19" spans="1:11" ht="12.75" customHeight="1">
      <c r="A19" s="79" t="s">
        <v>457</v>
      </c>
      <c r="B19" s="94"/>
      <c r="C19" s="95"/>
      <c r="D19" s="95"/>
      <c r="E19" s="95"/>
      <c r="F19" s="95"/>
      <c r="G19" s="1"/>
      <c r="H19" s="703"/>
      <c r="I19" s="703"/>
      <c r="J19" s="703"/>
      <c r="K19" s="703"/>
    </row>
    <row r="20" spans="1:11" ht="12.75" customHeight="1">
      <c r="A20" s="82" t="s">
        <v>658</v>
      </c>
      <c r="B20" s="94">
        <v>40</v>
      </c>
      <c r="C20" s="95">
        <v>37</v>
      </c>
      <c r="D20" s="95">
        <v>34</v>
      </c>
      <c r="E20" s="95">
        <v>36</v>
      </c>
      <c r="F20" s="95">
        <v>35</v>
      </c>
      <c r="G20" s="1"/>
      <c r="H20" s="703"/>
      <c r="I20" s="703"/>
      <c r="J20" s="703"/>
      <c r="K20" s="703"/>
    </row>
    <row r="21" spans="1:11" ht="12.75" customHeight="1">
      <c r="A21" s="82" t="s">
        <v>659</v>
      </c>
      <c r="B21" s="94">
        <v>248</v>
      </c>
      <c r="C21" s="95">
        <v>259</v>
      </c>
      <c r="D21" s="95">
        <v>264</v>
      </c>
      <c r="E21" s="95">
        <v>269</v>
      </c>
      <c r="F21" s="95">
        <v>286</v>
      </c>
      <c r="G21" s="1"/>
      <c r="H21" s="703"/>
      <c r="I21" s="703"/>
      <c r="J21" s="703"/>
      <c r="K21" s="703"/>
    </row>
    <row r="22" spans="1:11" ht="12.75" customHeight="1">
      <c r="A22" s="82" t="s">
        <v>322</v>
      </c>
      <c r="B22" s="94">
        <v>9</v>
      </c>
      <c r="C22" s="95">
        <v>9</v>
      </c>
      <c r="D22" s="95">
        <v>9</v>
      </c>
      <c r="E22" s="95">
        <v>9</v>
      </c>
      <c r="F22" s="95">
        <v>9</v>
      </c>
      <c r="G22" s="1"/>
      <c r="H22" s="703"/>
      <c r="I22" s="703"/>
      <c r="J22" s="703"/>
      <c r="K22" s="703"/>
    </row>
    <row r="23" spans="1:11" ht="12.75" customHeight="1">
      <c r="A23" s="108" t="s">
        <v>397</v>
      </c>
      <c r="B23" s="94"/>
      <c r="C23" s="95"/>
      <c r="D23" s="95"/>
      <c r="E23" s="95"/>
      <c r="F23" s="95"/>
      <c r="G23" s="1"/>
      <c r="H23" s="703"/>
      <c r="I23" s="703"/>
      <c r="J23" s="703"/>
      <c r="K23" s="703"/>
    </row>
    <row r="24" spans="1:11" ht="12.75" customHeight="1">
      <c r="A24" s="242" t="s">
        <v>112</v>
      </c>
      <c r="B24" s="94">
        <v>223</v>
      </c>
      <c r="C24" s="95">
        <v>226</v>
      </c>
      <c r="D24" s="95">
        <v>230</v>
      </c>
      <c r="E24" s="95">
        <v>251</v>
      </c>
      <c r="F24" s="95">
        <v>256</v>
      </c>
      <c r="G24" s="1"/>
      <c r="H24" s="703"/>
      <c r="I24" s="703"/>
      <c r="J24" s="703"/>
      <c r="K24" s="703"/>
    </row>
    <row r="25" spans="1:11" ht="12.75" customHeight="1">
      <c r="A25" s="80" t="s">
        <v>140</v>
      </c>
      <c r="B25" s="94"/>
      <c r="C25" s="95"/>
      <c r="D25" s="95"/>
      <c r="E25" s="95"/>
      <c r="F25" s="95"/>
      <c r="G25" s="1"/>
      <c r="H25" s="703"/>
      <c r="I25" s="703"/>
      <c r="J25" s="703"/>
      <c r="K25" s="703"/>
    </row>
    <row r="26" spans="1:11" ht="12.75" customHeight="1">
      <c r="A26" s="82" t="s">
        <v>991</v>
      </c>
      <c r="B26" s="94">
        <v>114</v>
      </c>
      <c r="C26" s="95">
        <v>109</v>
      </c>
      <c r="D26" s="95">
        <v>110</v>
      </c>
      <c r="E26" s="95">
        <v>110</v>
      </c>
      <c r="F26" s="95">
        <v>100</v>
      </c>
      <c r="G26" s="1"/>
      <c r="H26" s="703"/>
      <c r="I26" s="703"/>
      <c r="J26" s="703"/>
      <c r="K26" s="703"/>
    </row>
    <row r="27" spans="1:11" ht="12.75" customHeight="1">
      <c r="A27" s="79" t="s">
        <v>141</v>
      </c>
      <c r="B27" s="94"/>
      <c r="C27" s="95"/>
      <c r="D27" s="95"/>
      <c r="E27" s="95"/>
      <c r="F27" s="95"/>
      <c r="G27" s="1"/>
      <c r="H27" s="703"/>
      <c r="I27" s="703"/>
      <c r="J27" s="703"/>
      <c r="K27" s="703"/>
    </row>
    <row r="28" spans="1:11">
      <c r="A28" s="109" t="s">
        <v>691</v>
      </c>
      <c r="B28" s="94">
        <v>163</v>
      </c>
      <c r="C28" s="95">
        <v>175</v>
      </c>
      <c r="D28" s="95">
        <v>183</v>
      </c>
      <c r="E28" s="95">
        <v>186</v>
      </c>
      <c r="F28" s="95">
        <v>195</v>
      </c>
      <c r="G28" s="1"/>
      <c r="H28" s="703"/>
      <c r="I28" s="703"/>
      <c r="J28" s="703"/>
      <c r="K28" s="703"/>
    </row>
    <row r="29" spans="1:11" ht="12.75" customHeight="1">
      <c r="A29" s="80" t="s">
        <v>641</v>
      </c>
      <c r="B29" s="94"/>
      <c r="C29" s="95"/>
      <c r="D29" s="95"/>
      <c r="E29" s="95"/>
      <c r="F29" s="95"/>
      <c r="G29" s="1"/>
      <c r="H29" s="703"/>
      <c r="I29" s="703"/>
      <c r="J29" s="703"/>
      <c r="K29" s="703"/>
    </row>
    <row r="30" spans="1:11" ht="14.25" customHeight="1">
      <c r="A30" s="82" t="s">
        <v>1267</v>
      </c>
      <c r="B30" s="94">
        <v>24344</v>
      </c>
      <c r="C30" s="95">
        <v>24573</v>
      </c>
      <c r="D30" s="95">
        <v>24884</v>
      </c>
      <c r="E30" s="95">
        <v>25286</v>
      </c>
      <c r="F30" s="95">
        <v>25630</v>
      </c>
      <c r="G30" s="1"/>
      <c r="H30" s="703"/>
      <c r="I30" s="703"/>
      <c r="J30" s="703"/>
      <c r="K30" s="703"/>
    </row>
    <row r="31" spans="1:11" ht="14.25" customHeight="1">
      <c r="A31" s="80" t="s">
        <v>860</v>
      </c>
      <c r="B31" s="94"/>
      <c r="C31" s="95"/>
      <c r="D31" s="95"/>
      <c r="E31" s="95"/>
      <c r="F31" s="95"/>
      <c r="G31" s="1"/>
      <c r="H31" s="703"/>
      <c r="I31" s="703"/>
      <c r="J31" s="703"/>
      <c r="K31" s="703"/>
    </row>
    <row r="32" spans="1:11" ht="14.25" customHeight="1">
      <c r="A32" s="82" t="s">
        <v>477</v>
      </c>
      <c r="B32" s="94">
        <v>255</v>
      </c>
      <c r="C32" s="95">
        <v>264</v>
      </c>
      <c r="D32" s="95">
        <v>266</v>
      </c>
      <c r="E32" s="95">
        <v>269</v>
      </c>
      <c r="F32" s="95">
        <v>271</v>
      </c>
      <c r="G32" s="1"/>
      <c r="H32" s="703"/>
      <c r="I32" s="703"/>
      <c r="J32" s="703"/>
      <c r="K32" s="703"/>
    </row>
    <row r="33" spans="1:11" ht="14.25" customHeight="1">
      <c r="A33" s="82" t="s">
        <v>479</v>
      </c>
      <c r="B33" s="94">
        <v>1393</v>
      </c>
      <c r="C33" s="95">
        <v>1299</v>
      </c>
      <c r="D33" s="95">
        <v>1369</v>
      </c>
      <c r="E33" s="95">
        <v>1235</v>
      </c>
      <c r="F33" s="95">
        <v>1226</v>
      </c>
      <c r="G33" s="1"/>
      <c r="H33" s="703"/>
      <c r="I33" s="703"/>
      <c r="J33" s="703"/>
      <c r="K33" s="703"/>
    </row>
    <row r="34" spans="1:11" ht="14.25" customHeight="1">
      <c r="A34" s="82" t="s">
        <v>963</v>
      </c>
      <c r="B34" s="94" t="s">
        <v>349</v>
      </c>
      <c r="C34" s="95" t="s">
        <v>349</v>
      </c>
      <c r="D34" s="95" t="s">
        <v>349</v>
      </c>
      <c r="E34" s="95" t="s">
        <v>349</v>
      </c>
      <c r="F34" s="95" t="s">
        <v>349</v>
      </c>
      <c r="G34" s="1"/>
      <c r="H34" s="703"/>
      <c r="I34" s="703"/>
      <c r="J34" s="703"/>
      <c r="K34" s="703"/>
    </row>
    <row r="35" spans="1:11" ht="14.25" customHeight="1">
      <c r="A35" s="722" t="s">
        <v>1050</v>
      </c>
      <c r="B35" s="94">
        <v>52</v>
      </c>
      <c r="C35" s="95">
        <v>1361</v>
      </c>
      <c r="D35" s="95">
        <v>1375</v>
      </c>
      <c r="E35" s="95">
        <v>1381</v>
      </c>
      <c r="F35" s="95">
        <v>1396</v>
      </c>
      <c r="G35" s="1"/>
      <c r="H35" s="715"/>
      <c r="I35" s="715"/>
      <c r="J35" s="715"/>
      <c r="K35" s="715"/>
    </row>
    <row r="36" spans="1:11" ht="14.25" customHeight="1">
      <c r="A36" s="722" t="s">
        <v>1051</v>
      </c>
      <c r="B36" s="94">
        <v>513</v>
      </c>
      <c r="C36" s="95">
        <v>582</v>
      </c>
      <c r="D36" s="95">
        <v>579</v>
      </c>
      <c r="E36" s="95">
        <v>573</v>
      </c>
      <c r="F36" s="95">
        <v>498</v>
      </c>
      <c r="G36" s="1"/>
      <c r="H36" s="715"/>
      <c r="I36" s="715"/>
      <c r="J36" s="715"/>
      <c r="K36" s="715"/>
    </row>
    <row r="37" spans="1:11" ht="12.75" customHeight="1">
      <c r="A37" s="80" t="s">
        <v>106</v>
      </c>
      <c r="B37" s="94"/>
      <c r="C37" s="95"/>
      <c r="D37" s="95"/>
      <c r="E37" s="95"/>
      <c r="F37" s="95"/>
      <c r="G37" s="1"/>
      <c r="H37" s="703"/>
      <c r="I37" s="703"/>
      <c r="J37" s="703"/>
      <c r="K37" s="703"/>
    </row>
    <row r="38" spans="1:11" ht="12.75" customHeight="1">
      <c r="A38" s="82" t="s">
        <v>592</v>
      </c>
      <c r="B38" s="94">
        <v>74</v>
      </c>
      <c r="C38" s="95">
        <v>83</v>
      </c>
      <c r="D38" s="95">
        <v>81</v>
      </c>
      <c r="E38" s="95">
        <v>82</v>
      </c>
      <c r="F38" s="95">
        <v>87</v>
      </c>
      <c r="G38" s="1"/>
      <c r="H38" s="703"/>
      <c r="I38" s="703"/>
      <c r="J38" s="703"/>
      <c r="K38" s="703"/>
    </row>
    <row r="39" spans="1:11" ht="12.75" hidden="1" customHeight="1">
      <c r="A39" s="82" t="s">
        <v>991</v>
      </c>
      <c r="B39" s="94" t="s">
        <v>917</v>
      </c>
      <c r="C39" s="95" t="s">
        <v>917</v>
      </c>
      <c r="D39" s="95" t="s">
        <v>917</v>
      </c>
      <c r="E39" s="95" t="s">
        <v>917</v>
      </c>
      <c r="F39" s="95" t="s">
        <v>917</v>
      </c>
      <c r="G39" s="1"/>
      <c r="H39" s="703"/>
      <c r="I39" s="703"/>
      <c r="J39" s="703"/>
      <c r="K39" s="703"/>
    </row>
    <row r="40" spans="1:11" ht="12.75" customHeight="1">
      <c r="A40" s="79" t="s">
        <v>4</v>
      </c>
      <c r="B40" s="94"/>
      <c r="C40" s="95"/>
      <c r="D40" s="95"/>
      <c r="E40" s="95"/>
      <c r="F40" s="95"/>
      <c r="G40" s="1"/>
      <c r="H40" s="703"/>
      <c r="I40" s="703"/>
      <c r="J40" s="703"/>
      <c r="K40" s="703"/>
    </row>
    <row r="41" spans="1:11" ht="12.75" customHeight="1">
      <c r="A41" s="82" t="s">
        <v>102</v>
      </c>
      <c r="B41" s="94">
        <v>139</v>
      </c>
      <c r="C41" s="95">
        <v>139</v>
      </c>
      <c r="D41" s="95">
        <v>138</v>
      </c>
      <c r="E41" s="95">
        <v>136</v>
      </c>
      <c r="F41" s="95">
        <v>132</v>
      </c>
      <c r="G41" s="1"/>
      <c r="H41" s="703"/>
      <c r="I41" s="703"/>
      <c r="J41" s="703"/>
      <c r="K41" s="703"/>
    </row>
    <row r="42" spans="1:11" ht="12.75" customHeight="1">
      <c r="A42" s="83" t="s">
        <v>103</v>
      </c>
      <c r="B42" s="94">
        <v>53</v>
      </c>
      <c r="C42" s="95">
        <v>52</v>
      </c>
      <c r="D42" s="95">
        <v>54</v>
      </c>
      <c r="E42" s="95">
        <v>53</v>
      </c>
      <c r="F42" s="95">
        <v>52</v>
      </c>
      <c r="G42" s="1"/>
      <c r="H42" s="703"/>
      <c r="I42" s="703"/>
      <c r="J42" s="703"/>
      <c r="K42" s="703"/>
    </row>
    <row r="43" spans="1:11" ht="12.75" customHeight="1">
      <c r="A43" s="83" t="s">
        <v>568</v>
      </c>
      <c r="B43" s="94">
        <v>34</v>
      </c>
      <c r="C43" s="95" t="s">
        <v>349</v>
      </c>
      <c r="D43" s="95" t="s">
        <v>349</v>
      </c>
      <c r="E43" s="95" t="s">
        <v>349</v>
      </c>
      <c r="F43" s="95" t="s">
        <v>349</v>
      </c>
      <c r="G43" s="1"/>
      <c r="H43" s="703"/>
      <c r="I43" s="703"/>
      <c r="J43" s="703"/>
      <c r="K43" s="703"/>
    </row>
    <row r="44" spans="1:11" ht="12.75" customHeight="1">
      <c r="A44" s="83" t="s">
        <v>661</v>
      </c>
      <c r="B44" s="94">
        <v>65</v>
      </c>
      <c r="C44" s="95">
        <v>49</v>
      </c>
      <c r="D44" s="95">
        <v>47</v>
      </c>
      <c r="E44" s="95">
        <v>50</v>
      </c>
      <c r="F44" s="95">
        <v>50</v>
      </c>
      <c r="G44" s="1"/>
      <c r="H44" s="703"/>
      <c r="I44" s="703"/>
      <c r="J44" s="703"/>
      <c r="K44" s="703"/>
    </row>
    <row r="45" spans="1:11" ht="12.75" customHeight="1">
      <c r="A45" s="83" t="s">
        <v>491</v>
      </c>
      <c r="B45" s="94">
        <v>83</v>
      </c>
      <c r="C45" s="95" t="s">
        <v>349</v>
      </c>
      <c r="D45" s="95" t="s">
        <v>349</v>
      </c>
      <c r="E45" s="95" t="s">
        <v>349</v>
      </c>
      <c r="F45" s="95" t="s">
        <v>349</v>
      </c>
      <c r="G45" s="1"/>
      <c r="H45" s="703"/>
      <c r="I45" s="703"/>
      <c r="J45" s="703"/>
      <c r="K45" s="703"/>
    </row>
    <row r="46" spans="1:11" ht="12.75" customHeight="1">
      <c r="A46" s="79" t="s">
        <v>811</v>
      </c>
      <c r="B46" s="94"/>
      <c r="C46" s="95"/>
      <c r="D46" s="95"/>
      <c r="E46" s="95"/>
      <c r="F46" s="95"/>
      <c r="G46" s="1"/>
      <c r="H46" s="703"/>
      <c r="I46" s="703"/>
      <c r="J46" s="703"/>
      <c r="K46" s="703"/>
    </row>
    <row r="47" spans="1:11" ht="12.75" customHeight="1">
      <c r="A47" s="82" t="s">
        <v>662</v>
      </c>
      <c r="B47" s="94">
        <v>91</v>
      </c>
      <c r="C47" s="95">
        <v>91</v>
      </c>
      <c r="D47" s="95">
        <v>92</v>
      </c>
      <c r="E47" s="95">
        <v>97</v>
      </c>
      <c r="F47" s="95">
        <v>92</v>
      </c>
      <c r="G47" s="1"/>
      <c r="H47" s="703"/>
      <c r="I47" s="703"/>
      <c r="J47" s="703"/>
      <c r="K47" s="703"/>
    </row>
    <row r="48" spans="1:11" ht="24.75" customHeight="1">
      <c r="A48" s="707" t="s">
        <v>1070</v>
      </c>
      <c r="B48" s="94">
        <v>91</v>
      </c>
      <c r="C48" s="95">
        <v>91</v>
      </c>
      <c r="D48" s="95">
        <v>90</v>
      </c>
      <c r="E48" s="95">
        <v>85</v>
      </c>
      <c r="F48" s="95">
        <v>84</v>
      </c>
      <c r="G48" s="1"/>
      <c r="H48" s="715"/>
      <c r="I48" s="715"/>
      <c r="J48" s="715"/>
      <c r="K48" s="715"/>
    </row>
    <row r="49" spans="1:11" ht="12.75" customHeight="1">
      <c r="A49" s="79" t="s">
        <v>812</v>
      </c>
      <c r="B49" s="94"/>
      <c r="C49" s="95"/>
      <c r="D49" s="95"/>
      <c r="E49" s="95"/>
      <c r="F49" s="95"/>
      <c r="G49" s="1"/>
      <c r="H49" s="703"/>
      <c r="I49" s="703"/>
      <c r="J49" s="703"/>
      <c r="K49" s="703"/>
    </row>
    <row r="50" spans="1:11" ht="12.75" customHeight="1">
      <c r="A50" s="82" t="s">
        <v>211</v>
      </c>
      <c r="B50" s="94">
        <v>27</v>
      </c>
      <c r="C50" s="95">
        <v>27</v>
      </c>
      <c r="D50" s="95">
        <v>30</v>
      </c>
      <c r="E50" s="95">
        <v>31</v>
      </c>
      <c r="F50" s="95">
        <v>31</v>
      </c>
      <c r="G50" s="1"/>
      <c r="H50" s="703"/>
      <c r="I50" s="703"/>
      <c r="J50" s="703"/>
      <c r="K50" s="703"/>
    </row>
    <row r="51" spans="1:11" ht="12.75" customHeight="1">
      <c r="A51" s="83" t="s">
        <v>127</v>
      </c>
      <c r="B51" s="94">
        <v>6</v>
      </c>
      <c r="C51" s="95">
        <v>6</v>
      </c>
      <c r="D51" s="95">
        <v>7</v>
      </c>
      <c r="E51" s="95">
        <v>7</v>
      </c>
      <c r="F51" s="95">
        <v>7</v>
      </c>
      <c r="G51" s="1"/>
      <c r="H51" s="703"/>
      <c r="I51" s="703"/>
      <c r="J51" s="703"/>
      <c r="K51" s="703"/>
    </row>
    <row r="52" spans="1:11" ht="12.75" customHeight="1">
      <c r="A52" s="80" t="s">
        <v>5</v>
      </c>
      <c r="B52" s="26"/>
      <c r="C52" s="17"/>
      <c r="D52" s="17"/>
      <c r="E52" s="17"/>
      <c r="F52" s="17"/>
      <c r="G52" s="1"/>
      <c r="H52" s="703"/>
      <c r="I52" s="703"/>
      <c r="J52" s="703"/>
      <c r="K52" s="703"/>
    </row>
    <row r="53" spans="1:11" hidden="1">
      <c r="A53" s="82" t="s">
        <v>991</v>
      </c>
      <c r="B53" s="94" t="s">
        <v>917</v>
      </c>
      <c r="C53" s="95" t="s">
        <v>917</v>
      </c>
      <c r="D53" s="95" t="s">
        <v>917</v>
      </c>
      <c r="E53" s="95" t="s">
        <v>917</v>
      </c>
      <c r="F53" s="95" t="s">
        <v>917</v>
      </c>
      <c r="G53" s="1"/>
      <c r="H53" s="703"/>
      <c r="I53" s="703"/>
      <c r="J53" s="703"/>
      <c r="K53" s="703"/>
    </row>
    <row r="54" spans="1:11">
      <c r="A54" s="707" t="s">
        <v>1165</v>
      </c>
      <c r="B54" s="94">
        <v>51</v>
      </c>
      <c r="C54" s="95">
        <v>49</v>
      </c>
      <c r="D54" s="95">
        <v>48</v>
      </c>
      <c r="E54" s="95">
        <v>45</v>
      </c>
      <c r="F54" s="95" t="s">
        <v>917</v>
      </c>
      <c r="G54" s="1"/>
      <c r="H54" s="715"/>
      <c r="I54" s="715"/>
      <c r="J54" s="715"/>
      <c r="K54" s="715"/>
    </row>
    <row r="55" spans="1:11">
      <c r="A55" s="81" t="s">
        <v>813</v>
      </c>
      <c r="B55" s="94"/>
      <c r="C55" s="95"/>
      <c r="D55" s="95"/>
      <c r="E55" s="95"/>
      <c r="F55" s="95"/>
      <c r="G55" s="1"/>
      <c r="H55" s="703"/>
      <c r="I55" s="703"/>
      <c r="J55" s="703"/>
      <c r="K55" s="703"/>
    </row>
    <row r="56" spans="1:11" hidden="1">
      <c r="A56" s="112" t="s">
        <v>482</v>
      </c>
      <c r="B56" s="94" t="s">
        <v>349</v>
      </c>
      <c r="C56" s="95" t="s">
        <v>349</v>
      </c>
      <c r="D56" s="95" t="s">
        <v>349</v>
      </c>
      <c r="E56" s="95" t="s">
        <v>349</v>
      </c>
      <c r="F56" s="95" t="s">
        <v>349</v>
      </c>
      <c r="G56" s="1"/>
      <c r="H56" s="703"/>
      <c r="I56" s="703"/>
      <c r="J56" s="703"/>
      <c r="K56" s="703"/>
    </row>
    <row r="57" spans="1:11" hidden="1">
      <c r="A57" s="112" t="s">
        <v>485</v>
      </c>
      <c r="B57" s="94" t="s">
        <v>349</v>
      </c>
      <c r="C57" s="95" t="s">
        <v>349</v>
      </c>
      <c r="D57" s="95" t="s">
        <v>349</v>
      </c>
      <c r="E57" s="95" t="s">
        <v>349</v>
      </c>
      <c r="F57" s="95" t="s">
        <v>349</v>
      </c>
      <c r="G57" s="1"/>
      <c r="H57" s="703"/>
      <c r="I57" s="703"/>
      <c r="J57" s="703"/>
      <c r="K57" s="703"/>
    </row>
    <row r="58" spans="1:11">
      <c r="A58" s="705" t="s">
        <v>998</v>
      </c>
      <c r="B58" s="94">
        <v>727</v>
      </c>
      <c r="C58" s="95">
        <v>825</v>
      </c>
      <c r="D58" s="95">
        <v>794</v>
      </c>
      <c r="E58" s="95">
        <v>713</v>
      </c>
      <c r="F58" s="95">
        <v>655</v>
      </c>
      <c r="G58" s="1"/>
      <c r="H58" s="710"/>
      <c r="I58" s="710"/>
      <c r="J58" s="710"/>
      <c r="K58" s="710"/>
    </row>
    <row r="59" spans="1:11">
      <c r="A59" s="705" t="s">
        <v>407</v>
      </c>
      <c r="B59" s="94" t="s">
        <v>917</v>
      </c>
      <c r="C59" s="95">
        <v>289</v>
      </c>
      <c r="D59" s="95">
        <v>333</v>
      </c>
      <c r="E59" s="95">
        <v>358</v>
      </c>
      <c r="F59" s="95">
        <v>350</v>
      </c>
      <c r="G59" s="1"/>
      <c r="H59" s="715"/>
      <c r="I59" s="715"/>
      <c r="J59" s="715"/>
      <c r="K59" s="715"/>
    </row>
    <row r="60" spans="1:11">
      <c r="A60" s="81" t="s">
        <v>814</v>
      </c>
      <c r="B60" s="94"/>
      <c r="C60" s="95"/>
      <c r="D60" s="95"/>
      <c r="E60" s="95"/>
      <c r="F60" s="95"/>
      <c r="G60" s="1"/>
      <c r="H60" s="703"/>
      <c r="I60" s="703"/>
      <c r="J60" s="703"/>
      <c r="K60" s="703"/>
    </row>
    <row r="61" spans="1:11">
      <c r="A61" s="83" t="s">
        <v>876</v>
      </c>
      <c r="B61" s="94">
        <v>23</v>
      </c>
      <c r="C61" s="95">
        <v>23</v>
      </c>
      <c r="D61" s="95">
        <v>23</v>
      </c>
      <c r="E61" s="95">
        <v>23</v>
      </c>
      <c r="F61" s="95">
        <v>23</v>
      </c>
      <c r="G61" s="1"/>
      <c r="H61" s="703"/>
      <c r="I61" s="703"/>
      <c r="J61" s="703"/>
      <c r="K61" s="703"/>
    </row>
    <row r="62" spans="1:11">
      <c r="A62" s="54" t="s">
        <v>6</v>
      </c>
      <c r="B62" s="26"/>
      <c r="C62" s="17"/>
      <c r="D62" s="17"/>
      <c r="E62" s="17"/>
      <c r="F62" s="17"/>
      <c r="G62" s="1"/>
      <c r="H62" s="703"/>
      <c r="I62" s="703"/>
      <c r="J62" s="703"/>
      <c r="K62" s="703"/>
    </row>
    <row r="63" spans="1:11" ht="12.75" customHeight="1">
      <c r="A63" s="83" t="s">
        <v>879</v>
      </c>
      <c r="B63" s="94">
        <v>27</v>
      </c>
      <c r="C63" s="95">
        <v>26</v>
      </c>
      <c r="D63" s="95">
        <v>26</v>
      </c>
      <c r="E63" s="95">
        <v>25</v>
      </c>
      <c r="F63" s="95">
        <v>25</v>
      </c>
      <c r="G63" s="1"/>
      <c r="H63" s="703"/>
      <c r="I63" s="703"/>
      <c r="J63" s="703"/>
      <c r="K63" s="703"/>
    </row>
    <row r="64" spans="1:11" ht="12.75" customHeight="1">
      <c r="A64" s="54" t="s">
        <v>815</v>
      </c>
      <c r="B64" s="94"/>
      <c r="C64" s="95"/>
      <c r="D64" s="95" t="s">
        <v>873</v>
      </c>
      <c r="E64" s="95"/>
      <c r="F64" s="95"/>
      <c r="G64" s="1"/>
      <c r="H64" s="703"/>
      <c r="I64" s="703"/>
      <c r="J64" s="703"/>
      <c r="K64" s="703"/>
    </row>
    <row r="65" spans="1:11" ht="12.75" customHeight="1">
      <c r="A65" s="81" t="s">
        <v>7</v>
      </c>
      <c r="B65" s="26"/>
      <c r="C65" s="17"/>
      <c r="D65" s="17"/>
      <c r="E65" s="17"/>
      <c r="F65" s="17"/>
      <c r="G65" s="1"/>
      <c r="H65" s="703"/>
      <c r="I65" s="703"/>
      <c r="J65" s="703"/>
      <c r="K65" s="703"/>
    </row>
    <row r="66" spans="1:11" ht="12" hidden="1" customHeight="1">
      <c r="A66" s="746" t="s">
        <v>468</v>
      </c>
      <c r="B66" s="26">
        <v>0</v>
      </c>
      <c r="C66" s="17">
        <v>0</v>
      </c>
      <c r="D66" s="17">
        <v>0</v>
      </c>
      <c r="E66" s="17">
        <v>0</v>
      </c>
      <c r="F66" s="44">
        <v>0</v>
      </c>
      <c r="G66" s="1"/>
      <c r="H66" s="703"/>
      <c r="I66" s="703"/>
      <c r="J66" s="703"/>
      <c r="K66" s="703"/>
    </row>
    <row r="67" spans="1:11" ht="12.75" customHeight="1">
      <c r="A67" s="83" t="s">
        <v>639</v>
      </c>
      <c r="B67" s="26">
        <v>47</v>
      </c>
      <c r="C67" s="17">
        <v>46</v>
      </c>
      <c r="D67" s="17">
        <v>48</v>
      </c>
      <c r="E67" s="17">
        <v>47</v>
      </c>
      <c r="F67" s="44">
        <v>47</v>
      </c>
      <c r="G67" s="1"/>
      <c r="H67" s="703"/>
      <c r="I67" s="703"/>
      <c r="J67" s="703"/>
      <c r="K67" s="703"/>
    </row>
    <row r="68" spans="1:11" ht="12.75" customHeight="1">
      <c r="A68" s="81" t="s">
        <v>8</v>
      </c>
      <c r="B68" s="26"/>
      <c r="C68" s="17"/>
      <c r="D68" s="17"/>
      <c r="E68" s="17"/>
      <c r="F68" s="17"/>
      <c r="G68" s="1"/>
      <c r="H68" s="703"/>
      <c r="I68" s="703"/>
      <c r="J68" s="703"/>
      <c r="K68" s="703"/>
    </row>
    <row r="69" spans="1:11" ht="12.75" customHeight="1">
      <c r="A69" s="83" t="s">
        <v>382</v>
      </c>
      <c r="B69" s="94">
        <v>70</v>
      </c>
      <c r="C69" s="95">
        <v>70</v>
      </c>
      <c r="D69" s="95">
        <v>68</v>
      </c>
      <c r="E69" s="95">
        <v>66</v>
      </c>
      <c r="F69" s="95">
        <v>84</v>
      </c>
      <c r="G69" s="1"/>
      <c r="H69" s="703"/>
      <c r="I69" s="703"/>
      <c r="J69" s="703"/>
      <c r="K69" s="703"/>
    </row>
    <row r="70" spans="1:11" ht="12.75" customHeight="1">
      <c r="A70" s="81" t="s">
        <v>816</v>
      </c>
      <c r="B70" s="94"/>
      <c r="C70" s="95"/>
      <c r="D70" s="95"/>
      <c r="E70" s="95"/>
      <c r="F70" s="95"/>
      <c r="G70" s="1"/>
      <c r="H70" s="703"/>
      <c r="I70" s="703"/>
      <c r="J70" s="703"/>
      <c r="K70" s="703"/>
    </row>
    <row r="71" spans="1:11" ht="14.25" customHeight="1">
      <c r="A71" s="83" t="s">
        <v>599</v>
      </c>
      <c r="B71" s="94">
        <v>125</v>
      </c>
      <c r="C71" s="95">
        <v>123</v>
      </c>
      <c r="D71" s="95">
        <v>121</v>
      </c>
      <c r="E71" s="95">
        <v>118</v>
      </c>
      <c r="F71" s="95">
        <v>124</v>
      </c>
      <c r="G71" s="1"/>
      <c r="H71" s="703"/>
      <c r="I71" s="703"/>
      <c r="J71" s="703"/>
      <c r="K71" s="703"/>
    </row>
    <row r="72" spans="1:11">
      <c r="A72" s="1005" t="s">
        <v>1261</v>
      </c>
      <c r="B72" s="1005"/>
      <c r="C72" s="1005"/>
      <c r="D72" s="1005"/>
      <c r="E72" s="1005"/>
      <c r="F72" s="1005"/>
      <c r="G72" s="70"/>
      <c r="H72" s="703"/>
      <c r="I72" s="703"/>
      <c r="J72" s="703"/>
      <c r="K72" s="703"/>
    </row>
    <row r="73" spans="1:11" ht="15" customHeight="1"/>
    <row r="74" spans="1:11" ht="12.75" hidden="1" customHeight="1"/>
    <row r="75" spans="1:11" ht="12.75" hidden="1" customHeight="1"/>
    <row r="79" spans="1:11" ht="12.75" customHeight="1">
      <c r="A79" s="982" t="s">
        <v>1035</v>
      </c>
      <c r="B79" s="982"/>
      <c r="C79" s="982"/>
      <c r="D79" s="982"/>
      <c r="E79" s="982"/>
      <c r="F79" s="982"/>
    </row>
    <row r="80" spans="1:11" ht="12.75" customHeight="1">
      <c r="A80" s="133"/>
    </row>
    <row r="81" spans="1:11" s="35" customFormat="1" ht="12.75" customHeight="1">
      <c r="A81" s="975" t="s">
        <v>463</v>
      </c>
      <c r="B81" s="977" t="s">
        <v>46</v>
      </c>
      <c r="C81" s="978"/>
      <c r="D81" s="978"/>
      <c r="E81" s="978"/>
      <c r="F81" s="978"/>
      <c r="G81" s="724"/>
      <c r="H81" s="724"/>
      <c r="I81" s="133"/>
      <c r="J81" s="133"/>
      <c r="K81" s="133"/>
    </row>
    <row r="82" spans="1:11" s="35" customFormat="1">
      <c r="A82" s="976"/>
      <c r="B82" s="195">
        <v>40909</v>
      </c>
      <c r="C82" s="195">
        <v>41275</v>
      </c>
      <c r="D82" s="195">
        <v>41640</v>
      </c>
      <c r="E82" s="195">
        <v>42005</v>
      </c>
      <c r="F82" s="195">
        <v>42370</v>
      </c>
      <c r="G82" s="175"/>
      <c r="H82" s="175"/>
      <c r="I82" s="175"/>
      <c r="J82" s="175"/>
      <c r="K82" s="175"/>
    </row>
    <row r="83" spans="1:11" ht="12.75" customHeight="1">
      <c r="A83" s="81" t="s">
        <v>9</v>
      </c>
      <c r="B83" s="26"/>
      <c r="C83" s="17"/>
      <c r="D83" s="17"/>
      <c r="E83" s="17"/>
      <c r="F83" s="17"/>
      <c r="G83" s="1"/>
      <c r="H83" s="703"/>
      <c r="I83" s="703"/>
      <c r="J83" s="703"/>
      <c r="K83" s="703"/>
    </row>
    <row r="84" spans="1:11" ht="12" customHeight="1">
      <c r="A84" s="83" t="s">
        <v>681</v>
      </c>
      <c r="B84" s="94">
        <v>171</v>
      </c>
      <c r="C84" s="95">
        <v>165</v>
      </c>
      <c r="D84" s="95">
        <v>161</v>
      </c>
      <c r="E84" s="95">
        <v>154</v>
      </c>
      <c r="F84" s="95">
        <v>158</v>
      </c>
      <c r="G84" s="1"/>
      <c r="H84" s="703"/>
      <c r="I84" s="703"/>
      <c r="J84" s="703"/>
      <c r="K84" s="703"/>
    </row>
    <row r="85" spans="1:11" ht="12.75" hidden="1" customHeight="1">
      <c r="A85" s="82" t="s">
        <v>991</v>
      </c>
      <c r="B85" s="94" t="s">
        <v>917</v>
      </c>
      <c r="C85" s="95" t="s">
        <v>917</v>
      </c>
      <c r="D85" s="95" t="s">
        <v>917</v>
      </c>
      <c r="E85" s="95" t="s">
        <v>917</v>
      </c>
      <c r="F85" s="95" t="s">
        <v>917</v>
      </c>
      <c r="G85" s="1"/>
      <c r="H85" s="703"/>
      <c r="I85" s="703"/>
      <c r="J85" s="703"/>
      <c r="K85" s="703"/>
    </row>
    <row r="86" spans="1:11" ht="12.75" customHeight="1">
      <c r="A86" s="707" t="s">
        <v>1096</v>
      </c>
      <c r="B86" s="94" t="s">
        <v>917</v>
      </c>
      <c r="C86" s="95">
        <v>81</v>
      </c>
      <c r="D86" s="95">
        <v>80</v>
      </c>
      <c r="E86" s="95">
        <v>79</v>
      </c>
      <c r="F86" s="95">
        <v>81</v>
      </c>
      <c r="G86" s="1"/>
      <c r="H86" s="715"/>
      <c r="I86" s="715"/>
      <c r="J86" s="715"/>
      <c r="K86" s="715"/>
    </row>
    <row r="87" spans="1:11" ht="12.75" customHeight="1">
      <c r="A87" s="722" t="s">
        <v>1153</v>
      </c>
      <c r="B87" s="94" t="s">
        <v>917</v>
      </c>
      <c r="C87" s="95" t="s">
        <v>917</v>
      </c>
      <c r="D87" s="95">
        <v>42</v>
      </c>
      <c r="E87" s="95">
        <v>42</v>
      </c>
      <c r="F87" s="95">
        <v>44</v>
      </c>
      <c r="G87" s="1"/>
      <c r="H87" s="715"/>
      <c r="I87" s="715"/>
      <c r="J87" s="715"/>
      <c r="K87" s="715"/>
    </row>
    <row r="88" spans="1:11" ht="12.75" customHeight="1">
      <c r="A88" s="722" t="s">
        <v>1154</v>
      </c>
      <c r="B88" s="94" t="s">
        <v>917</v>
      </c>
      <c r="C88" s="95" t="s">
        <v>917</v>
      </c>
      <c r="D88" s="95">
        <v>18</v>
      </c>
      <c r="E88" s="95">
        <v>19</v>
      </c>
      <c r="F88" s="95">
        <v>17</v>
      </c>
      <c r="G88" s="1"/>
      <c r="H88" s="715"/>
      <c r="I88" s="715"/>
      <c r="J88" s="715"/>
      <c r="K88" s="715"/>
    </row>
    <row r="89" spans="1:11" ht="12.75" customHeight="1">
      <c r="A89" s="81" t="s">
        <v>158</v>
      </c>
      <c r="B89" s="26"/>
      <c r="C89" s="17"/>
      <c r="D89" s="17"/>
      <c r="E89" s="17"/>
      <c r="F89" s="17"/>
      <c r="G89" s="1"/>
      <c r="H89" s="703"/>
      <c r="I89" s="703"/>
      <c r="J89" s="703"/>
      <c r="K89" s="703"/>
    </row>
    <row r="90" spans="1:11" ht="12" customHeight="1">
      <c r="A90" s="114" t="s">
        <v>167</v>
      </c>
      <c r="B90" s="94">
        <v>181</v>
      </c>
      <c r="C90" s="95">
        <v>173</v>
      </c>
      <c r="D90" s="95">
        <v>170</v>
      </c>
      <c r="E90" s="95">
        <v>161</v>
      </c>
      <c r="F90" s="95">
        <v>156</v>
      </c>
      <c r="G90" s="1"/>
      <c r="H90" s="703"/>
      <c r="I90" s="703"/>
      <c r="J90" s="703"/>
      <c r="K90" s="703"/>
    </row>
    <row r="91" spans="1:11" ht="12.75" customHeight="1">
      <c r="A91" s="114" t="s">
        <v>664</v>
      </c>
      <c r="B91" s="94">
        <v>104</v>
      </c>
      <c r="C91" s="95">
        <v>85</v>
      </c>
      <c r="D91" s="95">
        <v>106</v>
      </c>
      <c r="E91" s="95">
        <v>119</v>
      </c>
      <c r="F91" s="95">
        <v>114</v>
      </c>
      <c r="G91" s="1"/>
      <c r="H91" s="703"/>
      <c r="I91" s="703"/>
      <c r="J91" s="703"/>
      <c r="K91" s="703"/>
    </row>
    <row r="92" spans="1:11" ht="12.75" customHeight="1">
      <c r="A92" s="116" t="s">
        <v>665</v>
      </c>
      <c r="B92" s="258">
        <v>74</v>
      </c>
      <c r="C92" s="105">
        <v>76</v>
      </c>
      <c r="D92" s="105">
        <v>78</v>
      </c>
      <c r="E92" s="105">
        <v>151</v>
      </c>
      <c r="F92" s="105">
        <v>151</v>
      </c>
      <c r="G92" s="1"/>
      <c r="H92" s="703"/>
      <c r="I92" s="703"/>
      <c r="J92" s="703"/>
      <c r="K92" s="703"/>
    </row>
    <row r="93" spans="1:11" ht="12.75" customHeight="1">
      <c r="A93" s="3"/>
      <c r="E93" s="1"/>
      <c r="F93" s="1"/>
      <c r="G93" s="1"/>
      <c r="H93" s="1"/>
    </row>
    <row r="94" spans="1:11" ht="12.75" customHeight="1">
      <c r="A94" s="3"/>
      <c r="E94" s="1"/>
      <c r="F94" s="1"/>
      <c r="G94" s="1"/>
      <c r="H94" s="704"/>
      <c r="I94" s="704"/>
      <c r="J94" s="704"/>
      <c r="K94" s="704"/>
    </row>
    <row r="95" spans="1:11" ht="12.75" customHeight="1">
      <c r="A95" s="3"/>
      <c r="E95" s="1"/>
      <c r="F95" s="1"/>
      <c r="G95" s="1"/>
      <c r="H95" s="1"/>
    </row>
    <row r="96" spans="1:11" ht="12.75" customHeight="1">
      <c r="A96" s="3"/>
      <c r="E96" s="1"/>
      <c r="F96" s="1"/>
      <c r="G96" s="1"/>
      <c r="H96" s="1"/>
    </row>
    <row r="97" spans="1:11" s="131" customFormat="1" ht="12.75" customHeight="1">
      <c r="A97" s="134"/>
      <c r="B97" s="2"/>
      <c r="C97" s="2"/>
      <c r="D97" s="2"/>
      <c r="E97" s="2"/>
      <c r="F97" s="2"/>
      <c r="G97" s="2"/>
      <c r="H97" s="2"/>
      <c r="I97" s="1"/>
      <c r="J97" s="1"/>
      <c r="K97" s="1"/>
    </row>
    <row r="98" spans="1:11" s="131" customFormat="1" ht="12.75" customHeight="1">
      <c r="A98" s="134"/>
      <c r="B98" s="2"/>
      <c r="C98" s="2"/>
      <c r="D98" s="2"/>
      <c r="E98" s="2"/>
      <c r="F98" s="2"/>
      <c r="G98" s="2"/>
      <c r="H98" s="2"/>
      <c r="I98" s="1"/>
      <c r="J98" s="1"/>
      <c r="K98" s="1"/>
    </row>
    <row r="99" spans="1:11" s="131" customFormat="1" ht="12.75" customHeight="1">
      <c r="A99" s="134"/>
      <c r="B99" s="2"/>
      <c r="C99" s="2"/>
      <c r="D99" s="2"/>
      <c r="E99" s="2"/>
      <c r="F99" s="2"/>
      <c r="G99" s="2"/>
      <c r="H99" s="2"/>
      <c r="I99" s="1"/>
      <c r="J99" s="1"/>
      <c r="K99" s="1"/>
    </row>
    <row r="100" spans="1:11" s="146" customFormat="1" ht="12.75" customHeight="1">
      <c r="A100" s="134"/>
      <c r="B100" s="2"/>
      <c r="C100" s="2"/>
      <c r="D100" s="2"/>
      <c r="E100" s="2"/>
      <c r="F100" s="2"/>
      <c r="G100" s="2"/>
      <c r="H100" s="2"/>
      <c r="I100" s="1"/>
      <c r="J100" s="1"/>
      <c r="K100" s="1"/>
    </row>
    <row r="101" spans="1:11" s="132" customFormat="1" ht="12.75" customHeight="1">
      <c r="A101" s="134"/>
      <c r="B101" s="2"/>
      <c r="C101" s="2"/>
      <c r="D101" s="2"/>
      <c r="E101" s="2"/>
      <c r="F101" s="2"/>
      <c r="G101" s="2"/>
      <c r="H101" s="2"/>
      <c r="I101" s="1"/>
      <c r="J101" s="1"/>
      <c r="K101" s="1"/>
    </row>
    <row r="102" spans="1:11" s="131" customFormat="1" ht="12.75" customHeight="1">
      <c r="A102" s="134"/>
      <c r="B102" s="2"/>
      <c r="C102" s="2"/>
      <c r="D102" s="2"/>
      <c r="E102" s="2"/>
      <c r="F102" s="2"/>
      <c r="G102" s="2"/>
      <c r="H102" s="2"/>
      <c r="I102" s="1"/>
      <c r="J102" s="1"/>
      <c r="K102" s="1"/>
    </row>
    <row r="103" spans="1:11" s="131" customFormat="1" ht="13.5" customHeight="1">
      <c r="A103" s="134"/>
      <c r="B103" s="2"/>
      <c r="C103" s="2"/>
      <c r="D103" s="2"/>
      <c r="E103" s="2"/>
      <c r="F103" s="2"/>
      <c r="G103" s="2"/>
      <c r="H103" s="2"/>
      <c r="I103" s="1"/>
      <c r="J103" s="1"/>
      <c r="K103" s="1"/>
    </row>
  </sheetData>
  <mergeCells count="8">
    <mergeCell ref="A79:F79"/>
    <mergeCell ref="A81:A82"/>
    <mergeCell ref="B81:F81"/>
    <mergeCell ref="A72:F72"/>
    <mergeCell ref="A3:F3"/>
    <mergeCell ref="A4:F4"/>
    <mergeCell ref="A7:A8"/>
    <mergeCell ref="B7:F7"/>
  </mergeCells>
  <phoneticPr fontId="0" type="noConversion"/>
  <pageMargins left="0.94488188976377963" right="0.94488188976377963" top="0.59055118110236227" bottom="0.98425196850393704" header="0.51181102362204722" footer="0.51181102362204722"/>
  <pageSetup paperSize="9" scale="78" firstPageNumber="447" fitToHeight="0" orientation="portrait" useFirstPageNumber="1" r:id="rId1"/>
  <headerFooter alignWithMargins="0">
    <oddHeader>&amp;L&amp;"Arial,Italic"&amp;11      Comparative tables</oddHeader>
    <oddFooter xml:space="preserve">&amp;C </oddFooter>
  </headerFooter>
  <rowBreaks count="3" manualBreakCount="3">
    <brk id="75" max="5" man="1"/>
    <brk id="92" max="5" man="1"/>
    <brk id="97"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3:K180"/>
  <sheetViews>
    <sheetView view="pageBreakPreview" topLeftCell="A67" zoomScaleNormal="100" zoomScaleSheetLayoutView="100" workbookViewId="0">
      <selection activeCell="A99" sqref="A99:XFD99"/>
    </sheetView>
  </sheetViews>
  <sheetFormatPr defaultRowHeight="12.75" customHeight="1"/>
  <cols>
    <col min="1" max="1" width="27.140625" style="872" customWidth="1"/>
    <col min="2" max="2" width="15.7109375" style="864" customWidth="1"/>
    <col min="3" max="3" width="14.7109375" style="864" customWidth="1"/>
    <col min="4" max="5" width="15.7109375" style="864" customWidth="1"/>
    <col min="6" max="6" width="17" style="864" customWidth="1"/>
    <col min="7" max="9" width="15" style="130" customWidth="1"/>
    <col min="10" max="10" width="8.140625" style="130" hidden="1" customWidth="1"/>
    <col min="11" max="11" width="12.85546875" style="130" bestFit="1" customWidth="1"/>
    <col min="12" max="16384" width="9.140625" style="119"/>
  </cols>
  <sheetData>
    <row r="3" spans="1:6" s="260" customFormat="1" ht="12.75" customHeight="1">
      <c r="A3" s="933" t="s">
        <v>202</v>
      </c>
      <c r="B3" s="933"/>
      <c r="C3" s="933"/>
      <c r="D3" s="933"/>
      <c r="E3" s="933"/>
      <c r="F3" s="933"/>
    </row>
    <row r="4" spans="1:6" s="260" customFormat="1" ht="15" customHeight="1">
      <c r="A4" s="963" t="s">
        <v>117</v>
      </c>
      <c r="B4" s="963"/>
      <c r="C4" s="963"/>
      <c r="D4" s="963"/>
      <c r="E4" s="963"/>
      <c r="F4" s="963"/>
    </row>
    <row r="5" spans="1:6" s="260" customFormat="1" ht="12.75" customHeight="1">
      <c r="A5" s="590" t="s">
        <v>1241</v>
      </c>
      <c r="B5" s="864"/>
      <c r="C5" s="864"/>
      <c r="D5" s="864"/>
      <c r="E5" s="864"/>
    </row>
    <row r="6" spans="1:6" s="260" customFormat="1" ht="12.75" customHeight="1">
      <c r="A6" s="872"/>
      <c r="B6" s="864"/>
      <c r="C6" s="864"/>
      <c r="D6" s="864"/>
      <c r="E6" s="864"/>
    </row>
    <row r="7" spans="1:6" s="260" customFormat="1" ht="39" customHeight="1">
      <c r="A7" s="591" t="s">
        <v>463</v>
      </c>
      <c r="B7" s="578" t="s">
        <v>826</v>
      </c>
      <c r="C7" s="578" t="s">
        <v>906</v>
      </c>
      <c r="D7" s="578" t="s">
        <v>184</v>
      </c>
      <c r="E7" s="578" t="s">
        <v>113</v>
      </c>
      <c r="F7" s="578" t="s">
        <v>114</v>
      </c>
    </row>
    <row r="8" spans="1:6" s="260" customFormat="1">
      <c r="A8" s="593" t="s">
        <v>173</v>
      </c>
      <c r="B8" s="581"/>
      <c r="C8" s="581"/>
      <c r="D8" s="581"/>
      <c r="E8" s="581"/>
      <c r="F8" s="581"/>
    </row>
    <row r="9" spans="1:6" s="260" customFormat="1" ht="25.5">
      <c r="A9" s="705" t="s">
        <v>245</v>
      </c>
      <c r="B9" s="263" t="s">
        <v>425</v>
      </c>
      <c r="C9" s="263" t="s">
        <v>1300</v>
      </c>
      <c r="D9" s="263" t="s">
        <v>245</v>
      </c>
      <c r="E9" s="731" t="s">
        <v>1301</v>
      </c>
      <c r="F9" s="263" t="s">
        <v>370</v>
      </c>
    </row>
    <row r="10" spans="1:6" s="260" customFormat="1" ht="14.25">
      <c r="A10" s="705" t="s">
        <v>424</v>
      </c>
      <c r="B10" s="263" t="s">
        <v>1302</v>
      </c>
      <c r="C10" s="263" t="s">
        <v>1300</v>
      </c>
      <c r="D10" s="263" t="s">
        <v>424</v>
      </c>
      <c r="E10" s="731" t="s">
        <v>1303</v>
      </c>
      <c r="F10" s="263" t="s">
        <v>370</v>
      </c>
    </row>
    <row r="11" spans="1:6" s="260" customFormat="1" ht="12.75" customHeight="1">
      <c r="A11" s="113" t="s">
        <v>456</v>
      </c>
      <c r="B11" s="865"/>
      <c r="C11" s="865"/>
      <c r="D11" s="865"/>
      <c r="E11" s="865"/>
      <c r="F11" s="865"/>
    </row>
    <row r="12" spans="1:6" s="260" customFormat="1">
      <c r="A12" s="705" t="s">
        <v>444</v>
      </c>
      <c r="B12" s="263" t="s">
        <v>619</v>
      </c>
      <c r="C12" s="263" t="s">
        <v>863</v>
      </c>
      <c r="D12" s="263" t="s">
        <v>444</v>
      </c>
      <c r="E12" s="886" t="s">
        <v>286</v>
      </c>
      <c r="F12" s="263" t="s">
        <v>585</v>
      </c>
    </row>
    <row r="13" spans="1:6" s="260" customFormat="1" ht="26.25" customHeight="1">
      <c r="A13" s="705" t="s">
        <v>177</v>
      </c>
      <c r="B13" s="263" t="s">
        <v>767</v>
      </c>
      <c r="C13" s="263" t="s">
        <v>986</v>
      </c>
      <c r="D13" s="263" t="s">
        <v>1144</v>
      </c>
      <c r="E13" s="886" t="s">
        <v>640</v>
      </c>
      <c r="F13" s="263" t="s">
        <v>399</v>
      </c>
    </row>
    <row r="14" spans="1:6" s="260" customFormat="1" ht="16.5" customHeight="1">
      <c r="A14" s="705" t="s">
        <v>443</v>
      </c>
      <c r="B14" s="263" t="s">
        <v>767</v>
      </c>
      <c r="C14" s="263" t="s">
        <v>768</v>
      </c>
      <c r="D14" s="263" t="s">
        <v>443</v>
      </c>
      <c r="E14" s="886" t="s">
        <v>838</v>
      </c>
      <c r="F14" s="263" t="s">
        <v>1145</v>
      </c>
    </row>
    <row r="15" spans="1:6" s="260" customFormat="1">
      <c r="A15" s="113" t="s">
        <v>849</v>
      </c>
      <c r="B15" s="263"/>
      <c r="C15" s="263"/>
      <c r="D15" s="263"/>
      <c r="E15" s="731"/>
      <c r="F15" s="263"/>
    </row>
    <row r="16" spans="1:6" s="260" customFormat="1">
      <c r="A16" s="705" t="s">
        <v>194</v>
      </c>
      <c r="B16" s="263" t="s">
        <v>850</v>
      </c>
      <c r="C16" s="263" t="s">
        <v>863</v>
      </c>
      <c r="D16" s="263" t="s">
        <v>194</v>
      </c>
      <c r="E16" s="731" t="s">
        <v>535</v>
      </c>
      <c r="F16" s="263" t="s">
        <v>617</v>
      </c>
    </row>
    <row r="17" spans="1:7" s="260" customFormat="1" ht="25.5">
      <c r="A17" s="705" t="s">
        <v>195</v>
      </c>
      <c r="B17" s="263" t="s">
        <v>851</v>
      </c>
      <c r="C17" s="263" t="s">
        <v>690</v>
      </c>
      <c r="D17" s="263" t="s">
        <v>195</v>
      </c>
      <c r="E17" s="731" t="s">
        <v>285</v>
      </c>
      <c r="F17" s="263" t="s">
        <v>617</v>
      </c>
    </row>
    <row r="18" spans="1:7" s="260" customFormat="1">
      <c r="A18" s="705" t="s">
        <v>196</v>
      </c>
      <c r="B18" s="263" t="s">
        <v>396</v>
      </c>
      <c r="C18" s="263" t="s">
        <v>29</v>
      </c>
      <c r="D18" s="263" t="s">
        <v>196</v>
      </c>
      <c r="E18" s="731" t="s">
        <v>838</v>
      </c>
      <c r="F18" s="263" t="s">
        <v>617</v>
      </c>
    </row>
    <row r="19" spans="1:7" s="260" customFormat="1">
      <c r="A19" s="113" t="s">
        <v>457</v>
      </c>
      <c r="B19" s="235"/>
      <c r="C19" s="235"/>
      <c r="D19" s="235"/>
      <c r="E19" s="235"/>
      <c r="F19" s="235"/>
    </row>
    <row r="20" spans="1:7" s="260" customFormat="1" ht="63.75">
      <c r="A20" s="705" t="s">
        <v>723</v>
      </c>
      <c r="B20" s="263" t="s">
        <v>595</v>
      </c>
      <c r="C20" s="263" t="s">
        <v>877</v>
      </c>
      <c r="D20" s="263" t="s">
        <v>333</v>
      </c>
      <c r="E20" s="731" t="s">
        <v>492</v>
      </c>
      <c r="F20" s="263" t="s">
        <v>513</v>
      </c>
    </row>
    <row r="21" spans="1:7" s="260" customFormat="1">
      <c r="A21" s="113" t="s">
        <v>397</v>
      </c>
      <c r="B21" s="263"/>
      <c r="C21" s="263"/>
      <c r="D21" s="263"/>
      <c r="E21" s="731"/>
      <c r="F21" s="263"/>
    </row>
    <row r="22" spans="1:7" s="260" customFormat="1" ht="14.25">
      <c r="A22" s="705" t="s">
        <v>112</v>
      </c>
      <c r="B22" s="263" t="s">
        <v>1304</v>
      </c>
      <c r="C22" s="263" t="s">
        <v>1305</v>
      </c>
      <c r="D22" s="263" t="s">
        <v>1306</v>
      </c>
      <c r="E22" s="731" t="s">
        <v>149</v>
      </c>
      <c r="F22" s="263" t="s">
        <v>955</v>
      </c>
    </row>
    <row r="23" spans="1:7" s="260" customFormat="1" ht="63.75">
      <c r="A23" s="705" t="s">
        <v>591</v>
      </c>
      <c r="B23" s="263" t="s">
        <v>1307</v>
      </c>
      <c r="C23" s="263" t="s">
        <v>986</v>
      </c>
      <c r="D23" s="263" t="s">
        <v>591</v>
      </c>
      <c r="E23" s="731" t="s">
        <v>285</v>
      </c>
      <c r="F23" s="263" t="s">
        <v>1308</v>
      </c>
    </row>
    <row r="24" spans="1:7" s="260" customFormat="1" ht="12.75" customHeight="1">
      <c r="A24" s="115" t="s">
        <v>140</v>
      </c>
      <c r="B24" s="712"/>
      <c r="C24" s="712"/>
      <c r="D24" s="712"/>
      <c r="E24" s="725"/>
      <c r="F24" s="712"/>
    </row>
    <row r="25" spans="1:7" s="260" customFormat="1" ht="31.5" customHeight="1">
      <c r="A25" s="705" t="s">
        <v>921</v>
      </c>
      <c r="B25" s="245" t="s">
        <v>262</v>
      </c>
      <c r="C25" s="712" t="s">
        <v>29</v>
      </c>
      <c r="D25" s="731" t="s">
        <v>632</v>
      </c>
      <c r="E25" s="886" t="s">
        <v>1373</v>
      </c>
      <c r="F25" s="263" t="s">
        <v>633</v>
      </c>
      <c r="G25" s="219"/>
    </row>
    <row r="26" spans="1:7" s="260" customFormat="1" ht="12.75" customHeight="1">
      <c r="A26" s="113" t="s">
        <v>141</v>
      </c>
      <c r="B26" s="545"/>
      <c r="C26" s="545"/>
      <c r="D26" s="725"/>
      <c r="E26" s="725"/>
      <c r="F26" s="545"/>
      <c r="G26" s="219"/>
    </row>
    <row r="27" spans="1:7" s="260" customFormat="1" ht="63.75">
      <c r="A27" s="705" t="s">
        <v>798</v>
      </c>
      <c r="B27" s="245" t="s">
        <v>418</v>
      </c>
      <c r="C27" s="245" t="s">
        <v>819</v>
      </c>
      <c r="D27" s="245" t="s">
        <v>631</v>
      </c>
      <c r="E27" s="886" t="s">
        <v>1309</v>
      </c>
      <c r="F27" s="263" t="s">
        <v>509</v>
      </c>
    </row>
    <row r="28" spans="1:7" s="260" customFormat="1" ht="12.75" customHeight="1">
      <c r="A28" s="115" t="s">
        <v>641</v>
      </c>
      <c r="B28" s="545"/>
      <c r="C28" s="545"/>
      <c r="D28" s="545"/>
      <c r="E28" s="725"/>
      <c r="F28" s="725"/>
    </row>
    <row r="29" spans="1:7" s="260" customFormat="1" ht="58.5" customHeight="1">
      <c r="A29" s="705" t="s">
        <v>919</v>
      </c>
      <c r="B29" s="546" t="s">
        <v>752</v>
      </c>
      <c r="C29" s="546" t="s">
        <v>1142</v>
      </c>
      <c r="D29" s="546" t="s">
        <v>1140</v>
      </c>
      <c r="E29" s="758" t="s">
        <v>808</v>
      </c>
      <c r="F29" s="546" t="s">
        <v>1262</v>
      </c>
    </row>
    <row r="30" spans="1:7" s="260" customFormat="1" ht="35.25" customHeight="1">
      <c r="A30" s="705" t="s">
        <v>334</v>
      </c>
      <c r="B30" s="263" t="s">
        <v>1310</v>
      </c>
      <c r="C30" s="263" t="s">
        <v>1311</v>
      </c>
      <c r="D30" s="546" t="s">
        <v>1312</v>
      </c>
      <c r="E30" s="731" t="s">
        <v>1313</v>
      </c>
      <c r="F30" s="263" t="s">
        <v>1141</v>
      </c>
    </row>
    <row r="31" spans="1:7" s="260" customFormat="1">
      <c r="A31" s="113" t="s">
        <v>73</v>
      </c>
      <c r="B31" s="263"/>
      <c r="C31" s="263"/>
      <c r="D31" s="546"/>
      <c r="E31" s="731"/>
      <c r="F31" s="263"/>
    </row>
    <row r="32" spans="1:7" s="260" customFormat="1">
      <c r="A32" s="705" t="s">
        <v>746</v>
      </c>
      <c r="B32" s="263" t="s">
        <v>920</v>
      </c>
      <c r="C32" s="263" t="s">
        <v>863</v>
      </c>
      <c r="D32" s="546" t="s">
        <v>749</v>
      </c>
      <c r="E32" s="731" t="s">
        <v>452</v>
      </c>
      <c r="F32" s="263" t="s">
        <v>349</v>
      </c>
    </row>
    <row r="33" spans="1:6" s="260" customFormat="1">
      <c r="A33" s="705" t="s">
        <v>747</v>
      </c>
      <c r="B33" s="263" t="s">
        <v>750</v>
      </c>
      <c r="C33" s="263" t="s">
        <v>1314</v>
      </c>
      <c r="D33" s="546" t="s">
        <v>747</v>
      </c>
      <c r="E33" s="731" t="s">
        <v>281</v>
      </c>
      <c r="F33" s="263" t="s">
        <v>313</v>
      </c>
    </row>
    <row r="34" spans="1:6" s="260" customFormat="1">
      <c r="A34" s="705" t="s">
        <v>748</v>
      </c>
      <c r="B34" s="263" t="s">
        <v>750</v>
      </c>
      <c r="C34" s="263" t="s">
        <v>1314</v>
      </c>
      <c r="D34" s="546" t="s">
        <v>748</v>
      </c>
      <c r="E34" s="731" t="s">
        <v>281</v>
      </c>
      <c r="F34" s="263" t="s">
        <v>313</v>
      </c>
    </row>
    <row r="35" spans="1:6" s="260" customFormat="1" ht="12.75" customHeight="1">
      <c r="A35" s="115" t="s">
        <v>106</v>
      </c>
      <c r="B35" s="712"/>
      <c r="C35" s="712"/>
      <c r="D35" s="712"/>
      <c r="E35" s="725"/>
      <c r="F35" s="712"/>
    </row>
    <row r="36" spans="1:6" s="260" customFormat="1" ht="64.5" customHeight="1">
      <c r="A36" s="705" t="s">
        <v>206</v>
      </c>
      <c r="B36" s="263" t="s">
        <v>1149</v>
      </c>
      <c r="C36" s="263" t="s">
        <v>865</v>
      </c>
      <c r="D36" s="263" t="s">
        <v>1214</v>
      </c>
      <c r="E36" s="886" t="s">
        <v>1377</v>
      </c>
      <c r="F36" s="886" t="s">
        <v>1386</v>
      </c>
    </row>
    <row r="37" spans="1:6" s="260" customFormat="1" ht="12.75" customHeight="1">
      <c r="A37" s="113" t="s">
        <v>4</v>
      </c>
      <c r="B37" s="712"/>
      <c r="C37" s="712"/>
      <c r="D37" s="712"/>
      <c r="E37" s="725"/>
      <c r="F37" s="712"/>
    </row>
    <row r="38" spans="1:6" s="260" customFormat="1" ht="12.75" customHeight="1">
      <c r="A38" s="705" t="s">
        <v>143</v>
      </c>
      <c r="B38" s="741" t="s">
        <v>695</v>
      </c>
      <c r="C38" s="741" t="s">
        <v>986</v>
      </c>
      <c r="D38" s="741" t="s">
        <v>987</v>
      </c>
      <c r="E38" s="758" t="s">
        <v>1221</v>
      </c>
      <c r="F38" s="758" t="s">
        <v>585</v>
      </c>
    </row>
    <row r="39" spans="1:6" s="260" customFormat="1" ht="30.75" customHeight="1">
      <c r="A39" s="705" t="s">
        <v>144</v>
      </c>
      <c r="B39" s="741" t="s">
        <v>1222</v>
      </c>
      <c r="C39" s="741" t="s">
        <v>251</v>
      </c>
      <c r="D39" s="741" t="s">
        <v>144</v>
      </c>
      <c r="E39" s="758" t="s">
        <v>1315</v>
      </c>
      <c r="F39" s="758" t="s">
        <v>1152</v>
      </c>
    </row>
    <row r="40" spans="1:6" s="260" customFormat="1">
      <c r="A40" s="967" t="s">
        <v>606</v>
      </c>
      <c r="B40" s="967"/>
      <c r="C40" s="967"/>
      <c r="D40" s="967"/>
      <c r="E40" s="967"/>
      <c r="F40" s="967"/>
    </row>
    <row r="41" spans="1:6" s="260" customFormat="1" ht="17.25" hidden="1" customHeight="1">
      <c r="A41" s="592"/>
      <c r="B41" s="592"/>
      <c r="C41" s="592"/>
      <c r="D41" s="592"/>
      <c r="E41" s="592"/>
      <c r="F41" s="592"/>
    </row>
    <row r="42" spans="1:6" s="260" customFormat="1">
      <c r="A42" s="933"/>
      <c r="B42" s="933"/>
      <c r="C42" s="933"/>
      <c r="D42" s="933"/>
      <c r="E42" s="933"/>
      <c r="F42" s="933"/>
    </row>
    <row r="43" spans="1:6" s="260" customFormat="1">
      <c r="A43" s="592"/>
      <c r="B43" s="592"/>
      <c r="C43" s="592"/>
      <c r="D43" s="592"/>
      <c r="E43" s="592"/>
      <c r="F43" s="592"/>
    </row>
    <row r="44" spans="1:6" s="260" customFormat="1" ht="38.25">
      <c r="A44" s="591" t="s">
        <v>463</v>
      </c>
      <c r="B44" s="578" t="s">
        <v>826</v>
      </c>
      <c r="C44" s="578" t="s">
        <v>906</v>
      </c>
      <c r="D44" s="578" t="s">
        <v>184</v>
      </c>
      <c r="E44" s="578" t="s">
        <v>113</v>
      </c>
      <c r="F44" s="578" t="s">
        <v>114</v>
      </c>
    </row>
    <row r="45" spans="1:6" s="260" customFormat="1" ht="12.75" customHeight="1">
      <c r="A45" s="113" t="s">
        <v>811</v>
      </c>
      <c r="B45" s="741"/>
      <c r="C45" s="741"/>
      <c r="D45" s="741"/>
      <c r="E45" s="758"/>
      <c r="F45" s="758"/>
    </row>
    <row r="46" spans="1:6" s="260" customFormat="1" ht="52.5" customHeight="1">
      <c r="A46" s="705" t="s">
        <v>804</v>
      </c>
      <c r="B46" s="263" t="s">
        <v>767</v>
      </c>
      <c r="C46" s="263" t="s">
        <v>251</v>
      </c>
      <c r="D46" s="263" t="s">
        <v>805</v>
      </c>
      <c r="E46" s="731" t="s">
        <v>1316</v>
      </c>
      <c r="F46" s="263" t="s">
        <v>1072</v>
      </c>
    </row>
    <row r="47" spans="1:6" s="260" customFormat="1">
      <c r="A47" s="115" t="s">
        <v>812</v>
      </c>
      <c r="B47" s="263"/>
      <c r="C47" s="263"/>
      <c r="D47" s="263"/>
      <c r="E47" s="731"/>
      <c r="F47" s="263"/>
    </row>
    <row r="48" spans="1:6" s="260" customFormat="1" ht="63.75">
      <c r="A48" s="705" t="s">
        <v>3</v>
      </c>
      <c r="B48" s="245" t="s">
        <v>1211</v>
      </c>
      <c r="C48" s="245" t="s">
        <v>1212</v>
      </c>
      <c r="D48" s="245" t="s">
        <v>915</v>
      </c>
      <c r="E48" s="731" t="s">
        <v>282</v>
      </c>
      <c r="F48" s="245" t="s">
        <v>1213</v>
      </c>
    </row>
    <row r="49" spans="1:6" s="260" customFormat="1">
      <c r="A49" s="115" t="s">
        <v>5</v>
      </c>
      <c r="B49" s="545"/>
      <c r="C49" s="725"/>
      <c r="D49" s="725"/>
      <c r="E49" s="725"/>
      <c r="F49" s="545"/>
    </row>
    <row r="50" spans="1:6" s="260" customFormat="1" ht="102">
      <c r="A50" s="705" t="s">
        <v>878</v>
      </c>
      <c r="B50" s="643" t="s">
        <v>767</v>
      </c>
      <c r="C50" s="643" t="s">
        <v>865</v>
      </c>
      <c r="D50" s="643" t="s">
        <v>1354</v>
      </c>
      <c r="E50" s="269" t="s">
        <v>1382</v>
      </c>
      <c r="F50" s="643" t="s">
        <v>1355</v>
      </c>
    </row>
    <row r="51" spans="1:6" s="260" customFormat="1">
      <c r="A51" s="115" t="s">
        <v>813</v>
      </c>
      <c r="B51" s="245"/>
      <c r="C51" s="245"/>
      <c r="D51" s="245"/>
      <c r="E51" s="731"/>
      <c r="F51" s="245"/>
    </row>
    <row r="52" spans="1:6" s="260" customFormat="1" ht="28.5">
      <c r="A52" s="705" t="s">
        <v>407</v>
      </c>
      <c r="B52" s="245" t="s">
        <v>1192</v>
      </c>
      <c r="C52" s="245" t="s">
        <v>559</v>
      </c>
      <c r="D52" s="245" t="s">
        <v>407</v>
      </c>
      <c r="E52" s="731" t="s">
        <v>1317</v>
      </c>
      <c r="F52" s="245" t="s">
        <v>1136</v>
      </c>
    </row>
    <row r="53" spans="1:6" s="260" customFormat="1" ht="14.25" hidden="1" customHeight="1">
      <c r="A53" s="732" t="s">
        <v>1082</v>
      </c>
      <c r="B53" s="245" t="s">
        <v>917</v>
      </c>
      <c r="C53" s="245" t="s">
        <v>917</v>
      </c>
      <c r="D53" s="245" t="s">
        <v>917</v>
      </c>
      <c r="E53" s="731" t="s">
        <v>917</v>
      </c>
      <c r="F53" s="245" t="s">
        <v>917</v>
      </c>
    </row>
    <row r="54" spans="1:6" s="260" customFormat="1">
      <c r="A54" s="115" t="s">
        <v>567</v>
      </c>
      <c r="B54" s="245"/>
      <c r="C54" s="245"/>
      <c r="D54" s="245"/>
      <c r="E54" s="731"/>
      <c r="F54" s="245"/>
    </row>
    <row r="55" spans="1:6" s="260" customFormat="1" ht="14.25">
      <c r="A55" s="705" t="s">
        <v>653</v>
      </c>
      <c r="B55" s="245" t="s">
        <v>1318</v>
      </c>
      <c r="C55" s="245" t="s">
        <v>819</v>
      </c>
      <c r="D55" s="245" t="s">
        <v>654</v>
      </c>
      <c r="E55" s="731" t="s">
        <v>281</v>
      </c>
      <c r="F55" s="245" t="s">
        <v>585</v>
      </c>
    </row>
    <row r="56" spans="1:6" s="260" customFormat="1">
      <c r="A56" s="113" t="s">
        <v>6</v>
      </c>
      <c r="B56" s="545"/>
      <c r="C56" s="545"/>
      <c r="D56" s="545"/>
      <c r="E56" s="725"/>
      <c r="F56" s="545"/>
    </row>
    <row r="57" spans="1:6" s="260" customFormat="1">
      <c r="A57" s="705" t="s">
        <v>772</v>
      </c>
      <c r="B57" s="545" t="s">
        <v>920</v>
      </c>
      <c r="C57" s="545" t="s">
        <v>953</v>
      </c>
      <c r="D57" s="545" t="s">
        <v>772</v>
      </c>
      <c r="E57" s="725" t="s">
        <v>838</v>
      </c>
      <c r="F57" s="545" t="s">
        <v>917</v>
      </c>
    </row>
    <row r="58" spans="1:6" s="260" customFormat="1" ht="12.75" customHeight="1">
      <c r="A58" s="705" t="s">
        <v>514</v>
      </c>
      <c r="B58" s="545" t="s">
        <v>280</v>
      </c>
      <c r="C58" s="545" t="s">
        <v>690</v>
      </c>
      <c r="D58" s="545" t="s">
        <v>236</v>
      </c>
      <c r="E58" s="725" t="s">
        <v>191</v>
      </c>
      <c r="F58" s="545" t="s">
        <v>917</v>
      </c>
    </row>
    <row r="59" spans="1:6" s="260" customFormat="1" ht="25.5">
      <c r="A59" s="705" t="s">
        <v>879</v>
      </c>
      <c r="B59" s="245" t="s">
        <v>642</v>
      </c>
      <c r="C59" s="245" t="s">
        <v>29</v>
      </c>
      <c r="D59" s="245" t="s">
        <v>879</v>
      </c>
      <c r="E59" s="731" t="s">
        <v>192</v>
      </c>
      <c r="F59" s="245" t="s">
        <v>917</v>
      </c>
    </row>
    <row r="60" spans="1:6" s="260" customFormat="1">
      <c r="A60" s="115" t="s">
        <v>188</v>
      </c>
      <c r="B60" s="245"/>
      <c r="C60" s="245"/>
      <c r="D60" s="245"/>
      <c r="E60" s="731"/>
      <c r="F60" s="245"/>
    </row>
    <row r="61" spans="1:6" s="260" customFormat="1" ht="14.25">
      <c r="A61" s="705" t="s">
        <v>598</v>
      </c>
      <c r="B61" s="245" t="s">
        <v>600</v>
      </c>
      <c r="C61" s="245" t="s">
        <v>877</v>
      </c>
      <c r="D61" s="245" t="s">
        <v>598</v>
      </c>
      <c r="E61" s="731" t="s">
        <v>842</v>
      </c>
      <c r="F61" s="245" t="s">
        <v>585</v>
      </c>
    </row>
    <row r="62" spans="1:6" s="260" customFormat="1">
      <c r="A62" s="115" t="s">
        <v>7</v>
      </c>
      <c r="B62" s="545"/>
      <c r="C62" s="545"/>
      <c r="D62" s="545"/>
      <c r="E62" s="725"/>
      <c r="F62" s="545"/>
    </row>
    <row r="63" spans="1:6" s="260" customFormat="1" ht="89.25" customHeight="1">
      <c r="A63" s="705" t="s">
        <v>696</v>
      </c>
      <c r="B63" s="245" t="s">
        <v>118</v>
      </c>
      <c r="C63" s="245" t="s">
        <v>257</v>
      </c>
      <c r="D63" s="245" t="s">
        <v>515</v>
      </c>
      <c r="E63" s="245" t="s">
        <v>285</v>
      </c>
      <c r="F63" s="731" t="s">
        <v>403</v>
      </c>
    </row>
    <row r="64" spans="1:6" s="260" customFormat="1">
      <c r="A64" s="115" t="s">
        <v>8</v>
      </c>
      <c r="B64" s="545"/>
      <c r="C64" s="545"/>
      <c r="D64" s="545"/>
      <c r="E64" s="545"/>
      <c r="F64" s="725"/>
    </row>
    <row r="65" spans="1:11" s="260" customFormat="1" ht="51">
      <c r="A65" s="705" t="s">
        <v>1375</v>
      </c>
      <c r="B65" s="887" t="s">
        <v>835</v>
      </c>
      <c r="C65" s="887" t="s">
        <v>280</v>
      </c>
      <c r="D65" s="887" t="s">
        <v>516</v>
      </c>
      <c r="E65" s="887" t="s">
        <v>1383</v>
      </c>
      <c r="F65" s="886" t="s">
        <v>1087</v>
      </c>
    </row>
    <row r="66" spans="1:11" s="260" customFormat="1">
      <c r="A66" s="115" t="s">
        <v>783</v>
      </c>
      <c r="B66" s="245"/>
      <c r="C66" s="245"/>
      <c r="D66" s="245"/>
      <c r="E66" s="731"/>
      <c r="F66" s="245"/>
    </row>
    <row r="67" spans="1:11" s="260" customFormat="1" ht="38.25">
      <c r="A67" s="705" t="s">
        <v>599</v>
      </c>
      <c r="B67" s="245" t="s">
        <v>1319</v>
      </c>
      <c r="C67" s="245" t="s">
        <v>1320</v>
      </c>
      <c r="D67" s="245" t="s">
        <v>599</v>
      </c>
      <c r="E67" s="731" t="s">
        <v>440</v>
      </c>
      <c r="F67" s="245" t="s">
        <v>441</v>
      </c>
    </row>
    <row r="68" spans="1:11" s="260" customFormat="1" ht="39.75">
      <c r="A68" s="705" t="s">
        <v>1101</v>
      </c>
      <c r="B68" s="245" t="s">
        <v>1321</v>
      </c>
      <c r="C68" s="245" t="s">
        <v>1314</v>
      </c>
      <c r="D68" s="245" t="s">
        <v>1322</v>
      </c>
      <c r="E68" s="731" t="s">
        <v>1323</v>
      </c>
      <c r="F68" s="245" t="s">
        <v>585</v>
      </c>
    </row>
    <row r="69" spans="1:11" s="260" customFormat="1">
      <c r="A69" s="705" t="s">
        <v>1046</v>
      </c>
      <c r="B69" s="245" t="s">
        <v>920</v>
      </c>
      <c r="C69" s="245" t="s">
        <v>863</v>
      </c>
      <c r="D69" s="245" t="s">
        <v>1046</v>
      </c>
      <c r="E69" s="731" t="s">
        <v>191</v>
      </c>
      <c r="F69" s="245" t="s">
        <v>585</v>
      </c>
    </row>
    <row r="70" spans="1:11" s="260" customFormat="1" ht="12.75" customHeight="1">
      <c r="A70" s="115" t="s">
        <v>9</v>
      </c>
      <c r="B70" s="545"/>
      <c r="C70" s="545"/>
      <c r="D70" s="545"/>
      <c r="E70" s="725"/>
      <c r="F70" s="545"/>
    </row>
    <row r="71" spans="1:11" s="260" customFormat="1" ht="76.5" customHeight="1">
      <c r="A71" s="705" t="s">
        <v>575</v>
      </c>
      <c r="B71" s="245" t="s">
        <v>859</v>
      </c>
      <c r="C71" s="245" t="s">
        <v>252</v>
      </c>
      <c r="D71" s="245" t="s">
        <v>466</v>
      </c>
      <c r="E71" s="245" t="s">
        <v>253</v>
      </c>
      <c r="F71" s="245" t="s">
        <v>858</v>
      </c>
    </row>
    <row r="72" spans="1:11" ht="12.75" customHeight="1">
      <c r="A72" s="115" t="s">
        <v>158</v>
      </c>
      <c r="B72" s="545"/>
      <c r="C72" s="545"/>
      <c r="D72" s="545"/>
      <c r="E72" s="725"/>
      <c r="F72" s="545"/>
      <c r="G72" s="260"/>
      <c r="H72" s="260"/>
      <c r="I72" s="260"/>
      <c r="J72" s="260"/>
      <c r="K72" s="260"/>
    </row>
    <row r="73" spans="1:11" ht="26.25" customHeight="1">
      <c r="A73" s="705" t="s">
        <v>725</v>
      </c>
      <c r="B73" s="245" t="s">
        <v>259</v>
      </c>
      <c r="C73" s="245" t="s">
        <v>428</v>
      </c>
      <c r="D73" s="245" t="s">
        <v>260</v>
      </c>
      <c r="E73" s="731" t="s">
        <v>1324</v>
      </c>
      <c r="F73" s="245" t="s">
        <v>585</v>
      </c>
      <c r="G73" s="219"/>
      <c r="H73" s="260"/>
      <c r="I73" s="260"/>
      <c r="J73" s="260"/>
      <c r="K73" s="260"/>
    </row>
    <row r="74" spans="1:11" ht="51">
      <c r="A74" s="879" t="s">
        <v>518</v>
      </c>
      <c r="B74" s="245" t="s">
        <v>1254</v>
      </c>
      <c r="C74" s="245" t="s">
        <v>257</v>
      </c>
      <c r="D74" s="245" t="s">
        <v>12</v>
      </c>
      <c r="E74" s="731" t="s">
        <v>726</v>
      </c>
      <c r="F74" s="245" t="s">
        <v>1252</v>
      </c>
      <c r="G74" s="219"/>
      <c r="H74" s="219"/>
    </row>
    <row r="75" spans="1:11">
      <c r="A75" s="967" t="s">
        <v>606</v>
      </c>
      <c r="B75" s="967"/>
      <c r="C75" s="967"/>
      <c r="D75" s="967"/>
      <c r="E75" s="967"/>
      <c r="F75" s="967"/>
      <c r="G75" s="219"/>
      <c r="H75" s="219"/>
    </row>
    <row r="76" spans="1:11" ht="12.75" customHeight="1">
      <c r="A76" s="260"/>
      <c r="B76" s="865"/>
      <c r="C76" s="865"/>
      <c r="D76" s="865"/>
      <c r="E76" s="865"/>
      <c r="F76" s="865"/>
      <c r="G76" s="597"/>
      <c r="H76" s="597"/>
      <c r="I76" s="597"/>
      <c r="J76" s="220"/>
      <c r="K76" s="219"/>
    </row>
    <row r="77" spans="1:11" ht="12.75" customHeight="1">
      <c r="B77" s="872"/>
      <c r="C77" s="872"/>
      <c r="D77" s="872"/>
      <c r="E77" s="872"/>
      <c r="F77" s="872"/>
      <c r="G77" s="119"/>
      <c r="H77" s="597"/>
      <c r="I77" s="597"/>
      <c r="J77" s="220"/>
      <c r="K77" s="219"/>
    </row>
    <row r="78" spans="1:11" ht="12.75" customHeight="1">
      <c r="H78" s="119"/>
      <c r="I78" s="119"/>
      <c r="J78" s="119"/>
      <c r="K78" s="220"/>
    </row>
    <row r="79" spans="1:11" ht="12.75" customHeight="1">
      <c r="A79" s="933" t="s">
        <v>101</v>
      </c>
      <c r="B79" s="933"/>
      <c r="C79" s="933"/>
      <c r="D79" s="933"/>
      <c r="E79" s="933"/>
      <c r="F79" s="933"/>
      <c r="G79" s="117"/>
      <c r="H79" s="220"/>
      <c r="I79" s="219"/>
      <c r="J79" s="219"/>
    </row>
    <row r="80" spans="1:11" ht="12.75" customHeight="1">
      <c r="A80" s="547"/>
      <c r="H80" s="117"/>
      <c r="I80" s="117"/>
      <c r="J80" s="117"/>
      <c r="K80" s="117"/>
    </row>
    <row r="81" spans="1:11" ht="40.5" customHeight="1">
      <c r="A81" s="591" t="s">
        <v>463</v>
      </c>
      <c r="B81" s="578" t="s">
        <v>254</v>
      </c>
      <c r="C81" s="578" t="s">
        <v>115</v>
      </c>
      <c r="D81" s="578" t="s">
        <v>116</v>
      </c>
      <c r="E81" s="578" t="s">
        <v>319</v>
      </c>
      <c r="F81" s="578" t="s">
        <v>172</v>
      </c>
      <c r="G81" s="119"/>
    </row>
    <row r="82" spans="1:11">
      <c r="A82" s="593" t="s">
        <v>31</v>
      </c>
      <c r="B82" s="789"/>
      <c r="C82" s="789"/>
      <c r="D82" s="789"/>
      <c r="E82" s="789"/>
      <c r="F82" s="789"/>
      <c r="G82" s="119"/>
    </row>
    <row r="83" spans="1:11">
      <c r="A83" s="717" t="s">
        <v>245</v>
      </c>
      <c r="B83" s="880" t="s">
        <v>722</v>
      </c>
      <c r="C83" s="712" t="s">
        <v>589</v>
      </c>
      <c r="D83" s="712" t="s">
        <v>1266</v>
      </c>
      <c r="E83" s="725" t="s">
        <v>590</v>
      </c>
      <c r="F83" s="712" t="s">
        <v>863</v>
      </c>
      <c r="G83" s="119"/>
    </row>
    <row r="84" spans="1:11" ht="14.25">
      <c r="A84" s="717" t="s">
        <v>424</v>
      </c>
      <c r="B84" s="880" t="s">
        <v>722</v>
      </c>
      <c r="C84" s="712" t="s">
        <v>637</v>
      </c>
      <c r="D84" s="712" t="s">
        <v>1325</v>
      </c>
      <c r="E84" s="725" t="s">
        <v>1326</v>
      </c>
      <c r="F84" s="712" t="s">
        <v>863</v>
      </c>
      <c r="G84" s="119"/>
    </row>
    <row r="85" spans="1:11">
      <c r="A85" s="113" t="s">
        <v>456</v>
      </c>
      <c r="B85" s="881"/>
      <c r="C85" s="865"/>
      <c r="D85" s="865"/>
      <c r="E85" s="865"/>
      <c r="F85" s="865"/>
      <c r="G85" s="119"/>
      <c r="H85" s="119"/>
      <c r="I85" s="118"/>
      <c r="J85" s="119"/>
      <c r="K85" s="119"/>
    </row>
    <row r="86" spans="1:11" ht="12.75" customHeight="1">
      <c r="A86" s="717" t="s">
        <v>444</v>
      </c>
      <c r="B86" s="880" t="s">
        <v>722</v>
      </c>
      <c r="C86" s="712" t="s">
        <v>637</v>
      </c>
      <c r="D86" s="712" t="s">
        <v>677</v>
      </c>
      <c r="E86" s="725" t="s">
        <v>247</v>
      </c>
      <c r="F86" s="712" t="s">
        <v>863</v>
      </c>
      <c r="G86" s="119"/>
      <c r="H86" s="119"/>
      <c r="I86" s="118"/>
      <c r="J86" s="119"/>
      <c r="K86" s="119"/>
    </row>
    <row r="87" spans="1:11" ht="12.75" customHeight="1">
      <c r="A87" s="717" t="s">
        <v>177</v>
      </c>
      <c r="B87" s="882" t="s">
        <v>722</v>
      </c>
      <c r="C87" s="263" t="s">
        <v>637</v>
      </c>
      <c r="D87" s="263" t="s">
        <v>263</v>
      </c>
      <c r="E87" s="731" t="s">
        <v>247</v>
      </c>
      <c r="F87" s="263" t="s">
        <v>863</v>
      </c>
      <c r="G87" s="119"/>
      <c r="H87" s="119"/>
      <c r="I87" s="119"/>
      <c r="J87" s="119"/>
      <c r="K87" s="119"/>
    </row>
    <row r="88" spans="1:11" ht="12.75" customHeight="1">
      <c r="A88" s="717" t="s">
        <v>443</v>
      </c>
      <c r="B88" s="882" t="s">
        <v>722</v>
      </c>
      <c r="C88" s="263" t="s">
        <v>637</v>
      </c>
      <c r="D88" s="263" t="s">
        <v>537</v>
      </c>
      <c r="E88" s="731" t="s">
        <v>1146</v>
      </c>
      <c r="F88" s="263" t="s">
        <v>280</v>
      </c>
      <c r="G88" s="119"/>
      <c r="H88" s="119"/>
      <c r="I88" s="119"/>
      <c r="J88" s="119"/>
      <c r="K88" s="119"/>
    </row>
    <row r="89" spans="1:11" ht="12.75" customHeight="1">
      <c r="A89" s="113" t="s">
        <v>458</v>
      </c>
      <c r="B89" s="882"/>
      <c r="C89" s="263"/>
      <c r="D89" s="263"/>
      <c r="E89" s="731"/>
      <c r="F89" s="263"/>
      <c r="G89" s="119"/>
      <c r="H89" s="119"/>
      <c r="I89" s="119"/>
      <c r="J89" s="119"/>
      <c r="K89" s="119"/>
    </row>
    <row r="90" spans="1:11" ht="12.75" customHeight="1">
      <c r="A90" s="717" t="s">
        <v>194</v>
      </c>
      <c r="B90" s="882" t="s">
        <v>722</v>
      </c>
      <c r="C90" s="263" t="s">
        <v>637</v>
      </c>
      <c r="D90" s="263" t="s">
        <v>607</v>
      </c>
      <c r="E90" s="731" t="s">
        <v>608</v>
      </c>
      <c r="F90" s="263" t="s">
        <v>428</v>
      </c>
      <c r="G90" s="119"/>
      <c r="H90" s="119"/>
      <c r="I90" s="119"/>
      <c r="J90" s="119"/>
      <c r="K90" s="119"/>
    </row>
    <row r="91" spans="1:11" ht="14.25" customHeight="1">
      <c r="A91" s="717" t="s">
        <v>195</v>
      </c>
      <c r="B91" s="882" t="s">
        <v>1327</v>
      </c>
      <c r="C91" s="263" t="s">
        <v>589</v>
      </c>
      <c r="D91" s="263" t="s">
        <v>1328</v>
      </c>
      <c r="E91" s="731" t="s">
        <v>608</v>
      </c>
      <c r="F91" s="263" t="s">
        <v>428</v>
      </c>
      <c r="G91" s="119"/>
      <c r="H91" s="119"/>
      <c r="I91" s="119"/>
      <c r="J91" s="119"/>
      <c r="K91" s="119"/>
    </row>
    <row r="92" spans="1:11" ht="12.75" customHeight="1">
      <c r="A92" s="717" t="s">
        <v>196</v>
      </c>
      <c r="B92" s="882" t="s">
        <v>1327</v>
      </c>
      <c r="C92" s="263" t="s">
        <v>589</v>
      </c>
      <c r="D92" s="263" t="s">
        <v>870</v>
      </c>
      <c r="E92" s="731" t="s">
        <v>608</v>
      </c>
      <c r="F92" s="263" t="s">
        <v>428</v>
      </c>
      <c r="G92" s="119"/>
      <c r="H92" s="119"/>
      <c r="I92" s="119"/>
      <c r="J92" s="119"/>
      <c r="K92" s="119"/>
    </row>
    <row r="93" spans="1:11">
      <c r="A93" s="113" t="s">
        <v>457</v>
      </c>
      <c r="B93" s="880"/>
      <c r="C93" s="712"/>
      <c r="D93" s="712"/>
      <c r="E93" s="725"/>
      <c r="F93" s="712"/>
      <c r="G93" s="119"/>
      <c r="H93" s="119"/>
      <c r="I93" s="119"/>
      <c r="J93" s="119"/>
      <c r="K93" s="119"/>
    </row>
    <row r="94" spans="1:11" ht="27.75" customHeight="1">
      <c r="A94" s="705" t="s">
        <v>723</v>
      </c>
      <c r="B94" s="882" t="s">
        <v>722</v>
      </c>
      <c r="C94" s="263" t="s">
        <v>165</v>
      </c>
      <c r="D94" s="245" t="s">
        <v>1329</v>
      </c>
      <c r="E94" s="731" t="s">
        <v>708</v>
      </c>
      <c r="F94" s="263" t="s">
        <v>522</v>
      </c>
      <c r="G94" s="119"/>
      <c r="H94" s="119"/>
      <c r="I94" s="119"/>
      <c r="J94" s="119"/>
      <c r="K94" s="119"/>
    </row>
    <row r="95" spans="1:11">
      <c r="A95" s="113" t="s">
        <v>459</v>
      </c>
      <c r="B95" s="882"/>
      <c r="C95" s="263"/>
      <c r="D95" s="245"/>
      <c r="E95" s="731"/>
      <c r="F95" s="263"/>
      <c r="G95" s="119"/>
      <c r="H95" s="119"/>
      <c r="I95" s="119"/>
      <c r="J95" s="119"/>
      <c r="K95" s="119"/>
    </row>
    <row r="96" spans="1:11" ht="27.75" customHeight="1">
      <c r="A96" s="705" t="s">
        <v>23</v>
      </c>
      <c r="B96" s="882" t="s">
        <v>724</v>
      </c>
      <c r="C96" s="263" t="s">
        <v>1330</v>
      </c>
      <c r="D96" s="245" t="s">
        <v>887</v>
      </c>
      <c r="E96" s="731" t="s">
        <v>1331</v>
      </c>
      <c r="F96" s="263" t="s">
        <v>24</v>
      </c>
      <c r="G96" s="119"/>
      <c r="H96" s="119"/>
      <c r="I96" s="119"/>
      <c r="J96" s="119"/>
      <c r="K96" s="119"/>
    </row>
    <row r="97" spans="1:11" ht="27.75" customHeight="1">
      <c r="A97" s="705" t="s">
        <v>591</v>
      </c>
      <c r="B97" s="882" t="s">
        <v>722</v>
      </c>
      <c r="C97" s="263" t="s">
        <v>637</v>
      </c>
      <c r="D97" s="245" t="s">
        <v>607</v>
      </c>
      <c r="E97" s="731" t="s">
        <v>888</v>
      </c>
      <c r="F97" s="263" t="s">
        <v>121</v>
      </c>
      <c r="G97" s="119"/>
      <c r="H97" s="119"/>
      <c r="I97" s="119"/>
      <c r="J97" s="119"/>
      <c r="K97" s="119"/>
    </row>
    <row r="98" spans="1:11" ht="14.25" customHeight="1">
      <c r="A98" s="115" t="s">
        <v>140</v>
      </c>
      <c r="B98" s="880"/>
      <c r="C98" s="712"/>
      <c r="D98" s="712"/>
      <c r="E98" s="725"/>
      <c r="F98" s="712"/>
      <c r="G98" s="119"/>
      <c r="H98" s="119"/>
      <c r="I98" s="119"/>
      <c r="J98" s="119"/>
      <c r="K98" s="119"/>
    </row>
    <row r="99" spans="1:11">
      <c r="A99" s="717" t="s">
        <v>921</v>
      </c>
      <c r="B99" s="745" t="s">
        <v>722</v>
      </c>
      <c r="C99" s="245" t="s">
        <v>637</v>
      </c>
      <c r="D99" s="886" t="s">
        <v>37</v>
      </c>
      <c r="E99" s="731" t="s">
        <v>247</v>
      </c>
      <c r="F99" s="245" t="s">
        <v>428</v>
      </c>
      <c r="G99" s="119"/>
      <c r="H99" s="119"/>
      <c r="I99" s="119"/>
      <c r="J99" s="119"/>
      <c r="K99" s="119"/>
    </row>
    <row r="100" spans="1:11">
      <c r="A100" s="113" t="s">
        <v>141</v>
      </c>
      <c r="B100" s="234"/>
      <c r="C100" s="545"/>
      <c r="D100" s="725"/>
      <c r="E100" s="725"/>
      <c r="F100" s="545"/>
      <c r="G100" s="119"/>
      <c r="H100" s="119"/>
      <c r="I100" s="119"/>
      <c r="J100" s="119"/>
      <c r="K100" s="119"/>
    </row>
    <row r="101" spans="1:11" ht="14.25" customHeight="1">
      <c r="A101" s="705" t="s">
        <v>798</v>
      </c>
      <c r="B101" s="745" t="s">
        <v>722</v>
      </c>
      <c r="C101" s="245" t="s">
        <v>637</v>
      </c>
      <c r="D101" s="887" t="s">
        <v>1332</v>
      </c>
      <c r="E101" s="731" t="s">
        <v>911</v>
      </c>
      <c r="F101" s="731" t="s">
        <v>39</v>
      </c>
      <c r="G101" s="119"/>
      <c r="H101" s="119"/>
      <c r="I101" s="119"/>
      <c r="J101" s="119"/>
      <c r="K101" s="119"/>
    </row>
    <row r="102" spans="1:11">
      <c r="A102" s="115" t="s">
        <v>641</v>
      </c>
      <c r="B102" s="234"/>
      <c r="C102" s="545"/>
      <c r="D102" s="545"/>
      <c r="E102" s="725"/>
      <c r="F102" s="725"/>
      <c r="G102" s="119"/>
      <c r="H102" s="119"/>
      <c r="I102" s="119"/>
      <c r="J102" s="119"/>
      <c r="K102" s="119"/>
    </row>
    <row r="103" spans="1:11" ht="14.25" customHeight="1">
      <c r="A103" s="717" t="s">
        <v>919</v>
      </c>
      <c r="B103" s="880" t="s">
        <v>722</v>
      </c>
      <c r="C103" s="266" t="s">
        <v>1372</v>
      </c>
      <c r="D103" s="712" t="s">
        <v>37</v>
      </c>
      <c r="E103" s="725" t="s">
        <v>1041</v>
      </c>
      <c r="F103" s="263" t="s">
        <v>280</v>
      </c>
      <c r="G103" s="119"/>
      <c r="H103" s="119"/>
      <c r="I103" s="119"/>
      <c r="J103" s="119"/>
      <c r="K103" s="119"/>
    </row>
    <row r="104" spans="1:11" ht="27" customHeight="1">
      <c r="A104" s="705" t="s">
        <v>902</v>
      </c>
      <c r="B104" s="882" t="s">
        <v>722</v>
      </c>
      <c r="C104" s="263" t="s">
        <v>246</v>
      </c>
      <c r="D104" s="263" t="s">
        <v>1333</v>
      </c>
      <c r="E104" s="725" t="s">
        <v>697</v>
      </c>
      <c r="F104" s="263" t="s">
        <v>1334</v>
      </c>
      <c r="G104" s="119"/>
      <c r="H104" s="119"/>
      <c r="I104" s="119"/>
      <c r="J104" s="119"/>
      <c r="K104" s="119"/>
    </row>
    <row r="105" spans="1:11">
      <c r="A105" s="115" t="s">
        <v>860</v>
      </c>
      <c r="B105" s="882"/>
      <c r="C105" s="263"/>
      <c r="D105" s="263"/>
      <c r="E105" s="725"/>
      <c r="F105" s="263"/>
      <c r="G105" s="119"/>
      <c r="H105" s="119"/>
      <c r="I105" s="119"/>
      <c r="J105" s="119"/>
      <c r="K105" s="119"/>
    </row>
    <row r="106" spans="1:11">
      <c r="A106" s="717" t="s">
        <v>746</v>
      </c>
      <c r="B106" s="882" t="s">
        <v>722</v>
      </c>
      <c r="C106" s="263" t="s">
        <v>589</v>
      </c>
      <c r="D106" s="263" t="s">
        <v>25</v>
      </c>
      <c r="E106" s="725" t="s">
        <v>504</v>
      </c>
      <c r="F106" s="263" t="s">
        <v>428</v>
      </c>
      <c r="G106" s="119"/>
      <c r="H106" s="119"/>
      <c r="I106" s="119"/>
      <c r="J106" s="119"/>
      <c r="K106" s="119"/>
    </row>
    <row r="107" spans="1:11">
      <c r="A107" s="717" t="s">
        <v>747</v>
      </c>
      <c r="B107" s="882" t="s">
        <v>722</v>
      </c>
      <c r="C107" s="263" t="s">
        <v>589</v>
      </c>
      <c r="D107" s="263" t="s">
        <v>37</v>
      </c>
      <c r="E107" s="725" t="s">
        <v>504</v>
      </c>
      <c r="F107" s="263" t="s">
        <v>280</v>
      </c>
      <c r="G107" s="119"/>
      <c r="H107" s="119"/>
      <c r="I107" s="119"/>
      <c r="J107" s="119"/>
      <c r="K107" s="119"/>
    </row>
    <row r="108" spans="1:11">
      <c r="A108" s="717" t="s">
        <v>748</v>
      </c>
      <c r="B108" s="882" t="s">
        <v>722</v>
      </c>
      <c r="C108" s="263" t="s">
        <v>589</v>
      </c>
      <c r="D108" s="263" t="s">
        <v>37</v>
      </c>
      <c r="E108" s="725" t="s">
        <v>504</v>
      </c>
      <c r="F108" s="263" t="s">
        <v>280</v>
      </c>
      <c r="G108" s="119"/>
      <c r="H108" s="119"/>
      <c r="I108" s="119"/>
      <c r="J108" s="119"/>
      <c r="K108" s="119"/>
    </row>
    <row r="109" spans="1:11" ht="12.75" customHeight="1">
      <c r="A109" s="115" t="s">
        <v>106</v>
      </c>
      <c r="B109" s="880"/>
      <c r="C109" s="712"/>
      <c r="D109" s="712"/>
      <c r="E109" s="725"/>
      <c r="F109" s="712"/>
      <c r="G109" s="119"/>
      <c r="H109" s="119"/>
      <c r="I109" s="119"/>
      <c r="J109" s="119"/>
      <c r="K109" s="119"/>
    </row>
    <row r="110" spans="1:11" ht="14.25">
      <c r="A110" s="717" t="s">
        <v>206</v>
      </c>
      <c r="B110" s="880" t="s">
        <v>722</v>
      </c>
      <c r="C110" s="774" t="s">
        <v>637</v>
      </c>
      <c r="D110" s="712" t="s">
        <v>1335</v>
      </c>
      <c r="E110" s="725" t="s">
        <v>247</v>
      </c>
      <c r="F110" s="712" t="s">
        <v>428</v>
      </c>
      <c r="G110" s="119"/>
      <c r="H110" s="119"/>
      <c r="I110" s="119"/>
      <c r="J110" s="119"/>
      <c r="K110" s="119"/>
    </row>
    <row r="111" spans="1:11" ht="12.75" customHeight="1">
      <c r="A111" s="113" t="s">
        <v>4</v>
      </c>
      <c r="B111" s="880"/>
      <c r="C111" s="712"/>
      <c r="D111" s="712"/>
      <c r="E111" s="725"/>
      <c r="F111" s="712"/>
      <c r="G111" s="119"/>
      <c r="H111" s="119"/>
      <c r="I111" s="119"/>
      <c r="J111" s="119"/>
      <c r="K111" s="119"/>
    </row>
    <row r="112" spans="1:11" ht="12.75" customHeight="1">
      <c r="A112" s="717" t="s">
        <v>143</v>
      </c>
      <c r="B112" s="883" t="s">
        <v>1336</v>
      </c>
      <c r="C112" s="741" t="s">
        <v>1337</v>
      </c>
      <c r="D112" s="741" t="s">
        <v>1338</v>
      </c>
      <c r="E112" s="758" t="s">
        <v>1339</v>
      </c>
      <c r="F112" s="741" t="s">
        <v>1311</v>
      </c>
      <c r="G112" s="119"/>
      <c r="H112" s="119"/>
      <c r="I112" s="119"/>
      <c r="J112" s="119"/>
      <c r="K112" s="119"/>
    </row>
    <row r="113" spans="1:11" ht="28.5" customHeight="1">
      <c r="A113" s="705" t="s">
        <v>989</v>
      </c>
      <c r="B113" s="745" t="s">
        <v>1336</v>
      </c>
      <c r="C113" s="741" t="s">
        <v>1340</v>
      </c>
      <c r="D113" s="741" t="s">
        <v>1341</v>
      </c>
      <c r="E113" s="758" t="s">
        <v>1339</v>
      </c>
      <c r="F113" s="758" t="s">
        <v>39</v>
      </c>
      <c r="G113" s="119"/>
      <c r="H113" s="119"/>
      <c r="I113" s="119"/>
      <c r="J113" s="119"/>
      <c r="K113" s="119"/>
    </row>
    <row r="114" spans="1:11" ht="12.75" customHeight="1">
      <c r="A114" s="113" t="s">
        <v>811</v>
      </c>
      <c r="B114" s="741"/>
      <c r="C114" s="741"/>
      <c r="D114" s="741"/>
      <c r="E114" s="758"/>
      <c r="F114" s="758"/>
      <c r="G114" s="119"/>
      <c r="H114" s="119"/>
      <c r="I114" s="119"/>
      <c r="J114" s="119"/>
      <c r="K114" s="119"/>
    </row>
    <row r="115" spans="1:11" ht="26.25" customHeight="1">
      <c r="A115" s="705" t="s">
        <v>506</v>
      </c>
      <c r="B115" s="741" t="s">
        <v>722</v>
      </c>
      <c r="C115" s="741" t="s">
        <v>1073</v>
      </c>
      <c r="D115" s="741" t="s">
        <v>1074</v>
      </c>
      <c r="E115" s="758" t="s">
        <v>505</v>
      </c>
      <c r="F115" s="758" t="s">
        <v>39</v>
      </c>
      <c r="G115" s="119"/>
      <c r="H115" s="119"/>
      <c r="I115" s="119"/>
      <c r="J115" s="119"/>
      <c r="K115" s="119"/>
    </row>
    <row r="116" spans="1:11" ht="12.75" customHeight="1">
      <c r="A116" s="113" t="s">
        <v>812</v>
      </c>
      <c r="B116" s="741"/>
      <c r="C116" s="741"/>
      <c r="D116" s="741"/>
      <c r="E116" s="758"/>
      <c r="F116" s="758"/>
      <c r="G116" s="119"/>
      <c r="H116" s="119"/>
      <c r="I116" s="119"/>
      <c r="J116" s="119"/>
      <c r="K116" s="119"/>
    </row>
    <row r="117" spans="1:11" ht="14.25" customHeight="1">
      <c r="A117" s="717" t="s">
        <v>827</v>
      </c>
      <c r="B117" s="741" t="s">
        <v>722</v>
      </c>
      <c r="C117" s="741" t="s">
        <v>1342</v>
      </c>
      <c r="D117" s="741" t="s">
        <v>607</v>
      </c>
      <c r="E117" s="758" t="s">
        <v>507</v>
      </c>
      <c r="F117" s="758" t="s">
        <v>428</v>
      </c>
      <c r="G117" s="119"/>
      <c r="H117" s="119"/>
      <c r="I117" s="119"/>
      <c r="J117" s="119"/>
      <c r="K117" s="119"/>
    </row>
    <row r="118" spans="1:11" ht="12.75" customHeight="1">
      <c r="A118" s="115" t="s">
        <v>5</v>
      </c>
      <c r="B118" s="234"/>
      <c r="C118" s="725"/>
      <c r="D118" s="725"/>
      <c r="E118" s="725"/>
      <c r="F118" s="545"/>
      <c r="G118" s="119"/>
      <c r="H118" s="119"/>
      <c r="I118" s="119"/>
      <c r="J118" s="119"/>
      <c r="K118" s="119"/>
    </row>
    <row r="119" spans="1:11" ht="12.75" customHeight="1">
      <c r="A119" s="705" t="s">
        <v>878</v>
      </c>
      <c r="B119" s="745" t="s">
        <v>722</v>
      </c>
      <c r="C119" s="245" t="s">
        <v>637</v>
      </c>
      <c r="D119" s="887" t="s">
        <v>37</v>
      </c>
      <c r="E119" s="731" t="s">
        <v>950</v>
      </c>
      <c r="F119" s="245" t="s">
        <v>39</v>
      </c>
      <c r="G119" s="119"/>
      <c r="H119" s="119"/>
      <c r="I119" s="119"/>
      <c r="J119" s="119"/>
      <c r="K119" s="119"/>
    </row>
    <row r="120" spans="1:11" ht="12.75" customHeight="1">
      <c r="A120" s="115" t="s">
        <v>813</v>
      </c>
      <c r="B120" s="745"/>
      <c r="C120" s="245"/>
      <c r="D120" s="245"/>
      <c r="E120" s="731"/>
      <c r="F120" s="245"/>
      <c r="G120" s="119"/>
      <c r="H120" s="119"/>
      <c r="I120" s="119"/>
      <c r="J120" s="119"/>
      <c r="K120" s="119"/>
    </row>
    <row r="121" spans="1:11" ht="96" customHeight="1">
      <c r="A121" s="705" t="s">
        <v>407</v>
      </c>
      <c r="B121" s="745" t="s">
        <v>722</v>
      </c>
      <c r="C121" s="245" t="s">
        <v>1084</v>
      </c>
      <c r="D121" s="245" t="s">
        <v>1083</v>
      </c>
      <c r="E121" s="731" t="s">
        <v>1343</v>
      </c>
      <c r="F121" s="245" t="s">
        <v>1193</v>
      </c>
      <c r="G121" s="119"/>
      <c r="H121" s="119"/>
      <c r="I121" s="119"/>
      <c r="J121" s="119"/>
      <c r="K121" s="119"/>
    </row>
    <row r="122" spans="1:11" ht="14.25" hidden="1">
      <c r="A122" s="732" t="s">
        <v>1082</v>
      </c>
      <c r="B122" s="745" t="s">
        <v>917</v>
      </c>
      <c r="C122" s="245" t="s">
        <v>917</v>
      </c>
      <c r="D122" s="245" t="s">
        <v>917</v>
      </c>
      <c r="E122" s="731" t="s">
        <v>917</v>
      </c>
      <c r="F122" s="245" t="s">
        <v>917</v>
      </c>
      <c r="G122" s="119"/>
      <c r="H122" s="119"/>
      <c r="I122" s="119"/>
      <c r="J122" s="119"/>
      <c r="K122" s="119"/>
    </row>
    <row r="123" spans="1:11">
      <c r="A123" s="115" t="s">
        <v>814</v>
      </c>
      <c r="B123" s="745"/>
      <c r="C123" s="245"/>
      <c r="D123" s="245"/>
      <c r="E123" s="731"/>
      <c r="F123" s="245"/>
      <c r="G123" s="119"/>
      <c r="H123" s="119"/>
      <c r="I123" s="119"/>
      <c r="J123" s="119"/>
      <c r="K123" s="119"/>
    </row>
    <row r="124" spans="1:11" ht="14.25">
      <c r="A124" s="705" t="s">
        <v>653</v>
      </c>
      <c r="B124" s="745" t="s">
        <v>722</v>
      </c>
      <c r="C124" s="245" t="s">
        <v>1344</v>
      </c>
      <c r="D124" s="245" t="s">
        <v>1345</v>
      </c>
      <c r="E124" s="731" t="s">
        <v>362</v>
      </c>
      <c r="F124" s="245" t="s">
        <v>1346</v>
      </c>
      <c r="G124" s="119"/>
      <c r="H124" s="119"/>
      <c r="I124" s="119"/>
      <c r="J124" s="119"/>
      <c r="K124" s="119"/>
    </row>
    <row r="125" spans="1:11" ht="12.75" customHeight="1">
      <c r="A125" s="113" t="s">
        <v>6</v>
      </c>
      <c r="B125" s="234"/>
      <c r="C125" s="545"/>
      <c r="D125" s="545"/>
      <c r="E125" s="725"/>
      <c r="F125" s="545"/>
      <c r="G125" s="119"/>
      <c r="H125" s="119"/>
      <c r="I125" s="119"/>
      <c r="J125" s="119"/>
      <c r="K125" s="119"/>
    </row>
    <row r="126" spans="1:11" ht="12.75" customHeight="1">
      <c r="A126" s="705" t="s">
        <v>772</v>
      </c>
      <c r="B126" s="234" t="s">
        <v>722</v>
      </c>
      <c r="C126" s="545" t="s">
        <v>637</v>
      </c>
      <c r="D126" s="545" t="s">
        <v>870</v>
      </c>
      <c r="E126" s="725" t="s">
        <v>636</v>
      </c>
      <c r="F126" s="545" t="s">
        <v>953</v>
      </c>
      <c r="G126" s="119"/>
      <c r="H126" s="119"/>
      <c r="I126" s="119"/>
      <c r="J126" s="119"/>
      <c r="K126" s="119"/>
    </row>
    <row r="127" spans="1:11" ht="12.75" customHeight="1">
      <c r="A127" s="705" t="s">
        <v>514</v>
      </c>
      <c r="B127" s="234" t="s">
        <v>722</v>
      </c>
      <c r="C127" s="545" t="s">
        <v>637</v>
      </c>
      <c r="D127" s="545" t="s">
        <v>643</v>
      </c>
      <c r="E127" s="725" t="s">
        <v>636</v>
      </c>
      <c r="F127" s="545" t="s">
        <v>190</v>
      </c>
      <c r="G127" s="119"/>
      <c r="H127" s="119"/>
      <c r="I127" s="119"/>
      <c r="J127" s="119"/>
      <c r="K127" s="119"/>
    </row>
    <row r="128" spans="1:11" ht="25.5" customHeight="1">
      <c r="A128" s="705" t="s">
        <v>879</v>
      </c>
      <c r="B128" s="745" t="s">
        <v>722</v>
      </c>
      <c r="C128" s="245" t="s">
        <v>165</v>
      </c>
      <c r="D128" s="731" t="s">
        <v>263</v>
      </c>
      <c r="E128" s="725" t="s">
        <v>605</v>
      </c>
      <c r="F128" s="245" t="s">
        <v>280</v>
      </c>
      <c r="G128" s="119"/>
      <c r="H128" s="119"/>
      <c r="I128" s="119"/>
      <c r="J128" s="119"/>
      <c r="K128" s="119"/>
    </row>
    <row r="129" spans="1:11">
      <c r="A129" s="113" t="s">
        <v>815</v>
      </c>
      <c r="B129" s="745"/>
      <c r="C129" s="245"/>
      <c r="D129" s="731"/>
      <c r="E129" s="725"/>
      <c r="F129" s="245"/>
      <c r="G129" s="119"/>
      <c r="H129" s="119"/>
      <c r="I129" s="119"/>
      <c r="J129" s="119"/>
      <c r="K129" s="119"/>
    </row>
    <row r="130" spans="1:11" ht="14.25">
      <c r="A130" s="705" t="s">
        <v>598</v>
      </c>
      <c r="B130" s="745" t="s">
        <v>722</v>
      </c>
      <c r="C130" s="245" t="s">
        <v>637</v>
      </c>
      <c r="D130" s="731" t="s">
        <v>1347</v>
      </c>
      <c r="E130" s="725" t="s">
        <v>363</v>
      </c>
      <c r="F130" s="245" t="s">
        <v>428</v>
      </c>
      <c r="G130" s="119"/>
      <c r="H130" s="119"/>
      <c r="I130" s="119"/>
      <c r="J130" s="119"/>
      <c r="K130" s="119"/>
    </row>
    <row r="131" spans="1:11" ht="12.75" customHeight="1">
      <c r="A131" s="115" t="s">
        <v>7</v>
      </c>
      <c r="B131" s="234"/>
      <c r="C131" s="545"/>
      <c r="D131" s="545"/>
      <c r="E131" s="725"/>
      <c r="F131" s="545"/>
      <c r="H131" s="119"/>
      <c r="I131" s="119"/>
      <c r="J131" s="119"/>
      <c r="K131" s="119"/>
    </row>
    <row r="132" spans="1:11" ht="12.75" customHeight="1">
      <c r="A132" s="717" t="s">
        <v>696</v>
      </c>
      <c r="B132" s="234" t="s">
        <v>722</v>
      </c>
      <c r="C132" s="545" t="s">
        <v>722</v>
      </c>
      <c r="D132" s="545" t="s">
        <v>677</v>
      </c>
      <c r="E132" s="545" t="s">
        <v>119</v>
      </c>
      <c r="F132" s="725" t="s">
        <v>428</v>
      </c>
      <c r="H132" s="119"/>
      <c r="I132" s="119"/>
      <c r="J132" s="119"/>
      <c r="K132" s="119"/>
    </row>
    <row r="133" spans="1:11" ht="12.75" customHeight="1">
      <c r="A133" s="967" t="s">
        <v>606</v>
      </c>
      <c r="B133" s="967"/>
      <c r="C133" s="967"/>
      <c r="D133" s="967"/>
      <c r="E133" s="967"/>
      <c r="F133" s="967"/>
      <c r="H133" s="119"/>
      <c r="I133" s="119"/>
      <c r="J133" s="119"/>
      <c r="K133" s="119"/>
    </row>
    <row r="134" spans="1:11" ht="12.75" hidden="1" customHeight="1">
      <c r="A134" s="884"/>
      <c r="B134" s="545"/>
      <c r="C134" s="545"/>
      <c r="D134" s="545"/>
      <c r="E134" s="545"/>
      <c r="F134" s="725"/>
      <c r="H134" s="119"/>
      <c r="I134" s="119"/>
      <c r="J134" s="119"/>
      <c r="K134" s="119"/>
    </row>
    <row r="135" spans="1:11" ht="12.75" customHeight="1">
      <c r="A135" s="884"/>
      <c r="B135" s="545"/>
      <c r="C135" s="545"/>
      <c r="D135" s="545"/>
      <c r="E135" s="545"/>
      <c r="F135" s="725"/>
      <c r="H135" s="119"/>
      <c r="I135" s="119"/>
      <c r="J135" s="119"/>
      <c r="K135" s="119"/>
    </row>
    <row r="136" spans="1:11" ht="12.75" customHeight="1">
      <c r="B136" s="872"/>
      <c r="C136" s="872"/>
      <c r="D136" s="872"/>
      <c r="E136" s="872"/>
      <c r="F136" s="872"/>
      <c r="H136" s="119"/>
      <c r="I136" s="119"/>
      <c r="J136" s="119"/>
      <c r="K136" s="119"/>
    </row>
    <row r="137" spans="1:11" ht="12.75" customHeight="1">
      <c r="H137" s="119"/>
      <c r="I137" s="119"/>
      <c r="J137" s="119"/>
      <c r="K137" s="119"/>
    </row>
    <row r="138" spans="1:11" ht="12.75" customHeight="1">
      <c r="A138" s="933" t="s">
        <v>101</v>
      </c>
      <c r="B138" s="933"/>
      <c r="C138" s="933"/>
      <c r="D138" s="933"/>
      <c r="E138" s="933"/>
      <c r="F138" s="933"/>
      <c r="H138" s="119"/>
      <c r="I138" s="119"/>
      <c r="J138" s="119"/>
      <c r="K138" s="119"/>
    </row>
    <row r="139" spans="1:11" ht="12.75" customHeight="1">
      <c r="A139" s="547"/>
      <c r="H139" s="119"/>
      <c r="I139" s="119"/>
      <c r="J139" s="119"/>
      <c r="K139" s="119"/>
    </row>
    <row r="140" spans="1:11" ht="40.5" customHeight="1">
      <c r="A140" s="591" t="s">
        <v>463</v>
      </c>
      <c r="B140" s="578" t="s">
        <v>254</v>
      </c>
      <c r="C140" s="578" t="s">
        <v>115</v>
      </c>
      <c r="D140" s="578" t="s">
        <v>116</v>
      </c>
      <c r="E140" s="578" t="s">
        <v>319</v>
      </c>
      <c r="F140" s="578" t="s">
        <v>172</v>
      </c>
      <c r="H140" s="119"/>
      <c r="I140" s="119"/>
      <c r="J140" s="119"/>
      <c r="K140" s="119"/>
    </row>
    <row r="141" spans="1:11" ht="12.75" customHeight="1">
      <c r="A141" s="115" t="s">
        <v>8</v>
      </c>
      <c r="B141" s="234"/>
      <c r="C141" s="545"/>
      <c r="D141" s="545"/>
      <c r="E141" s="545"/>
      <c r="F141" s="725"/>
    </row>
    <row r="142" spans="1:11" ht="38.25">
      <c r="A142" s="705" t="s">
        <v>1375</v>
      </c>
      <c r="B142" s="888" t="s">
        <v>722</v>
      </c>
      <c r="C142" s="887" t="s">
        <v>637</v>
      </c>
      <c r="D142" s="887" t="s">
        <v>1225</v>
      </c>
      <c r="E142" s="643" t="s">
        <v>1376</v>
      </c>
      <c r="F142" s="886" t="s">
        <v>1384</v>
      </c>
    </row>
    <row r="143" spans="1:11">
      <c r="A143" s="115" t="s">
        <v>816</v>
      </c>
      <c r="B143" s="745"/>
      <c r="C143" s="245"/>
      <c r="D143" s="245"/>
      <c r="E143" s="245"/>
      <c r="F143" s="731"/>
    </row>
    <row r="144" spans="1:11" ht="14.25">
      <c r="A144" s="717" t="s">
        <v>599</v>
      </c>
      <c r="B144" s="745" t="s">
        <v>722</v>
      </c>
      <c r="C144" s="245" t="s">
        <v>589</v>
      </c>
      <c r="D144" s="245" t="s">
        <v>1348</v>
      </c>
      <c r="E144" s="245" t="s">
        <v>364</v>
      </c>
      <c r="F144" s="731" t="s">
        <v>599</v>
      </c>
    </row>
    <row r="145" spans="1:6" ht="25.5">
      <c r="A145" s="705" t="s">
        <v>1101</v>
      </c>
      <c r="B145" s="745" t="s">
        <v>722</v>
      </c>
      <c r="C145" s="245" t="s">
        <v>1349</v>
      </c>
      <c r="D145" s="245" t="s">
        <v>365</v>
      </c>
      <c r="E145" s="245" t="s">
        <v>366</v>
      </c>
      <c r="F145" s="731" t="s">
        <v>599</v>
      </c>
    </row>
    <row r="146" spans="1:6">
      <c r="A146" s="705" t="s">
        <v>1046</v>
      </c>
      <c r="B146" s="745" t="s">
        <v>722</v>
      </c>
      <c r="C146" s="245" t="s">
        <v>367</v>
      </c>
      <c r="D146" s="245" t="s">
        <v>427</v>
      </c>
      <c r="E146" s="245" t="s">
        <v>366</v>
      </c>
      <c r="F146" s="731" t="s">
        <v>428</v>
      </c>
    </row>
    <row r="147" spans="1:6" ht="12.75" customHeight="1">
      <c r="A147" s="115" t="s">
        <v>9</v>
      </c>
      <c r="B147" s="234"/>
      <c r="C147" s="545"/>
      <c r="D147" s="545"/>
      <c r="E147" s="725"/>
      <c r="F147" s="545"/>
    </row>
    <row r="148" spans="1:6" ht="14.25" customHeight="1">
      <c r="A148" s="717" t="s">
        <v>517</v>
      </c>
      <c r="B148" s="745" t="s">
        <v>722</v>
      </c>
      <c r="C148" s="545" t="s">
        <v>1350</v>
      </c>
      <c r="D148" s="545" t="s">
        <v>1351</v>
      </c>
      <c r="E148" s="725" t="s">
        <v>111</v>
      </c>
      <c r="F148" s="545" t="s">
        <v>39</v>
      </c>
    </row>
    <row r="149" spans="1:6">
      <c r="A149" s="115" t="s">
        <v>158</v>
      </c>
      <c r="B149" s="234"/>
      <c r="C149" s="545"/>
      <c r="D149" s="545"/>
      <c r="E149" s="725"/>
      <c r="F149" s="545"/>
    </row>
    <row r="150" spans="1:6" ht="14.25">
      <c r="A150" s="717" t="s">
        <v>725</v>
      </c>
      <c r="B150" s="234" t="s">
        <v>722</v>
      </c>
      <c r="C150" s="545" t="s">
        <v>637</v>
      </c>
      <c r="D150" s="545" t="s">
        <v>503</v>
      </c>
      <c r="E150" s="725" t="s">
        <v>890</v>
      </c>
      <c r="F150" s="545" t="s">
        <v>428</v>
      </c>
    </row>
    <row r="151" spans="1:6" ht="15" customHeight="1">
      <c r="A151" s="723" t="s">
        <v>518</v>
      </c>
      <c r="B151" s="868" t="s">
        <v>724</v>
      </c>
      <c r="C151" s="869" t="s">
        <v>165</v>
      </c>
      <c r="D151" s="869" t="s">
        <v>1253</v>
      </c>
      <c r="E151" s="870" t="s">
        <v>890</v>
      </c>
      <c r="F151" s="869" t="s">
        <v>428</v>
      </c>
    </row>
    <row r="152" spans="1:6">
      <c r="A152" s="967" t="s">
        <v>606</v>
      </c>
      <c r="B152" s="967"/>
      <c r="C152" s="967"/>
      <c r="D152" s="967"/>
      <c r="E152" s="967"/>
      <c r="F152" s="967"/>
    </row>
    <row r="153" spans="1:6" ht="18" customHeight="1">
      <c r="A153" s="884"/>
      <c r="B153" s="545"/>
      <c r="C153" s="545"/>
      <c r="D153" s="545"/>
      <c r="E153" s="725"/>
      <c r="F153" s="545"/>
    </row>
    <row r="154" spans="1:6">
      <c r="A154" s="884"/>
      <c r="B154" s="545"/>
      <c r="C154" s="545"/>
      <c r="D154" s="545"/>
      <c r="E154" s="725"/>
      <c r="F154" s="545"/>
    </row>
    <row r="155" spans="1:6">
      <c r="A155" s="884"/>
      <c r="B155" s="545"/>
      <c r="C155" s="545"/>
      <c r="D155" s="545"/>
      <c r="E155" s="725"/>
      <c r="F155" s="545"/>
    </row>
    <row r="156" spans="1:6">
      <c r="A156" s="884"/>
      <c r="B156" s="545"/>
      <c r="C156" s="545"/>
      <c r="D156" s="545"/>
      <c r="E156" s="725"/>
      <c r="F156" s="545"/>
    </row>
    <row r="157" spans="1:6">
      <c r="A157" s="933" t="s">
        <v>1108</v>
      </c>
      <c r="B157" s="933"/>
      <c r="C157" s="933"/>
      <c r="D157" s="933"/>
      <c r="E157" s="933"/>
      <c r="F157" s="933"/>
    </row>
    <row r="158" spans="1:6">
      <c r="A158" s="547"/>
    </row>
    <row r="159" spans="1:6" ht="29.25" customHeight="1">
      <c r="A159" s="962" t="s">
        <v>523</v>
      </c>
      <c r="B159" s="962"/>
      <c r="C159" s="962"/>
      <c r="D159" s="962"/>
      <c r="E159" s="962"/>
      <c r="F159" s="962"/>
    </row>
    <row r="160" spans="1:6" ht="14.25" customHeight="1">
      <c r="A160" s="964" t="s">
        <v>1147</v>
      </c>
      <c r="B160" s="965"/>
      <c r="C160" s="965"/>
      <c r="D160" s="965"/>
      <c r="E160" s="965"/>
      <c r="F160" s="965"/>
    </row>
    <row r="161" spans="1:6" ht="14.25" customHeight="1">
      <c r="A161" s="964" t="s">
        <v>684</v>
      </c>
      <c r="B161" s="965"/>
      <c r="C161" s="965"/>
      <c r="D161" s="965"/>
      <c r="E161" s="965"/>
      <c r="F161" s="965"/>
    </row>
    <row r="162" spans="1:6" ht="51.75" customHeight="1">
      <c r="A162" s="962" t="s">
        <v>799</v>
      </c>
      <c r="B162" s="962"/>
      <c r="C162" s="962"/>
      <c r="D162" s="962"/>
      <c r="E162" s="962"/>
      <c r="F162" s="962"/>
    </row>
    <row r="163" spans="1:6" ht="26.25" customHeight="1">
      <c r="A163" s="962" t="s">
        <v>970</v>
      </c>
      <c r="B163" s="962"/>
      <c r="C163" s="962"/>
      <c r="D163" s="962"/>
      <c r="E163" s="962"/>
      <c r="F163" s="962"/>
    </row>
    <row r="164" spans="1:6" ht="14.25" customHeight="1">
      <c r="A164" s="964" t="s">
        <v>971</v>
      </c>
      <c r="B164" s="965"/>
      <c r="C164" s="965"/>
      <c r="D164" s="965"/>
      <c r="E164" s="965"/>
      <c r="F164" s="965"/>
    </row>
    <row r="165" spans="1:6" ht="14.25" customHeight="1">
      <c r="A165" s="962" t="s">
        <v>36</v>
      </c>
      <c r="B165" s="962"/>
      <c r="C165" s="962"/>
      <c r="D165" s="962"/>
      <c r="E165" s="962"/>
      <c r="F165" s="962"/>
    </row>
    <row r="166" spans="1:6" ht="123" customHeight="1">
      <c r="A166" s="962" t="s">
        <v>1205</v>
      </c>
      <c r="B166" s="962"/>
      <c r="C166" s="962"/>
      <c r="D166" s="962"/>
      <c r="E166" s="962"/>
      <c r="F166" s="962"/>
    </row>
    <row r="167" spans="1:6" ht="36" customHeight="1">
      <c r="A167" s="1007" t="s">
        <v>1078</v>
      </c>
      <c r="B167" s="1007"/>
      <c r="C167" s="1007"/>
      <c r="D167" s="1007"/>
      <c r="E167" s="1007"/>
      <c r="F167" s="1007"/>
    </row>
    <row r="168" spans="1:6" ht="26.25" customHeight="1">
      <c r="A168" s="1006" t="s">
        <v>1385</v>
      </c>
      <c r="B168" s="1006"/>
      <c r="C168" s="1006"/>
      <c r="D168" s="1006"/>
      <c r="E168" s="1006"/>
      <c r="F168" s="1006"/>
    </row>
    <row r="169" spans="1:6" ht="38.25" customHeight="1">
      <c r="A169" s="1006" t="s">
        <v>1223</v>
      </c>
      <c r="B169" s="1006"/>
      <c r="C169" s="1006"/>
      <c r="D169" s="1006"/>
      <c r="E169" s="1006"/>
      <c r="F169" s="1006"/>
    </row>
    <row r="170" spans="1:6" ht="53.25" customHeight="1">
      <c r="A170" s="1011" t="s">
        <v>1076</v>
      </c>
      <c r="B170" s="1011"/>
      <c r="C170" s="1011"/>
      <c r="D170" s="1011"/>
      <c r="E170" s="1011"/>
      <c r="F170" s="1011"/>
    </row>
    <row r="171" spans="1:6" ht="14.25" customHeight="1">
      <c r="A171" s="1011" t="s">
        <v>1356</v>
      </c>
      <c r="B171" s="1011"/>
      <c r="C171" s="1011"/>
      <c r="D171" s="1011"/>
      <c r="E171" s="1011"/>
      <c r="F171" s="1011"/>
    </row>
    <row r="172" spans="1:6">
      <c r="A172" s="1011" t="s">
        <v>1357</v>
      </c>
      <c r="B172" s="1011"/>
      <c r="C172" s="1011"/>
      <c r="D172" s="1011"/>
      <c r="E172" s="1011"/>
      <c r="F172" s="1011"/>
    </row>
    <row r="173" spans="1:6" ht="65.25" customHeight="1">
      <c r="A173" s="1006" t="s">
        <v>1143</v>
      </c>
      <c r="B173" s="1006"/>
      <c r="C173" s="1006"/>
      <c r="D173" s="1006"/>
      <c r="E173" s="1006"/>
      <c r="F173" s="1006"/>
    </row>
    <row r="174" spans="1:6" ht="14.25" customHeight="1">
      <c r="A174" s="1006" t="s">
        <v>96</v>
      </c>
      <c r="B174" s="1006"/>
      <c r="C174" s="1006"/>
      <c r="D174" s="1006"/>
      <c r="E174" s="1006"/>
      <c r="F174" s="1006"/>
    </row>
    <row r="175" spans="1:6" ht="14.25" customHeight="1">
      <c r="A175" s="1006" t="s">
        <v>99</v>
      </c>
      <c r="B175" s="1006"/>
      <c r="C175" s="1006"/>
      <c r="D175" s="1006"/>
      <c r="E175" s="1006"/>
      <c r="F175" s="1006"/>
    </row>
    <row r="176" spans="1:6" ht="14.25" customHeight="1">
      <c r="A176" s="1006" t="s">
        <v>1352</v>
      </c>
      <c r="B176" s="1006"/>
      <c r="C176" s="1006"/>
      <c r="D176" s="1006"/>
      <c r="E176" s="1006"/>
      <c r="F176" s="1006"/>
    </row>
    <row r="177" spans="1:6" ht="15" customHeight="1">
      <c r="A177" s="1009" t="s">
        <v>1234</v>
      </c>
      <c r="B177" s="1010"/>
      <c r="C177" s="1010"/>
      <c r="D177" s="1010"/>
      <c r="E177" s="1010"/>
      <c r="F177" s="1010"/>
    </row>
    <row r="178" spans="1:6" ht="63.75" customHeight="1">
      <c r="A178" s="1006" t="s">
        <v>1105</v>
      </c>
      <c r="B178" s="1006"/>
      <c r="C178" s="1006"/>
      <c r="D178" s="1006"/>
      <c r="E178" s="1006"/>
      <c r="F178" s="1006"/>
    </row>
    <row r="179" spans="1:6" ht="26.25" customHeight="1">
      <c r="A179" s="1008" t="s">
        <v>618</v>
      </c>
      <c r="B179" s="1008"/>
      <c r="C179" s="1008"/>
      <c r="D179" s="1008"/>
      <c r="E179" s="1008"/>
      <c r="F179" s="1008"/>
    </row>
    <row r="180" spans="1:6" ht="14.25" customHeight="1">
      <c r="A180" s="971" t="s">
        <v>666</v>
      </c>
      <c r="B180" s="971"/>
      <c r="C180" s="971"/>
      <c r="D180" s="971"/>
      <c r="E180" s="971"/>
      <c r="F180" s="971"/>
    </row>
  </sheetData>
  <mergeCells count="32">
    <mergeCell ref="A152:F152"/>
    <mergeCell ref="A157:F157"/>
    <mergeCell ref="A180:F180"/>
    <mergeCell ref="A173:F173"/>
    <mergeCell ref="A179:F179"/>
    <mergeCell ref="A165:F165"/>
    <mergeCell ref="A166:F166"/>
    <mergeCell ref="A177:F177"/>
    <mergeCell ref="A170:F170"/>
    <mergeCell ref="A176:F176"/>
    <mergeCell ref="A178:F178"/>
    <mergeCell ref="A171:F171"/>
    <mergeCell ref="A174:F174"/>
    <mergeCell ref="A175:F175"/>
    <mergeCell ref="A172:F172"/>
    <mergeCell ref="A169:F169"/>
    <mergeCell ref="A168:F168"/>
    <mergeCell ref="A159:F159"/>
    <mergeCell ref="A167:F167"/>
    <mergeCell ref="A164:F164"/>
    <mergeCell ref="A161:F161"/>
    <mergeCell ref="A160:F160"/>
    <mergeCell ref="A162:F162"/>
    <mergeCell ref="A163:F163"/>
    <mergeCell ref="A3:F3"/>
    <mergeCell ref="A79:F79"/>
    <mergeCell ref="A138:F138"/>
    <mergeCell ref="A4:F4"/>
    <mergeCell ref="A40:F40"/>
    <mergeCell ref="A42:F42"/>
    <mergeCell ref="A75:F75"/>
    <mergeCell ref="A133:F133"/>
  </mergeCells>
  <phoneticPr fontId="0" type="noConversion"/>
  <pageMargins left="0.94488188976377963" right="0.94488188976377963" top="0.59055118110236227" bottom="0.98425196850393704" header="0.51181102362204722" footer="0.51181102362204722"/>
  <pageSetup paperSize="9" scale="78" firstPageNumber="447" fitToHeight="8" orientation="portrait" useFirstPageNumber="1" r:id="rId1"/>
  <headerFooter alignWithMargins="0">
    <oddHeader>&amp;L&amp;"Arial,Italic"&amp;11      Comparative tables</oddHeader>
    <oddFooter xml:space="preserve">&amp;C </oddFooter>
  </headerFooter>
  <rowBreaks count="4" manualBreakCount="4">
    <brk id="40" max="5" man="1"/>
    <brk id="75" max="5" man="1"/>
    <brk id="133" max="5" man="1"/>
    <brk id="153"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3:K251"/>
  <sheetViews>
    <sheetView view="pageBreakPreview" topLeftCell="A127" zoomScale="85" zoomScaleNormal="100" zoomScaleSheetLayoutView="85" workbookViewId="0">
      <selection activeCell="A99" sqref="A99:XFD99"/>
    </sheetView>
  </sheetViews>
  <sheetFormatPr defaultRowHeight="12.75" customHeight="1"/>
  <cols>
    <col min="1" max="1" width="27.140625" style="1" customWidth="1"/>
    <col min="2" max="11" width="7.85546875" style="2" customWidth="1"/>
    <col min="12" max="16384" width="9.140625" style="1"/>
  </cols>
  <sheetData>
    <row r="3" spans="1:11" ht="12.75" customHeight="1">
      <c r="A3" s="980" t="s">
        <v>678</v>
      </c>
      <c r="B3" s="980"/>
      <c r="C3" s="980"/>
      <c r="D3" s="980"/>
      <c r="E3" s="980"/>
      <c r="F3" s="980"/>
      <c r="G3" s="980"/>
      <c r="H3" s="980"/>
      <c r="I3" s="980"/>
      <c r="J3" s="980"/>
      <c r="K3" s="980"/>
    </row>
    <row r="4" spans="1:11" s="91" customFormat="1" ht="15" customHeight="1">
      <c r="A4" s="981" t="s">
        <v>807</v>
      </c>
      <c r="B4" s="981"/>
      <c r="C4" s="981"/>
      <c r="D4" s="981"/>
      <c r="E4" s="981"/>
      <c r="F4" s="981"/>
      <c r="G4" s="981"/>
      <c r="H4" s="981"/>
      <c r="I4" s="981"/>
      <c r="J4" s="981"/>
      <c r="K4" s="981"/>
    </row>
    <row r="5" spans="1:11" ht="12.75" customHeight="1">
      <c r="A5" s="76" t="s">
        <v>217</v>
      </c>
    </row>
    <row r="7" spans="1:11" s="92" customFormat="1" ht="25.5" customHeight="1">
      <c r="A7" s="975" t="s">
        <v>463</v>
      </c>
      <c r="B7" s="977" t="s">
        <v>235</v>
      </c>
      <c r="C7" s="978"/>
      <c r="D7" s="978"/>
      <c r="E7" s="978"/>
      <c r="F7" s="979"/>
      <c r="G7" s="977" t="s">
        <v>207</v>
      </c>
      <c r="H7" s="978"/>
      <c r="I7" s="978"/>
      <c r="J7" s="978"/>
      <c r="K7" s="978"/>
    </row>
    <row r="8" spans="1:11" s="78" customFormat="1" ht="13.5" customHeight="1">
      <c r="A8" s="976"/>
      <c r="B8" s="195">
        <v>40909</v>
      </c>
      <c r="C8" s="195">
        <v>41275</v>
      </c>
      <c r="D8" s="195">
        <v>41640</v>
      </c>
      <c r="E8" s="195">
        <v>42005</v>
      </c>
      <c r="F8" s="196">
        <v>42370</v>
      </c>
      <c r="G8" s="195">
        <v>40909</v>
      </c>
      <c r="H8" s="195">
        <v>41275</v>
      </c>
      <c r="I8" s="195">
        <v>41640</v>
      </c>
      <c r="J8" s="195">
        <v>42005</v>
      </c>
      <c r="K8" s="195">
        <v>42370</v>
      </c>
    </row>
    <row r="9" spans="1:11" s="78" customFormat="1" ht="12.75" customHeight="1">
      <c r="A9" s="79" t="s">
        <v>596</v>
      </c>
      <c r="B9" s="202"/>
      <c r="C9" s="202"/>
      <c r="D9" s="202"/>
      <c r="E9" s="202"/>
      <c r="F9" s="544"/>
      <c r="G9" s="202"/>
      <c r="H9" s="202"/>
      <c r="I9" s="202"/>
      <c r="J9" s="202"/>
      <c r="K9" s="202"/>
    </row>
    <row r="10" spans="1:11" s="78" customFormat="1">
      <c r="A10" s="109" t="s">
        <v>245</v>
      </c>
      <c r="B10" s="655" t="s">
        <v>917</v>
      </c>
      <c r="C10" s="655" t="s">
        <v>917</v>
      </c>
      <c r="D10" s="655" t="s">
        <v>917</v>
      </c>
      <c r="E10" s="655" t="s">
        <v>917</v>
      </c>
      <c r="F10" s="656" t="s">
        <v>917</v>
      </c>
      <c r="G10" s="657" t="s">
        <v>917</v>
      </c>
      <c r="H10" s="658" t="s">
        <v>917</v>
      </c>
      <c r="I10" s="658" t="s">
        <v>917</v>
      </c>
      <c r="J10" s="658" t="s">
        <v>917</v>
      </c>
      <c r="K10" s="658" t="s">
        <v>917</v>
      </c>
    </row>
    <row r="11" spans="1:11" s="78" customFormat="1" ht="12" customHeight="1">
      <c r="A11" s="109" t="s">
        <v>424</v>
      </c>
      <c r="B11" s="660">
        <v>0.33853</v>
      </c>
      <c r="C11" s="660">
        <v>0.34716900000000001</v>
      </c>
      <c r="D11" s="660">
        <v>0.33917599999999998</v>
      </c>
      <c r="E11" s="660">
        <v>0.33014900000000003</v>
      </c>
      <c r="F11" s="661">
        <v>0.31601200000000002</v>
      </c>
      <c r="G11" s="657">
        <v>2.9846160398395085</v>
      </c>
      <c r="H11" s="658">
        <v>2.5519156352465018</v>
      </c>
      <c r="I11" s="658">
        <v>-2.3023369022003806</v>
      </c>
      <c r="J11" s="658">
        <v>-2.6614501026015773</v>
      </c>
      <c r="K11" s="658">
        <v>-4.2820060033500056</v>
      </c>
    </row>
    <row r="12" spans="1:11" s="78" customFormat="1" ht="12.75" customHeight="1">
      <c r="A12" s="79" t="s">
        <v>456</v>
      </c>
      <c r="B12" s="662"/>
      <c r="C12" s="663"/>
      <c r="D12" s="663"/>
      <c r="E12" s="663"/>
      <c r="F12" s="664"/>
      <c r="G12" s="662"/>
      <c r="H12" s="658"/>
      <c r="I12" s="663"/>
      <c r="J12" s="663"/>
      <c r="K12" s="658"/>
    </row>
    <row r="13" spans="1:11" s="78" customFormat="1">
      <c r="A13" s="109" t="s">
        <v>444</v>
      </c>
      <c r="B13" s="660">
        <v>0.58299999999999996</v>
      </c>
      <c r="C13" s="660">
        <v>0.55100000000000005</v>
      </c>
      <c r="D13" s="660">
        <v>0.94900000000000007</v>
      </c>
      <c r="E13" s="660">
        <v>0.498</v>
      </c>
      <c r="F13" s="661">
        <v>0.51700000000000002</v>
      </c>
      <c r="G13" s="657">
        <v>12.331406551059715</v>
      </c>
      <c r="H13" s="658">
        <v>-5.4888507718696218</v>
      </c>
      <c r="I13" s="658">
        <v>72.232304900181475</v>
      </c>
      <c r="J13" s="658">
        <v>-47.523709167544794</v>
      </c>
      <c r="K13" s="658">
        <v>3.8152610441767081</v>
      </c>
    </row>
    <row r="14" spans="1:11" s="78" customFormat="1" ht="12.75" customHeight="1">
      <c r="A14" s="109" t="s">
        <v>177</v>
      </c>
      <c r="B14" s="660">
        <v>1.8009999999999999</v>
      </c>
      <c r="C14" s="660">
        <v>1.9080000000000001</v>
      </c>
      <c r="D14" s="660">
        <v>2.1179999999999999</v>
      </c>
      <c r="E14" s="660">
        <v>2.4670000000000001</v>
      </c>
      <c r="F14" s="660">
        <v>2.3770000000000002</v>
      </c>
      <c r="G14" s="657">
        <v>-0.11092623405434665</v>
      </c>
      <c r="H14" s="658">
        <v>5.9411438089950224</v>
      </c>
      <c r="I14" s="658">
        <v>11.006289308176093</v>
      </c>
      <c r="J14" s="658">
        <v>16.477809254013238</v>
      </c>
      <c r="K14" s="658">
        <v>-3.6481556546412577</v>
      </c>
    </row>
    <row r="15" spans="1:11" s="78" customFormat="1" ht="12" customHeight="1">
      <c r="A15" s="109" t="s">
        <v>443</v>
      </c>
      <c r="B15" s="662">
        <v>64.858000000000004</v>
      </c>
      <c r="C15" s="663">
        <v>70.096000000000004</v>
      </c>
      <c r="D15" s="663">
        <v>75.707999999999998</v>
      </c>
      <c r="E15" s="663">
        <v>83.725000000000009</v>
      </c>
      <c r="F15" s="664">
        <v>84.55</v>
      </c>
      <c r="G15" s="657">
        <v>8.2464075304170734</v>
      </c>
      <c r="H15" s="658">
        <v>8.0761047210829702</v>
      </c>
      <c r="I15" s="658">
        <v>8.006162976489378</v>
      </c>
      <c r="J15" s="658">
        <v>10.589369683520914</v>
      </c>
      <c r="K15" s="658">
        <v>0.98536876679604291</v>
      </c>
    </row>
    <row r="16" spans="1:11" s="78" customFormat="1" ht="12.75" customHeight="1">
      <c r="A16" s="79" t="s">
        <v>849</v>
      </c>
      <c r="B16" s="662"/>
      <c r="C16" s="663"/>
      <c r="D16" s="663"/>
      <c r="E16" s="663"/>
      <c r="F16" s="664"/>
      <c r="G16" s="657"/>
      <c r="H16" s="658"/>
      <c r="I16" s="658"/>
      <c r="J16" s="658"/>
      <c r="K16" s="658"/>
    </row>
    <row r="17" spans="1:11" s="78" customFormat="1" ht="12.75" customHeight="1">
      <c r="A17" s="109" t="s">
        <v>194</v>
      </c>
      <c r="B17" s="665">
        <v>3.6380490000000001</v>
      </c>
      <c r="C17" s="660">
        <v>3.9660639999999998</v>
      </c>
      <c r="D17" s="660">
        <v>3.9497100000000001</v>
      </c>
      <c r="E17" s="660">
        <v>4.1398479999999998</v>
      </c>
      <c r="F17" s="661">
        <v>4.2177470000000001</v>
      </c>
      <c r="G17" s="657">
        <v>7.8698249940921414</v>
      </c>
      <c r="H17" s="658">
        <v>9.016233701085369</v>
      </c>
      <c r="I17" s="658">
        <v>-0.41234836351607385</v>
      </c>
      <c r="J17" s="658">
        <v>4.8139736841438889</v>
      </c>
      <c r="K17" s="658">
        <v>1.8816874435969737</v>
      </c>
    </row>
    <row r="18" spans="1:11" s="78" customFormat="1" ht="12.75" customHeight="1">
      <c r="A18" s="109" t="s">
        <v>195</v>
      </c>
      <c r="B18" s="665">
        <v>18.887044000000003</v>
      </c>
      <c r="C18" s="660">
        <v>20.932078000000001</v>
      </c>
      <c r="D18" s="660">
        <v>19.160366999999997</v>
      </c>
      <c r="E18" s="660">
        <v>18.000965000000001</v>
      </c>
      <c r="F18" s="661">
        <v>17.798741999999997</v>
      </c>
      <c r="G18" s="657">
        <v>11.137679533979551</v>
      </c>
      <c r="H18" s="658">
        <v>10.827708136858249</v>
      </c>
      <c r="I18" s="658">
        <v>-8.4640951557700248</v>
      </c>
      <c r="J18" s="658">
        <v>-6.0510427592540168</v>
      </c>
      <c r="K18" s="658">
        <v>-1.1234008843414927</v>
      </c>
    </row>
    <row r="19" spans="1:11" s="78" customFormat="1" ht="12" customHeight="1">
      <c r="A19" s="109" t="s">
        <v>196</v>
      </c>
      <c r="B19" s="665">
        <v>30.473662000000001</v>
      </c>
      <c r="C19" s="660">
        <v>86.010711000000001</v>
      </c>
      <c r="D19" s="660">
        <v>116.942351</v>
      </c>
      <c r="E19" s="660">
        <v>309.81767099999996</v>
      </c>
      <c r="F19" s="661">
        <v>405.35254500000002</v>
      </c>
      <c r="G19" s="657">
        <v>-12.675870924141037</v>
      </c>
      <c r="H19" s="658">
        <v>182.24606218970337</v>
      </c>
      <c r="I19" s="658">
        <v>35.962544246378826</v>
      </c>
      <c r="J19" s="658">
        <v>164.93196720493495</v>
      </c>
      <c r="K19" s="658">
        <v>30.835837636904841</v>
      </c>
    </row>
    <row r="20" spans="1:11" s="78" customFormat="1" ht="12.75" customHeight="1">
      <c r="A20" s="79" t="s">
        <v>457</v>
      </c>
      <c r="B20" s="662"/>
      <c r="C20" s="663"/>
      <c r="D20" s="663"/>
      <c r="E20" s="663"/>
      <c r="F20" s="664"/>
      <c r="G20" s="657"/>
      <c r="H20" s="658"/>
      <c r="I20" s="658"/>
      <c r="J20" s="658"/>
      <c r="K20" s="658"/>
    </row>
    <row r="21" spans="1:11" s="78" customFormat="1" ht="12.75" customHeight="1">
      <c r="A21" s="82" t="s">
        <v>723</v>
      </c>
      <c r="B21" s="662">
        <v>360.31633700000003</v>
      </c>
      <c r="C21" s="663">
        <v>352.480842</v>
      </c>
      <c r="D21" s="663">
        <v>429.68114000000003</v>
      </c>
      <c r="E21" s="663">
        <v>446.47170299999999</v>
      </c>
      <c r="F21" s="664">
        <v>475.30022100000002</v>
      </c>
      <c r="G21" s="657">
        <v>-13.910099621592423</v>
      </c>
      <c r="H21" s="658">
        <v>-2.1746155240249436</v>
      </c>
      <c r="I21" s="658">
        <v>21.901984108401564</v>
      </c>
      <c r="J21" s="658">
        <v>3.9076797738899955</v>
      </c>
      <c r="K21" s="658">
        <v>6.4569641942123326</v>
      </c>
    </row>
    <row r="22" spans="1:11" s="78" customFormat="1" ht="12.75" customHeight="1">
      <c r="A22" s="79" t="s">
        <v>397</v>
      </c>
      <c r="B22" s="662"/>
      <c r="C22" s="663"/>
      <c r="D22" s="663"/>
      <c r="E22" s="663"/>
      <c r="F22" s="664"/>
      <c r="G22" s="657"/>
      <c r="H22" s="658"/>
      <c r="I22" s="658"/>
      <c r="J22" s="658"/>
      <c r="K22" s="658"/>
    </row>
    <row r="23" spans="1:11" s="78" customFormat="1">
      <c r="A23" s="82" t="s">
        <v>112</v>
      </c>
      <c r="B23" s="662">
        <v>2058.5956000000001</v>
      </c>
      <c r="C23" s="663">
        <v>2855.8111000000004</v>
      </c>
      <c r="D23" s="663">
        <v>3890.2646</v>
      </c>
      <c r="E23" s="663">
        <v>10393.466550000001</v>
      </c>
      <c r="F23" s="664">
        <v>6595.07125</v>
      </c>
      <c r="G23" s="657">
        <v>-13.680778795096643</v>
      </c>
      <c r="H23" s="658">
        <v>38.726183034686386</v>
      </c>
      <c r="I23" s="658">
        <v>36.222756470132055</v>
      </c>
      <c r="J23" s="658">
        <v>167.16605729080743</v>
      </c>
      <c r="K23" s="658">
        <v>-36.545990519399908</v>
      </c>
    </row>
    <row r="24" spans="1:11" s="78" customFormat="1" ht="24" customHeight="1">
      <c r="A24" s="82" t="s">
        <v>591</v>
      </c>
      <c r="B24" s="668">
        <v>587.36400000000003</v>
      </c>
      <c r="C24" s="669">
        <v>457.536</v>
      </c>
      <c r="D24" s="669">
        <v>466.39100000000002</v>
      </c>
      <c r="E24" s="669">
        <v>677.28</v>
      </c>
      <c r="F24" s="670">
        <v>1008.227</v>
      </c>
      <c r="G24" s="697">
        <v>13.901752263048877</v>
      </c>
      <c r="H24" s="698">
        <v>-22.103499703761216</v>
      </c>
      <c r="I24" s="698">
        <v>1.9353668345223127</v>
      </c>
      <c r="J24" s="698">
        <v>45.217210452174243</v>
      </c>
      <c r="K24" s="698">
        <v>48.864133002598635</v>
      </c>
    </row>
    <row r="25" spans="1:11" s="78" customFormat="1" ht="12.75" customHeight="1">
      <c r="A25" s="80" t="s">
        <v>140</v>
      </c>
      <c r="B25" s="662"/>
      <c r="C25" s="663"/>
      <c r="D25" s="663"/>
      <c r="E25" s="663"/>
      <c r="F25" s="664"/>
      <c r="G25" s="657"/>
      <c r="H25" s="658"/>
      <c r="I25" s="658"/>
      <c r="J25" s="658"/>
      <c r="K25" s="658"/>
    </row>
    <row r="26" spans="1:11" s="78" customFormat="1" ht="12.75" customHeight="1">
      <c r="A26" s="82" t="s">
        <v>921</v>
      </c>
      <c r="B26" s="665">
        <v>23.62</v>
      </c>
      <c r="C26" s="660">
        <v>24.382000000000001</v>
      </c>
      <c r="D26" s="660">
        <v>24.295999999999999</v>
      </c>
      <c r="E26" s="660">
        <v>25.612000000000002</v>
      </c>
      <c r="F26" s="660">
        <v>25.562000000000001</v>
      </c>
      <c r="G26" s="657">
        <v>-14.547230563293652</v>
      </c>
      <c r="H26" s="658">
        <v>3.2260795935647764</v>
      </c>
      <c r="I26" s="658">
        <v>-0.35271921909605908</v>
      </c>
      <c r="J26" s="658">
        <v>5.4165294698715911</v>
      </c>
      <c r="K26" s="658">
        <v>-0.19522099016086258</v>
      </c>
    </row>
    <row r="27" spans="1:11" s="78" customFormat="1" ht="12.75" customHeight="1">
      <c r="A27" s="79" t="s">
        <v>141</v>
      </c>
      <c r="B27" s="662"/>
      <c r="C27" s="663"/>
      <c r="D27" s="663"/>
      <c r="E27" s="663"/>
      <c r="F27" s="664"/>
      <c r="G27" s="657"/>
      <c r="H27" s="658"/>
      <c r="I27" s="658"/>
      <c r="J27" s="658"/>
      <c r="K27" s="658"/>
    </row>
    <row r="28" spans="1:11" s="78" customFormat="1" ht="12.75" customHeight="1">
      <c r="A28" s="114" t="s">
        <v>798</v>
      </c>
      <c r="B28" s="665">
        <v>52.795347999999997</v>
      </c>
      <c r="C28" s="660">
        <v>60.934553999999999</v>
      </c>
      <c r="D28" s="660">
        <v>55.331834999999998</v>
      </c>
      <c r="E28" s="660">
        <v>61.174039</v>
      </c>
      <c r="F28" s="661">
        <v>56.049599999999998</v>
      </c>
      <c r="G28" s="657">
        <v>-16.421597048877842</v>
      </c>
      <c r="H28" s="658">
        <v>15.416521167736221</v>
      </c>
      <c r="I28" s="658">
        <v>-9.1946500502818225</v>
      </c>
      <c r="J28" s="658">
        <v>10.558485905988846</v>
      </c>
      <c r="K28" s="658">
        <v>-8.376819781345489</v>
      </c>
    </row>
    <row r="29" spans="1:11" s="78" customFormat="1" ht="12.75" customHeight="1">
      <c r="A29" s="80" t="s">
        <v>641</v>
      </c>
      <c r="B29" s="662"/>
      <c r="C29" s="663"/>
      <c r="D29" s="663"/>
      <c r="E29" s="663"/>
      <c r="F29" s="664"/>
      <c r="G29" s="657"/>
      <c r="H29" s="658"/>
      <c r="I29" s="658"/>
      <c r="J29" s="658"/>
      <c r="K29" s="658"/>
    </row>
    <row r="30" spans="1:11" s="78" customFormat="1" ht="12.75" customHeight="1">
      <c r="A30" s="82" t="s">
        <v>919</v>
      </c>
      <c r="B30" s="665">
        <v>18.029</v>
      </c>
      <c r="C30" s="660">
        <v>20.196000000000002</v>
      </c>
      <c r="D30" s="660">
        <v>21.760999999999999</v>
      </c>
      <c r="E30" s="660">
        <v>24.759</v>
      </c>
      <c r="F30" s="661">
        <v>20.45</v>
      </c>
      <c r="G30" s="657">
        <v>-12.705176003486173</v>
      </c>
      <c r="H30" s="658">
        <v>12.01952410006102</v>
      </c>
      <c r="I30" s="658">
        <v>7.7490592196474353</v>
      </c>
      <c r="J30" s="658">
        <v>13.776940397959649</v>
      </c>
      <c r="K30" s="658">
        <v>-17.403772365604425</v>
      </c>
    </row>
    <row r="31" spans="1:11" s="78" customFormat="1" ht="12" customHeight="1">
      <c r="A31" s="82" t="s">
        <v>334</v>
      </c>
      <c r="B31" s="671">
        <v>8.8565000000000005E-2</v>
      </c>
      <c r="C31" s="655">
        <v>9.2480000000000007E-2</v>
      </c>
      <c r="D31" s="655">
        <v>9.7870000000000013E-2</v>
      </c>
      <c r="E31" s="655">
        <v>8.6165000000000005E-2</v>
      </c>
      <c r="F31" s="656">
        <v>7.3374999999999996E-2</v>
      </c>
      <c r="G31" s="657">
        <v>-22.298453250980415</v>
      </c>
      <c r="H31" s="658">
        <v>4.4204821317676277</v>
      </c>
      <c r="I31" s="658">
        <v>5.8282871972318304</v>
      </c>
      <c r="J31" s="658">
        <v>-11.959742515581894</v>
      </c>
      <c r="K31" s="658">
        <v>-14.843613996402254</v>
      </c>
    </row>
    <row r="32" spans="1:11" s="78" customFormat="1" ht="12.75" customHeight="1">
      <c r="A32" s="80" t="s">
        <v>73</v>
      </c>
      <c r="B32" s="665"/>
      <c r="C32" s="660"/>
      <c r="D32" s="660"/>
      <c r="E32" s="660"/>
      <c r="F32" s="661"/>
      <c r="G32" s="657"/>
      <c r="H32" s="658"/>
      <c r="I32" s="658"/>
      <c r="J32" s="658"/>
      <c r="K32" s="658"/>
    </row>
    <row r="33" spans="1:11" s="78" customFormat="1" ht="12.75" customHeight="1">
      <c r="A33" s="82" t="s">
        <v>746</v>
      </c>
      <c r="B33" s="662">
        <v>2.30633</v>
      </c>
      <c r="C33" s="663">
        <v>2.6203600000000002</v>
      </c>
      <c r="D33" s="663">
        <v>3.04434</v>
      </c>
      <c r="E33" s="663">
        <v>3.1377100000000002</v>
      </c>
      <c r="F33" s="664">
        <v>3.6696689999999998</v>
      </c>
      <c r="G33" s="657">
        <v>22.469971006489018</v>
      </c>
      <c r="H33" s="658">
        <v>13.616004648077265</v>
      </c>
      <c r="I33" s="658">
        <v>16.180219511822798</v>
      </c>
      <c r="J33" s="658">
        <v>3.0670030285710652</v>
      </c>
      <c r="K33" s="658">
        <v>16.953733773994401</v>
      </c>
    </row>
    <row r="34" spans="1:11" s="78" customFormat="1" ht="12.75" customHeight="1">
      <c r="A34" s="82" t="s">
        <v>747</v>
      </c>
      <c r="B34" s="662">
        <v>107.7093</v>
      </c>
      <c r="C34" s="663">
        <v>99.527210000000011</v>
      </c>
      <c r="D34" s="663">
        <v>147.3177</v>
      </c>
      <c r="E34" s="663">
        <v>132.03829000000002</v>
      </c>
      <c r="F34" s="664">
        <v>152.68089699999999</v>
      </c>
      <c r="G34" s="657">
        <v>-8.7995269161686167</v>
      </c>
      <c r="H34" s="658">
        <v>-7.5964563877028155</v>
      </c>
      <c r="I34" s="658">
        <v>48.017511994960955</v>
      </c>
      <c r="J34" s="658">
        <v>-10.371740802361145</v>
      </c>
      <c r="K34" s="658">
        <v>15.633803648926346</v>
      </c>
    </row>
    <row r="35" spans="1:11" s="78" customFormat="1" ht="12" customHeight="1">
      <c r="A35" s="82" t="s">
        <v>748</v>
      </c>
      <c r="B35" s="665">
        <v>68.410600000000002</v>
      </c>
      <c r="C35" s="660">
        <v>69.213750000000005</v>
      </c>
      <c r="D35" s="660">
        <v>104.66972</v>
      </c>
      <c r="E35" s="660">
        <v>95.16131</v>
      </c>
      <c r="F35" s="661">
        <v>110.11906200000001</v>
      </c>
      <c r="G35" s="657">
        <v>20.925687653862497</v>
      </c>
      <c r="H35" s="658">
        <v>1.1740139685955171</v>
      </c>
      <c r="I35" s="658">
        <v>51.226772137039234</v>
      </c>
      <c r="J35" s="658">
        <v>-9.0842031487234323</v>
      </c>
      <c r="K35" s="658">
        <v>15.71831241078965</v>
      </c>
    </row>
    <row r="36" spans="1:11" s="78" customFormat="1" ht="12.75" customHeight="1">
      <c r="A36" s="80" t="s">
        <v>106</v>
      </c>
      <c r="B36" s="662"/>
      <c r="C36" s="663"/>
      <c r="D36" s="663"/>
      <c r="E36" s="663"/>
      <c r="F36" s="664"/>
      <c r="G36" s="657"/>
      <c r="H36" s="658"/>
      <c r="I36" s="658"/>
      <c r="J36" s="658"/>
      <c r="K36" s="658"/>
    </row>
    <row r="37" spans="1:11" s="78" customFormat="1" ht="12.75" customHeight="1">
      <c r="A37" s="82" t="s">
        <v>206</v>
      </c>
      <c r="B37" s="665">
        <v>21.291799999999999</v>
      </c>
      <c r="C37" s="660">
        <v>20.997</v>
      </c>
      <c r="D37" s="660">
        <v>24.663</v>
      </c>
      <c r="E37" s="660">
        <v>23.718</v>
      </c>
      <c r="F37" s="661">
        <v>22.233000000000001</v>
      </c>
      <c r="G37" s="657">
        <v>-9.3567898753835692</v>
      </c>
      <c r="H37" s="658">
        <v>-1.3845705858593362</v>
      </c>
      <c r="I37" s="658">
        <v>17.459637091013008</v>
      </c>
      <c r="J37" s="658">
        <v>-3.8316506507724171</v>
      </c>
      <c r="K37" s="658">
        <v>-6.2610675436377505</v>
      </c>
    </row>
    <row r="38" spans="1:11" s="78" customFormat="1" ht="12.75" customHeight="1">
      <c r="A38" s="79" t="s">
        <v>4</v>
      </c>
      <c r="B38" s="662"/>
      <c r="C38" s="663"/>
      <c r="D38" s="663"/>
      <c r="E38" s="663"/>
      <c r="F38" s="664"/>
      <c r="G38" s="657"/>
      <c r="H38" s="658"/>
      <c r="I38" s="658"/>
      <c r="J38" s="658"/>
      <c r="K38" s="658"/>
    </row>
    <row r="39" spans="1:11" s="78" customFormat="1" ht="12.75" customHeight="1">
      <c r="A39" s="82" t="s">
        <v>143</v>
      </c>
      <c r="B39" s="665">
        <v>4.2107720000000004</v>
      </c>
      <c r="C39" s="660">
        <v>4.3560730000000003</v>
      </c>
      <c r="D39" s="660">
        <v>4.6544420000000004</v>
      </c>
      <c r="E39" s="660">
        <v>4.4557310000000001</v>
      </c>
      <c r="F39" s="661">
        <v>4.4096729999999997</v>
      </c>
      <c r="G39" s="657">
        <v>7.2115716346257983</v>
      </c>
      <c r="H39" s="658">
        <v>3.4506974018066074</v>
      </c>
      <c r="I39" s="658">
        <v>6.849494946480462</v>
      </c>
      <c r="J39" s="658">
        <v>-4.2692765319666677</v>
      </c>
      <c r="K39" s="658">
        <v>-1.0336799954934577</v>
      </c>
    </row>
    <row r="40" spans="1:11" s="78" customFormat="1">
      <c r="A40" s="83" t="s">
        <v>144</v>
      </c>
      <c r="B40" s="665">
        <v>88.346978000000007</v>
      </c>
      <c r="C40" s="660">
        <v>107.294087</v>
      </c>
      <c r="D40" s="660">
        <v>111.02378400000001</v>
      </c>
      <c r="E40" s="660">
        <v>118.178788</v>
      </c>
      <c r="F40" s="661">
        <v>118.308001</v>
      </c>
      <c r="G40" s="657">
        <v>3.3904581936183149</v>
      </c>
      <c r="H40" s="658">
        <v>21.446244601598025</v>
      </c>
      <c r="I40" s="658">
        <v>3.476144030192458</v>
      </c>
      <c r="J40" s="658">
        <v>6.4445686700788372</v>
      </c>
      <c r="K40" s="658">
        <v>0.10933688032068289</v>
      </c>
    </row>
    <row r="41" spans="1:11" s="78" customFormat="1">
      <c r="A41" s="79" t="s">
        <v>698</v>
      </c>
      <c r="B41" s="662"/>
      <c r="C41" s="663"/>
      <c r="D41" s="663"/>
      <c r="E41" s="663"/>
      <c r="F41" s="664"/>
      <c r="G41" s="657"/>
      <c r="H41" s="658"/>
      <c r="I41" s="658"/>
      <c r="J41" s="658"/>
      <c r="K41" s="658"/>
    </row>
    <row r="42" spans="1:11" s="78" customFormat="1">
      <c r="A42" s="83" t="s">
        <v>901</v>
      </c>
      <c r="B42" s="665">
        <v>7.7159950000000004</v>
      </c>
      <c r="C42" s="660">
        <v>7.7092400000000003</v>
      </c>
      <c r="D42" s="660">
        <v>7.8149600000000001</v>
      </c>
      <c r="E42" s="660">
        <v>8.6136800000000004</v>
      </c>
      <c r="F42" s="661">
        <v>8.9377900000000015</v>
      </c>
      <c r="G42" s="657">
        <v>-18.597463775531409</v>
      </c>
      <c r="H42" s="658">
        <v>-8.7545417020095329E-2</v>
      </c>
      <c r="I42" s="658">
        <v>1.3713414033030347</v>
      </c>
      <c r="J42" s="658">
        <v>10.220397801140393</v>
      </c>
      <c r="K42" s="658">
        <v>3.7627355555349311</v>
      </c>
    </row>
    <row r="43" spans="1:11" s="78" customFormat="1">
      <c r="A43" s="79" t="s">
        <v>899</v>
      </c>
      <c r="B43" s="662"/>
      <c r="C43" s="663"/>
      <c r="D43" s="663"/>
      <c r="E43" s="663"/>
      <c r="F43" s="664"/>
      <c r="G43" s="657"/>
      <c r="H43" s="658"/>
      <c r="I43" s="658"/>
      <c r="J43" s="658"/>
      <c r="K43" s="658"/>
    </row>
    <row r="44" spans="1:11" s="78" customFormat="1">
      <c r="A44" s="83" t="s">
        <v>3</v>
      </c>
      <c r="B44" s="665">
        <v>4.7746279999999999</v>
      </c>
      <c r="C44" s="660">
        <v>5.3488819999999997</v>
      </c>
      <c r="D44" s="660">
        <v>5.2171700000000003</v>
      </c>
      <c r="E44" s="660">
        <v>5.5200200000000006</v>
      </c>
      <c r="F44" s="661">
        <v>5.8014799999999997</v>
      </c>
      <c r="G44" s="657">
        <v>5.6862761156747155</v>
      </c>
      <c r="H44" s="658">
        <v>12.027198768155344</v>
      </c>
      <c r="I44" s="658">
        <v>-2.4624211190300969</v>
      </c>
      <c r="J44" s="658">
        <v>5.8048712232877193</v>
      </c>
      <c r="K44" s="658">
        <v>5.0988945692225656</v>
      </c>
    </row>
    <row r="45" spans="1:11" s="78" customFormat="1" ht="12.75" customHeight="1">
      <c r="A45" s="80" t="s">
        <v>5</v>
      </c>
      <c r="B45" s="662"/>
      <c r="C45" s="663"/>
      <c r="D45" s="663"/>
      <c r="E45" s="663"/>
      <c r="F45" s="664"/>
      <c r="G45" s="657"/>
      <c r="H45" s="658"/>
      <c r="I45" s="658"/>
      <c r="J45" s="658"/>
      <c r="K45" s="658"/>
    </row>
    <row r="46" spans="1:11" s="78" customFormat="1" ht="12.75" customHeight="1">
      <c r="A46" s="83" t="s">
        <v>878</v>
      </c>
      <c r="B46" s="665">
        <v>4.9980000000000002</v>
      </c>
      <c r="C46" s="660">
        <v>5.3479999999999999</v>
      </c>
      <c r="D46" s="660">
        <v>5.7069999999999999</v>
      </c>
      <c r="E46" s="660">
        <v>6.242</v>
      </c>
      <c r="F46" s="660">
        <v>5.8940000000000001</v>
      </c>
      <c r="G46" s="657">
        <v>-4.1426927502876936</v>
      </c>
      <c r="H46" s="658">
        <v>7.0028011204481828</v>
      </c>
      <c r="I46" s="658">
        <v>6.7127898279730687</v>
      </c>
      <c r="J46" s="658">
        <v>9.3744524268442291</v>
      </c>
      <c r="K46" s="658">
        <v>-5.5751361743031111</v>
      </c>
    </row>
    <row r="47" spans="1:11" s="78" customFormat="1" ht="12.75" customHeight="1">
      <c r="A47" s="80" t="s">
        <v>900</v>
      </c>
      <c r="B47" s="665"/>
      <c r="C47" s="660"/>
      <c r="D47" s="660"/>
      <c r="E47" s="660"/>
      <c r="F47" s="660"/>
      <c r="G47" s="657"/>
      <c r="H47" s="658"/>
      <c r="I47" s="658"/>
      <c r="J47" s="658"/>
      <c r="K47" s="658"/>
    </row>
    <row r="48" spans="1:11" s="78" customFormat="1" ht="12.75" hidden="1" customHeight="1">
      <c r="A48" s="746" t="s">
        <v>486</v>
      </c>
      <c r="B48" s="665" t="s">
        <v>349</v>
      </c>
      <c r="C48" s="660" t="s">
        <v>349</v>
      </c>
      <c r="D48" s="660" t="s">
        <v>349</v>
      </c>
      <c r="E48" s="660" t="s">
        <v>349</v>
      </c>
      <c r="F48" s="660" t="s">
        <v>349</v>
      </c>
      <c r="G48" s="657" t="s">
        <v>917</v>
      </c>
      <c r="H48" s="658" t="s">
        <v>349</v>
      </c>
      <c r="I48" s="658" t="s">
        <v>349</v>
      </c>
      <c r="J48" s="658" t="s">
        <v>349</v>
      </c>
      <c r="K48" s="658" t="s">
        <v>349</v>
      </c>
    </row>
    <row r="49" spans="1:11" s="78" customFormat="1" ht="12.75" customHeight="1">
      <c r="A49" s="83" t="s">
        <v>407</v>
      </c>
      <c r="B49" s="665">
        <v>2.3419630000000002</v>
      </c>
      <c r="C49" s="660">
        <v>2.6083789999999998</v>
      </c>
      <c r="D49" s="660">
        <v>2.4940289999999998</v>
      </c>
      <c r="E49" s="660">
        <v>2.4493290000000001</v>
      </c>
      <c r="F49" s="660">
        <v>2.6625929999999998</v>
      </c>
      <c r="G49" s="657">
        <v>-9.7498659906919869</v>
      </c>
      <c r="H49" s="658">
        <v>11.375756149862298</v>
      </c>
      <c r="I49" s="658">
        <v>-4.3839488049857778</v>
      </c>
      <c r="J49" s="658">
        <v>-1.792280683183705</v>
      </c>
      <c r="K49" s="658">
        <v>8.7070377233928014</v>
      </c>
    </row>
    <row r="50" spans="1:11" s="78" customFormat="1" ht="12.75" customHeight="1">
      <c r="A50" s="83" t="s">
        <v>487</v>
      </c>
      <c r="B50" s="665">
        <v>0.113913</v>
      </c>
      <c r="C50" s="660">
        <v>3.7600000000000003E-4</v>
      </c>
      <c r="D50" s="660" t="s">
        <v>349</v>
      </c>
      <c r="E50" s="660" t="s">
        <v>349</v>
      </c>
      <c r="F50" s="660" t="s">
        <v>349</v>
      </c>
      <c r="G50" s="657">
        <v>-12.202397009518677</v>
      </c>
      <c r="H50" s="658">
        <v>-99.669923538138761</v>
      </c>
      <c r="I50" s="658" t="s">
        <v>917</v>
      </c>
      <c r="J50" s="658" t="s">
        <v>349</v>
      </c>
      <c r="K50" s="658" t="s">
        <v>349</v>
      </c>
    </row>
    <row r="51" spans="1:11" s="78" customFormat="1" ht="12.75" customHeight="1">
      <c r="A51" s="80" t="s">
        <v>567</v>
      </c>
      <c r="B51" s="665"/>
      <c r="C51" s="660"/>
      <c r="D51" s="660"/>
      <c r="E51" s="660"/>
      <c r="F51" s="660"/>
      <c r="G51" s="657"/>
      <c r="H51" s="658"/>
      <c r="I51" s="658"/>
      <c r="J51" s="658"/>
      <c r="K51" s="658"/>
    </row>
    <row r="52" spans="1:11" s="78" customFormat="1" ht="12.75" customHeight="1">
      <c r="A52" s="83" t="s">
        <v>653</v>
      </c>
      <c r="B52" s="665">
        <v>42.106732000000001</v>
      </c>
      <c r="C52" s="660">
        <v>43.253019999999999</v>
      </c>
      <c r="D52" s="660">
        <v>48.806440000000002</v>
      </c>
      <c r="E52" s="660">
        <v>30.44772</v>
      </c>
      <c r="F52" s="660">
        <v>27.27535</v>
      </c>
      <c r="G52" s="657">
        <v>64.806156518037483</v>
      </c>
      <c r="H52" s="658">
        <v>2.7223390312028926</v>
      </c>
      <c r="I52" s="658">
        <v>12.839380926464798</v>
      </c>
      <c r="J52" s="658">
        <v>-37.615363874111694</v>
      </c>
      <c r="K52" s="658">
        <v>-10.419072429725446</v>
      </c>
    </row>
    <row r="53" spans="1:11" s="78" customFormat="1" ht="12.75" customHeight="1">
      <c r="A53" s="54" t="s">
        <v>6</v>
      </c>
      <c r="B53" s="657"/>
      <c r="C53" s="658"/>
      <c r="D53" s="658"/>
      <c r="E53" s="658"/>
      <c r="F53" s="672"/>
      <c r="G53" s="657"/>
      <c r="H53" s="658"/>
      <c r="I53" s="658"/>
      <c r="J53" s="658"/>
      <c r="K53" s="658"/>
    </row>
    <row r="54" spans="1:11" s="78" customFormat="1" ht="12.75" customHeight="1">
      <c r="A54" s="83" t="s">
        <v>772</v>
      </c>
      <c r="B54" s="671">
        <v>0.09</v>
      </c>
      <c r="C54" s="655">
        <v>0.101745</v>
      </c>
      <c r="D54" s="655">
        <v>9.8239999999999994E-2</v>
      </c>
      <c r="E54" s="655">
        <v>0.114984</v>
      </c>
      <c r="F54" s="656">
        <v>0.12256399999999999</v>
      </c>
      <c r="G54" s="657">
        <v>14.139326070690288</v>
      </c>
      <c r="H54" s="658">
        <v>13.050000000000011</v>
      </c>
      <c r="I54" s="658">
        <v>-3.4448867266204815</v>
      </c>
      <c r="J54" s="658">
        <v>17.043973941368094</v>
      </c>
      <c r="K54" s="658">
        <v>6.5922215264732245</v>
      </c>
    </row>
    <row r="55" spans="1:11" s="78" customFormat="1" ht="12.75" customHeight="1">
      <c r="A55" s="83" t="s">
        <v>514</v>
      </c>
      <c r="B55" s="665" t="s">
        <v>917</v>
      </c>
      <c r="C55" s="660" t="s">
        <v>917</v>
      </c>
      <c r="D55" s="660" t="s">
        <v>917</v>
      </c>
      <c r="E55" s="660" t="s">
        <v>917</v>
      </c>
      <c r="F55" s="661" t="s">
        <v>917</v>
      </c>
      <c r="G55" s="657" t="s">
        <v>917</v>
      </c>
      <c r="H55" s="658" t="s">
        <v>917</v>
      </c>
      <c r="I55" s="658" t="s">
        <v>917</v>
      </c>
      <c r="J55" s="658" t="s">
        <v>917</v>
      </c>
      <c r="K55" s="658" t="s">
        <v>917</v>
      </c>
    </row>
    <row r="56" spans="1:11" s="78" customFormat="1" ht="12.75" customHeight="1">
      <c r="A56" s="83" t="s">
        <v>879</v>
      </c>
      <c r="B56" s="665">
        <v>5.2336099999999997</v>
      </c>
      <c r="C56" s="660">
        <v>4.9800000000000004</v>
      </c>
      <c r="D56" s="660">
        <v>5.9329999999999998</v>
      </c>
      <c r="E56" s="660">
        <v>6.2763619999999998</v>
      </c>
      <c r="F56" s="661">
        <v>6.6539840000000003</v>
      </c>
      <c r="G56" s="657" t="s">
        <v>917</v>
      </c>
      <c r="H56" s="658">
        <v>-4.8457947764544826</v>
      </c>
      <c r="I56" s="658">
        <v>19.136546184738947</v>
      </c>
      <c r="J56" s="658">
        <v>5.7873251306253195</v>
      </c>
      <c r="K56" s="658">
        <v>6.0165745697905919</v>
      </c>
    </row>
    <row r="57" spans="1:11" s="78" customFormat="1" ht="12.75" customHeight="1">
      <c r="A57" s="54" t="s">
        <v>188</v>
      </c>
      <c r="B57" s="662"/>
      <c r="C57" s="663"/>
      <c r="D57" s="663"/>
      <c r="E57" s="663"/>
      <c r="F57" s="664"/>
      <c r="G57" s="657"/>
      <c r="H57" s="658"/>
      <c r="I57" s="658"/>
      <c r="J57" s="658"/>
      <c r="K57" s="658"/>
    </row>
    <row r="58" spans="1:11" s="78" customFormat="1" ht="12.75" customHeight="1">
      <c r="A58" s="112" t="s">
        <v>598</v>
      </c>
      <c r="B58" s="665">
        <v>6.2401429999999998</v>
      </c>
      <c r="C58" s="660">
        <v>6.6008610000000001</v>
      </c>
      <c r="D58" s="660">
        <v>7.1250850000000003</v>
      </c>
      <c r="E58" s="660">
        <v>7.9800930000000001</v>
      </c>
      <c r="F58" s="661">
        <v>8.2553739999999998</v>
      </c>
      <c r="G58" s="657">
        <v>24.198114540678532</v>
      </c>
      <c r="H58" s="658">
        <v>5.7806047072959785</v>
      </c>
      <c r="I58" s="658">
        <v>7.9417518411613202</v>
      </c>
      <c r="J58" s="658">
        <v>11.999969123175362</v>
      </c>
      <c r="K58" s="658">
        <v>3.4495963894155039</v>
      </c>
    </row>
    <row r="59" spans="1:11" s="78" customFormat="1" ht="12.75" customHeight="1">
      <c r="A59" s="81" t="s">
        <v>7</v>
      </c>
      <c r="B59" s="673"/>
      <c r="C59" s="531"/>
      <c r="D59" s="531"/>
      <c r="E59" s="531"/>
      <c r="F59" s="674"/>
      <c r="G59" s="657"/>
      <c r="H59" s="658"/>
      <c r="I59" s="658"/>
      <c r="J59" s="658"/>
      <c r="K59" s="658"/>
    </row>
    <row r="60" spans="1:11" ht="12.75" hidden="1" customHeight="1">
      <c r="A60" s="746" t="s">
        <v>515</v>
      </c>
      <c r="B60" s="665" t="s">
        <v>349</v>
      </c>
      <c r="C60" s="660">
        <v>12.572000000000001</v>
      </c>
      <c r="D60" s="660">
        <v>14.111000000000001</v>
      </c>
      <c r="E60" s="660" t="s">
        <v>917</v>
      </c>
      <c r="F60" s="661" t="s">
        <v>917</v>
      </c>
      <c r="G60" s="657" t="s">
        <v>917</v>
      </c>
      <c r="H60" s="658" t="s">
        <v>917</v>
      </c>
      <c r="I60" s="658">
        <v>12.241489023226222</v>
      </c>
      <c r="J60" s="658" t="s">
        <v>917</v>
      </c>
      <c r="K60" s="658" t="s">
        <v>917</v>
      </c>
    </row>
    <row r="61" spans="1:11" ht="12.75" customHeight="1">
      <c r="A61" s="83" t="s">
        <v>696</v>
      </c>
      <c r="B61" s="665">
        <v>11.384</v>
      </c>
      <c r="C61" s="660">
        <v>12.572000000000001</v>
      </c>
      <c r="D61" s="660">
        <v>14.111000000000001</v>
      </c>
      <c r="E61" s="660">
        <v>13.282</v>
      </c>
      <c r="F61" s="661">
        <v>13.870000000000001</v>
      </c>
      <c r="G61" s="657">
        <v>-17.87620833934497</v>
      </c>
      <c r="H61" s="658">
        <v>10.435699226985236</v>
      </c>
      <c r="I61" s="658">
        <v>12.241489023226222</v>
      </c>
      <c r="J61" s="658">
        <v>-5.87484940826306</v>
      </c>
      <c r="K61" s="658">
        <v>4.4270441198614776</v>
      </c>
    </row>
    <row r="62" spans="1:11" ht="12.75" customHeight="1">
      <c r="A62" s="81" t="s">
        <v>8</v>
      </c>
      <c r="B62" s="673"/>
      <c r="C62" s="531"/>
      <c r="D62" s="531"/>
      <c r="E62" s="531"/>
      <c r="F62" s="674"/>
      <c r="G62" s="657"/>
      <c r="H62" s="658"/>
      <c r="I62" s="658"/>
      <c r="J62" s="658"/>
      <c r="K62" s="658"/>
    </row>
    <row r="63" spans="1:11" ht="12.75" customHeight="1">
      <c r="A63" s="112" t="s">
        <v>1375</v>
      </c>
      <c r="B63" s="665">
        <v>49.817</v>
      </c>
      <c r="C63" s="660">
        <v>53.486000000000004</v>
      </c>
      <c r="D63" s="660">
        <v>55.067999999999998</v>
      </c>
      <c r="E63" s="660">
        <v>66.918999999999997</v>
      </c>
      <c r="F63" s="661">
        <v>58.423999999999999</v>
      </c>
      <c r="G63" s="657">
        <v>-23.601760547180533</v>
      </c>
      <c r="H63" s="658">
        <v>7.3649557380010862</v>
      </c>
      <c r="I63" s="658">
        <v>2.9577833451744198</v>
      </c>
      <c r="J63" s="658">
        <v>21.520665359192279</v>
      </c>
      <c r="K63" s="658">
        <v>-12.694451501068443</v>
      </c>
    </row>
    <row r="64" spans="1:11" ht="12.75" customHeight="1">
      <c r="A64" s="81" t="s">
        <v>783</v>
      </c>
      <c r="B64" s="662"/>
      <c r="C64" s="663"/>
      <c r="D64" s="663"/>
      <c r="E64" s="663"/>
      <c r="F64" s="664"/>
      <c r="G64" s="657"/>
      <c r="H64" s="658"/>
      <c r="I64" s="658"/>
      <c r="J64" s="658"/>
      <c r="K64" s="658"/>
    </row>
    <row r="65" spans="1:11" ht="12.75" customHeight="1">
      <c r="A65" s="112" t="s">
        <v>599</v>
      </c>
      <c r="B65" s="665">
        <v>106.349825</v>
      </c>
      <c r="C65" s="660">
        <v>180.87572800000001</v>
      </c>
      <c r="D65" s="660">
        <v>245.92956800000002</v>
      </c>
      <c r="E65" s="660">
        <v>296.06411800000001</v>
      </c>
      <c r="F65" s="661">
        <v>323.41704800000002</v>
      </c>
      <c r="G65" s="657">
        <v>11.126643788855702</v>
      </c>
      <c r="H65" s="658">
        <v>70.07618771352</v>
      </c>
      <c r="I65" s="658">
        <v>35.966041833982274</v>
      </c>
      <c r="J65" s="658">
        <v>20.385734992223476</v>
      </c>
      <c r="K65" s="658">
        <v>9.2388534567366918</v>
      </c>
    </row>
    <row r="66" spans="1:11" ht="12.75" customHeight="1">
      <c r="A66" s="705" t="s">
        <v>1101</v>
      </c>
      <c r="B66" s="665">
        <v>2.8605619999999998</v>
      </c>
      <c r="C66" s="660">
        <v>3.5588220000000002</v>
      </c>
      <c r="D66" s="660">
        <v>3.4536790000000002</v>
      </c>
      <c r="E66" s="660">
        <v>3.190995</v>
      </c>
      <c r="F66" s="661">
        <v>2.9249780000000003</v>
      </c>
      <c r="G66" s="657">
        <v>18.376687519216901</v>
      </c>
      <c r="H66" s="658">
        <v>24.409888686209229</v>
      </c>
      <c r="I66" s="658">
        <v>-2.9544326746322298</v>
      </c>
      <c r="J66" s="658">
        <v>-7.6059182106964869</v>
      </c>
      <c r="K66" s="658">
        <v>-8.3364906557359006</v>
      </c>
    </row>
    <row r="67" spans="1:11" ht="12.75" customHeight="1">
      <c r="A67" s="112" t="s">
        <v>1046</v>
      </c>
      <c r="B67" s="665">
        <v>0.184142</v>
      </c>
      <c r="C67" s="660">
        <v>0.26999700000000004</v>
      </c>
      <c r="D67" s="660">
        <v>0.26022100000000004</v>
      </c>
      <c r="E67" s="660">
        <v>0.28493000000000002</v>
      </c>
      <c r="F67" s="661">
        <v>0.28286300000000003</v>
      </c>
      <c r="G67" s="657">
        <v>41.774198515598528</v>
      </c>
      <c r="H67" s="658">
        <v>46.624344256063267</v>
      </c>
      <c r="I67" s="658">
        <v>-3.6207809716404284</v>
      </c>
      <c r="J67" s="658">
        <v>9.4953904565734319</v>
      </c>
      <c r="K67" s="658">
        <v>-0.72544133646860587</v>
      </c>
    </row>
    <row r="68" spans="1:11" ht="12.75" customHeight="1">
      <c r="A68" s="81" t="s">
        <v>9</v>
      </c>
      <c r="B68" s="673"/>
      <c r="C68" s="531"/>
      <c r="D68" s="531"/>
      <c r="E68" s="531"/>
      <c r="F68" s="674"/>
      <c r="G68" s="657"/>
      <c r="H68" s="658"/>
      <c r="I68" s="658"/>
      <c r="J68" s="658"/>
      <c r="K68" s="658"/>
    </row>
    <row r="69" spans="1:11" ht="12.75" customHeight="1">
      <c r="A69" s="83" t="s">
        <v>517</v>
      </c>
      <c r="B69" s="665">
        <v>47.866008000000001</v>
      </c>
      <c r="C69" s="660">
        <v>56.850300000000004</v>
      </c>
      <c r="D69" s="660">
        <v>57.669423000000002</v>
      </c>
      <c r="E69" s="660">
        <v>59.886000000000003</v>
      </c>
      <c r="F69" s="661">
        <v>59.828900000000004</v>
      </c>
      <c r="G69" s="657">
        <v>-7.5639485555396817</v>
      </c>
      <c r="H69" s="658">
        <v>18.769670535299298</v>
      </c>
      <c r="I69" s="658">
        <v>1.4408420008337686</v>
      </c>
      <c r="J69" s="658">
        <v>3.8435914297252509</v>
      </c>
      <c r="K69" s="658">
        <v>-9.5347827538986962E-2</v>
      </c>
    </row>
    <row r="70" spans="1:11" ht="12.75" customHeight="1">
      <c r="A70" s="81" t="s">
        <v>158</v>
      </c>
      <c r="B70" s="673"/>
      <c r="C70" s="531"/>
      <c r="D70" s="531"/>
      <c r="E70" s="531"/>
      <c r="F70" s="674"/>
      <c r="G70" s="657"/>
      <c r="H70" s="658"/>
      <c r="I70" s="658"/>
      <c r="J70" s="658"/>
      <c r="K70" s="658"/>
    </row>
    <row r="71" spans="1:11" ht="12.75" customHeight="1">
      <c r="A71" s="114" t="s">
        <v>780</v>
      </c>
      <c r="B71" s="665">
        <v>18.231200000000001</v>
      </c>
      <c r="C71" s="660">
        <v>19.037099999999999</v>
      </c>
      <c r="D71" s="660">
        <v>17.040099999999999</v>
      </c>
      <c r="E71" s="660">
        <v>17.4635</v>
      </c>
      <c r="F71" s="661">
        <v>16.5655</v>
      </c>
      <c r="G71" s="657">
        <v>-2.0517807350736774</v>
      </c>
      <c r="H71" s="658">
        <v>4.4204440738952826</v>
      </c>
      <c r="I71" s="658">
        <v>-10.490043126316507</v>
      </c>
      <c r="J71" s="658">
        <v>2.4847272023051516</v>
      </c>
      <c r="K71" s="658">
        <v>-5.1421536347238543</v>
      </c>
    </row>
    <row r="72" spans="1:11" ht="12.75" customHeight="1">
      <c r="A72" s="116" t="s">
        <v>518</v>
      </c>
      <c r="B72" s="675">
        <v>299.3</v>
      </c>
      <c r="C72" s="676">
        <v>319.5</v>
      </c>
      <c r="D72" s="676">
        <v>323</v>
      </c>
      <c r="E72" s="676">
        <v>345.2</v>
      </c>
      <c r="F72" s="677">
        <v>356</v>
      </c>
      <c r="G72" s="684">
        <v>-0.99239166391001277</v>
      </c>
      <c r="H72" s="685">
        <v>6.7490811894420233</v>
      </c>
      <c r="I72" s="685">
        <v>1.0954616588419412</v>
      </c>
      <c r="J72" s="685">
        <v>6.8730650154798667</v>
      </c>
      <c r="K72" s="685">
        <v>3.1286210892236426</v>
      </c>
    </row>
    <row r="73" spans="1:11" ht="12.75" hidden="1" customHeight="1">
      <c r="A73" s="927" t="s">
        <v>100</v>
      </c>
      <c r="B73" s="927"/>
      <c r="C73" s="927"/>
      <c r="D73" s="927"/>
      <c r="E73" s="927"/>
      <c r="F73" s="927"/>
      <c r="G73" s="927"/>
      <c r="H73" s="927"/>
      <c r="I73" s="927"/>
      <c r="J73" s="927"/>
      <c r="K73" s="927"/>
    </row>
    <row r="75" spans="1:11" ht="12.75" customHeight="1">
      <c r="G75" s="75"/>
      <c r="H75" s="75"/>
      <c r="I75" s="75"/>
      <c r="J75" s="75"/>
      <c r="K75" s="75"/>
    </row>
    <row r="77" spans="1:11" ht="12.75" customHeight="1">
      <c r="A77" s="980" t="s">
        <v>679</v>
      </c>
      <c r="B77" s="980"/>
      <c r="C77" s="980"/>
      <c r="D77" s="980"/>
      <c r="E77" s="980"/>
      <c r="F77" s="980"/>
      <c r="G77" s="980"/>
      <c r="H77" s="980"/>
      <c r="I77" s="980"/>
      <c r="J77" s="980"/>
      <c r="K77" s="980"/>
    </row>
    <row r="78" spans="1:11" s="70" customFormat="1" ht="15">
      <c r="A78" s="981" t="s">
        <v>572</v>
      </c>
      <c r="B78" s="981" t="s">
        <v>269</v>
      </c>
      <c r="C78" s="981" t="s">
        <v>269</v>
      </c>
      <c r="D78" s="981" t="s">
        <v>269</v>
      </c>
      <c r="E78" s="981" t="s">
        <v>269</v>
      </c>
      <c r="F78" s="981" t="s">
        <v>269</v>
      </c>
      <c r="G78" s="981" t="s">
        <v>269</v>
      </c>
      <c r="H78" s="981" t="s">
        <v>269</v>
      </c>
      <c r="I78" s="981" t="s">
        <v>269</v>
      </c>
      <c r="J78" s="981" t="s">
        <v>269</v>
      </c>
      <c r="K78" s="981" t="s">
        <v>269</v>
      </c>
    </row>
    <row r="79" spans="1:11" ht="12.75" customHeight="1">
      <c r="A79" s="76" t="s">
        <v>217</v>
      </c>
      <c r="G79" s="77"/>
      <c r="H79" s="77"/>
      <c r="I79" s="77"/>
      <c r="J79" s="77"/>
    </row>
    <row r="80" spans="1:11" ht="12.75" customHeight="1">
      <c r="A80" s="76"/>
      <c r="G80" s="77"/>
      <c r="H80" s="77"/>
      <c r="I80" s="77"/>
      <c r="J80" s="77"/>
    </row>
    <row r="81" spans="1:11" ht="30" customHeight="1">
      <c r="A81" s="975" t="s">
        <v>463</v>
      </c>
      <c r="B81" s="977" t="s">
        <v>1027</v>
      </c>
      <c r="C81" s="978"/>
      <c r="D81" s="978"/>
      <c r="E81" s="978"/>
      <c r="F81" s="978"/>
      <c r="G81" s="977" t="s">
        <v>616</v>
      </c>
      <c r="H81" s="978"/>
      <c r="I81" s="978"/>
      <c r="J81" s="978"/>
      <c r="K81" s="978"/>
    </row>
    <row r="82" spans="1:11" ht="12.75" customHeight="1">
      <c r="A82" s="976"/>
      <c r="B82" s="195">
        <v>40909</v>
      </c>
      <c r="C82" s="195">
        <v>41275</v>
      </c>
      <c r="D82" s="195">
        <v>41640</v>
      </c>
      <c r="E82" s="195">
        <v>42005</v>
      </c>
      <c r="F82" s="196">
        <v>42370</v>
      </c>
      <c r="G82" s="195">
        <v>40909</v>
      </c>
      <c r="H82" s="195">
        <v>41275</v>
      </c>
      <c r="I82" s="195">
        <v>41640</v>
      </c>
      <c r="J82" s="195">
        <v>42005</v>
      </c>
      <c r="K82" s="195">
        <v>42370</v>
      </c>
    </row>
    <row r="83" spans="1:11">
      <c r="A83" s="79" t="s">
        <v>596</v>
      </c>
      <c r="B83" s="202"/>
      <c r="C83" s="202"/>
      <c r="D83" s="202"/>
      <c r="E83" s="202"/>
      <c r="F83" s="544"/>
      <c r="G83" s="202"/>
      <c r="H83" s="202"/>
      <c r="I83" s="202"/>
      <c r="J83" s="202"/>
      <c r="K83" s="202"/>
    </row>
    <row r="84" spans="1:11">
      <c r="A84" s="109" t="s">
        <v>245</v>
      </c>
      <c r="B84" s="121" t="s">
        <v>917</v>
      </c>
      <c r="C84" s="125" t="s">
        <v>917</v>
      </c>
      <c r="D84" s="125" t="s">
        <v>917</v>
      </c>
      <c r="E84" s="125" t="s">
        <v>917</v>
      </c>
      <c r="F84" s="126" t="s">
        <v>917</v>
      </c>
      <c r="G84" s="94" t="s">
        <v>917</v>
      </c>
      <c r="H84" s="95" t="s">
        <v>917</v>
      </c>
      <c r="I84" s="95" t="s">
        <v>917</v>
      </c>
      <c r="J84" s="95" t="s">
        <v>917</v>
      </c>
      <c r="K84" s="95" t="s">
        <v>917</v>
      </c>
    </row>
    <row r="85" spans="1:11">
      <c r="A85" s="109" t="s">
        <v>424</v>
      </c>
      <c r="B85" s="121" t="s">
        <v>917</v>
      </c>
      <c r="C85" s="125" t="s">
        <v>917</v>
      </c>
      <c r="D85" s="125" t="s">
        <v>917</v>
      </c>
      <c r="E85" s="125" t="s">
        <v>917</v>
      </c>
      <c r="F85" s="126" t="s">
        <v>917</v>
      </c>
      <c r="G85" s="94" t="s">
        <v>917</v>
      </c>
      <c r="H85" s="95" t="s">
        <v>917</v>
      </c>
      <c r="I85" s="95" t="s">
        <v>917</v>
      </c>
      <c r="J85" s="95" t="s">
        <v>917</v>
      </c>
      <c r="K85" s="95" t="s">
        <v>917</v>
      </c>
    </row>
    <row r="86" spans="1:11" ht="12.75" customHeight="1">
      <c r="A86" s="79" t="s">
        <v>456</v>
      </c>
      <c r="B86" s="121"/>
      <c r="C86" s="125"/>
      <c r="D86" s="125"/>
      <c r="E86" s="125"/>
      <c r="F86" s="126"/>
      <c r="G86" s="121"/>
      <c r="H86" s="95"/>
      <c r="I86" s="125"/>
      <c r="J86" s="125"/>
      <c r="K86" s="95"/>
    </row>
    <row r="87" spans="1:11" s="91" customFormat="1" ht="12.75" customHeight="1">
      <c r="A87" s="109" t="s">
        <v>444</v>
      </c>
      <c r="B87" s="122">
        <v>13160.53167761829</v>
      </c>
      <c r="C87" s="123">
        <v>10969.514792180256</v>
      </c>
      <c r="D87" s="123">
        <v>14375.720947385666</v>
      </c>
      <c r="E87" s="123">
        <v>8901.4897319161319</v>
      </c>
      <c r="F87" s="124">
        <v>9640.9001787746383</v>
      </c>
      <c r="G87" s="52">
        <v>22573.810767784376</v>
      </c>
      <c r="H87" s="49">
        <v>19908.375303412442</v>
      </c>
      <c r="I87" s="49">
        <v>15148.283400827886</v>
      </c>
      <c r="J87" s="49">
        <v>17874.477373325564</v>
      </c>
      <c r="K87" s="49">
        <v>18647.77597441903</v>
      </c>
    </row>
    <row r="88" spans="1:11" ht="12.75" customHeight="1">
      <c r="A88" s="109" t="s">
        <v>177</v>
      </c>
      <c r="B88" s="122">
        <v>709.86142319989767</v>
      </c>
      <c r="C88" s="123">
        <v>1039.9474312935117</v>
      </c>
      <c r="D88" s="123">
        <v>1108.1921469015183</v>
      </c>
      <c r="E88" s="123">
        <v>1035.0913691679657</v>
      </c>
      <c r="F88" s="123">
        <v>1060.1699641286266</v>
      </c>
      <c r="G88" s="52">
        <v>394.14848595219195</v>
      </c>
      <c r="H88" s="49">
        <v>545.04582352909415</v>
      </c>
      <c r="I88" s="49">
        <v>523.22575396672255</v>
      </c>
      <c r="J88" s="49">
        <v>419.57493683338697</v>
      </c>
      <c r="K88" s="49">
        <v>446.01176446303174</v>
      </c>
    </row>
    <row r="89" spans="1:11" ht="12.75" customHeight="1">
      <c r="A89" s="109" t="s">
        <v>443</v>
      </c>
      <c r="B89" s="121">
        <v>396680.15283433959</v>
      </c>
      <c r="C89" s="125">
        <v>454349.89214197907</v>
      </c>
      <c r="D89" s="125">
        <v>515293.03269923915</v>
      </c>
      <c r="E89" s="125">
        <v>487809.57170299446</v>
      </c>
      <c r="F89" s="126">
        <v>493401.39335422259</v>
      </c>
      <c r="G89" s="52">
        <v>6116.1329802698137</v>
      </c>
      <c r="H89" s="49">
        <v>6481.8233870973954</v>
      </c>
      <c r="I89" s="49">
        <v>6806.3220888048709</v>
      </c>
      <c r="J89" s="49">
        <v>5826.3311042459773</v>
      </c>
      <c r="K89" s="49">
        <v>5835.6167161942358</v>
      </c>
    </row>
    <row r="90" spans="1:11" ht="12.75" customHeight="1">
      <c r="A90" s="79" t="s">
        <v>849</v>
      </c>
      <c r="B90" s="121"/>
      <c r="C90" s="125"/>
      <c r="D90" s="125"/>
      <c r="E90" s="125"/>
      <c r="F90" s="126"/>
      <c r="G90" s="52"/>
      <c r="H90" s="49"/>
      <c r="I90" s="49"/>
      <c r="J90" s="49"/>
      <c r="K90" s="49"/>
    </row>
    <row r="91" spans="1:11" ht="12.75" customHeight="1">
      <c r="A91" s="109" t="s">
        <v>194</v>
      </c>
      <c r="B91" s="121">
        <v>184245.51797953961</v>
      </c>
      <c r="C91" s="125">
        <v>241467.80316408243</v>
      </c>
      <c r="D91" s="125">
        <v>265075.92865800316</v>
      </c>
      <c r="E91" s="125">
        <v>209130.88834366674</v>
      </c>
      <c r="F91" s="126">
        <v>209574.3232868257</v>
      </c>
      <c r="G91" s="52">
        <v>50644.045195526392</v>
      </c>
      <c r="H91" s="49">
        <v>60883.486288693894</v>
      </c>
      <c r="I91" s="49">
        <v>67112.757305727049</v>
      </c>
      <c r="J91" s="49">
        <v>50516.562043743332</v>
      </c>
      <c r="K91" s="49">
        <v>49688.690024988624</v>
      </c>
    </row>
    <row r="92" spans="1:11" ht="12.75" customHeight="1">
      <c r="A92" s="109" t="s">
        <v>195</v>
      </c>
      <c r="B92" s="122">
        <v>2723.1492393861895</v>
      </c>
      <c r="C92" s="123">
        <v>2692.1821925480217</v>
      </c>
      <c r="D92" s="123">
        <v>2378.7759795303009</v>
      </c>
      <c r="E92" s="123">
        <v>1496.412759457274</v>
      </c>
      <c r="F92" s="124">
        <v>1312.7401225849051</v>
      </c>
      <c r="G92" s="206">
        <v>144.1808066622913</v>
      </c>
      <c r="H92" s="48">
        <v>128.61514239283943</v>
      </c>
      <c r="I92" s="48">
        <v>124.15085679362515</v>
      </c>
      <c r="J92" s="48">
        <v>83.129585522624694</v>
      </c>
      <c r="K92" s="48">
        <v>73.754657637315333</v>
      </c>
    </row>
    <row r="93" spans="1:11" ht="12.75" customHeight="1">
      <c r="A93" s="109" t="s">
        <v>196</v>
      </c>
      <c r="B93" s="122">
        <v>8981.3656629156012</v>
      </c>
      <c r="C93" s="123">
        <v>9391.4728266604961</v>
      </c>
      <c r="D93" s="123">
        <v>9105.0116210132946</v>
      </c>
      <c r="E93" s="123">
        <v>7752.7192215532996</v>
      </c>
      <c r="F93" s="124">
        <v>6178.6340366893473</v>
      </c>
      <c r="G93" s="52">
        <v>294.7255129007994</v>
      </c>
      <c r="H93" s="49">
        <v>109.18957322257801</v>
      </c>
      <c r="I93" s="49">
        <v>77.858975325485758</v>
      </c>
      <c r="J93" s="49">
        <v>25.023489449552091</v>
      </c>
      <c r="K93" s="49">
        <v>15.242618093564325</v>
      </c>
    </row>
    <row r="94" spans="1:11" s="92" customFormat="1">
      <c r="A94" s="79" t="s">
        <v>457</v>
      </c>
      <c r="B94" s="121"/>
      <c r="C94" s="125"/>
      <c r="D94" s="125"/>
      <c r="E94" s="125"/>
      <c r="F94" s="126"/>
      <c r="G94" s="94"/>
      <c r="H94" s="95"/>
      <c r="I94" s="95"/>
      <c r="J94" s="95"/>
      <c r="K94" s="95"/>
    </row>
    <row r="95" spans="1:11" s="78" customFormat="1" ht="15" customHeight="1">
      <c r="A95" s="82" t="s">
        <v>723</v>
      </c>
      <c r="B95" s="121">
        <v>92761.695330668779</v>
      </c>
      <c r="C95" s="125">
        <v>112771.19897684733</v>
      </c>
      <c r="D95" s="125">
        <v>110681.2152429445</v>
      </c>
      <c r="E95" s="125">
        <v>97985.093848429227</v>
      </c>
      <c r="F95" s="126">
        <v>96445.762757433986</v>
      </c>
      <c r="G95" s="52">
        <v>257.44515528494833</v>
      </c>
      <c r="H95" s="49">
        <v>319.93568313380086</v>
      </c>
      <c r="I95" s="49">
        <v>257.58918635094034</v>
      </c>
      <c r="J95" s="49">
        <v>219.46540663167008</v>
      </c>
      <c r="K95" s="49">
        <v>202.91545952686184</v>
      </c>
    </row>
    <row r="96" spans="1:11" s="78" customFormat="1" ht="15" customHeight="1">
      <c r="A96" s="79" t="s">
        <v>397</v>
      </c>
      <c r="B96" s="121"/>
      <c r="C96" s="125"/>
      <c r="D96" s="125"/>
      <c r="E96" s="125"/>
      <c r="F96" s="126"/>
      <c r="G96" s="52"/>
      <c r="H96" s="49"/>
      <c r="I96" s="49"/>
      <c r="J96" s="49"/>
      <c r="K96" s="49"/>
    </row>
    <row r="97" spans="1:11" s="78" customFormat="1" ht="15" customHeight="1">
      <c r="A97" s="82" t="s">
        <v>112</v>
      </c>
      <c r="B97" s="121">
        <v>16618.906938064312</v>
      </c>
      <c r="C97" s="125">
        <v>27683.991603423219</v>
      </c>
      <c r="D97" s="125">
        <v>40961.387270063489</v>
      </c>
      <c r="E97" s="125">
        <v>82892.297045600528</v>
      </c>
      <c r="F97" s="126">
        <v>88864.39882565492</v>
      </c>
      <c r="G97" s="206">
        <v>8.0729342557927897</v>
      </c>
      <c r="H97" s="48">
        <v>9.6939155406403508</v>
      </c>
      <c r="I97" s="48">
        <v>10.529203404329744</v>
      </c>
      <c r="J97" s="48">
        <v>7.9754234688522203</v>
      </c>
      <c r="K97" s="48">
        <v>13.474365242931215</v>
      </c>
    </row>
    <row r="98" spans="1:11" s="78" customFormat="1" ht="15" customHeight="1">
      <c r="A98" s="82" t="s">
        <v>591</v>
      </c>
      <c r="B98" s="122">
        <v>11221.736258514176</v>
      </c>
      <c r="C98" s="123">
        <v>5970.487808816406</v>
      </c>
      <c r="D98" s="123">
        <v>5044.2910629985354</v>
      </c>
      <c r="E98" s="123">
        <v>9721.0226396917151</v>
      </c>
      <c r="F98" s="124">
        <v>11974.682625715146</v>
      </c>
      <c r="G98" s="206">
        <v>19.105250336272185</v>
      </c>
      <c r="H98" s="48">
        <v>13.049219752798482</v>
      </c>
      <c r="I98" s="48">
        <v>10.815584055006497</v>
      </c>
      <c r="J98" s="48">
        <v>14.353033663612857</v>
      </c>
      <c r="K98" s="48">
        <v>11.876970787050086</v>
      </c>
    </row>
    <row r="99" spans="1:11" ht="12.75" customHeight="1">
      <c r="A99" s="80" t="s">
        <v>140</v>
      </c>
      <c r="B99" s="121"/>
      <c r="C99" s="125"/>
      <c r="D99" s="125"/>
      <c r="E99" s="125"/>
      <c r="F99" s="126"/>
      <c r="G99" s="52"/>
      <c r="H99" s="49"/>
      <c r="I99" s="49"/>
      <c r="J99" s="49"/>
      <c r="K99" s="49"/>
    </row>
    <row r="100" spans="1:11" ht="12.75" customHeight="1">
      <c r="A100" s="82" t="s">
        <v>921</v>
      </c>
      <c r="B100" s="121">
        <v>157791.43463696478</v>
      </c>
      <c r="C100" s="125">
        <v>174213.55830320367</v>
      </c>
      <c r="D100" s="125">
        <v>145776.17501969694</v>
      </c>
      <c r="E100" s="125">
        <v>102137.84722339823</v>
      </c>
      <c r="F100" s="126">
        <v>114268.34140478072</v>
      </c>
      <c r="G100" s="52">
        <v>6680.41636905016</v>
      </c>
      <c r="H100" s="49">
        <v>7145.1709582152271</v>
      </c>
      <c r="I100" s="49">
        <v>6000.007203642449</v>
      </c>
      <c r="J100" s="49">
        <v>3987.890333570132</v>
      </c>
      <c r="K100" s="49">
        <v>4470.2426024873139</v>
      </c>
    </row>
    <row r="101" spans="1:11" ht="12.75" customHeight="1">
      <c r="A101" s="79" t="s">
        <v>141</v>
      </c>
      <c r="B101" s="121"/>
      <c r="C101" s="125"/>
      <c r="D101" s="125"/>
      <c r="E101" s="125"/>
      <c r="F101" s="126"/>
      <c r="G101" s="52"/>
      <c r="H101" s="49"/>
      <c r="I101" s="49"/>
      <c r="J101" s="49"/>
      <c r="K101" s="49"/>
    </row>
    <row r="102" spans="1:11" ht="12.75" customHeight="1">
      <c r="A102" s="114" t="s">
        <v>798</v>
      </c>
      <c r="B102" s="121">
        <v>71623.292488442239</v>
      </c>
      <c r="C102" s="125">
        <v>79239.628026441846</v>
      </c>
      <c r="D102" s="125">
        <v>105763.83733296997</v>
      </c>
      <c r="E102" s="125">
        <v>73982.482723444555</v>
      </c>
      <c r="F102" s="126">
        <v>51530.935626642982</v>
      </c>
      <c r="G102" s="49">
        <v>1356.6212782316018</v>
      </c>
      <c r="H102" s="49">
        <v>1300.4054813700918</v>
      </c>
      <c r="I102" s="49">
        <v>1911.4464093404813</v>
      </c>
      <c r="J102" s="49">
        <v>1209.3771137695283</v>
      </c>
      <c r="K102" s="49">
        <v>919.38097018788687</v>
      </c>
    </row>
    <row r="103" spans="1:11">
      <c r="A103" s="80" t="s">
        <v>641</v>
      </c>
      <c r="B103" s="121"/>
      <c r="C103" s="125"/>
      <c r="D103" s="125"/>
      <c r="E103" s="125"/>
      <c r="F103" s="126"/>
      <c r="G103" s="52"/>
      <c r="H103" s="49"/>
      <c r="I103" s="49"/>
      <c r="J103" s="49"/>
      <c r="K103" s="49"/>
    </row>
    <row r="104" spans="1:11" ht="12.75" customHeight="1">
      <c r="A104" s="82" t="s">
        <v>919</v>
      </c>
      <c r="B104" s="122">
        <v>5646.1201815029408</v>
      </c>
      <c r="C104" s="123">
        <v>6768.0951512298543</v>
      </c>
      <c r="D104" s="123">
        <v>6475.8544942147437</v>
      </c>
      <c r="E104" s="123">
        <v>8021.7308798959257</v>
      </c>
      <c r="F104" s="124">
        <v>5746.0309272588038</v>
      </c>
      <c r="G104" s="52">
        <v>313.16879369365694</v>
      </c>
      <c r="H104" s="49">
        <v>335.12057591750118</v>
      </c>
      <c r="I104" s="49">
        <v>297.58993126302761</v>
      </c>
      <c r="J104" s="49">
        <v>323.99252311870129</v>
      </c>
      <c r="K104" s="49">
        <v>280.97950744541828</v>
      </c>
    </row>
    <row r="105" spans="1:11" ht="12.75" customHeight="1">
      <c r="A105" s="82" t="s">
        <v>334</v>
      </c>
      <c r="B105" s="122">
        <v>834.16595650735201</v>
      </c>
      <c r="C105" s="123">
        <v>744.82941679951307</v>
      </c>
      <c r="D105" s="123">
        <v>694.41836058561296</v>
      </c>
      <c r="E105" s="123">
        <v>497.54042806348446</v>
      </c>
      <c r="F105" s="124">
        <v>483.74956681715491</v>
      </c>
      <c r="G105" s="94">
        <v>9418.6863490922151</v>
      </c>
      <c r="H105" s="95">
        <v>8053.9513062231081</v>
      </c>
      <c r="I105" s="95">
        <v>7095.3137895740565</v>
      </c>
      <c r="J105" s="95">
        <v>5774.27526331439</v>
      </c>
      <c r="K105" s="95">
        <v>6592.8390707619074</v>
      </c>
    </row>
    <row r="106" spans="1:11" ht="12.75" customHeight="1">
      <c r="A106" s="80" t="s">
        <v>73</v>
      </c>
      <c r="B106" s="121"/>
      <c r="C106" s="125"/>
      <c r="D106" s="125"/>
      <c r="E106" s="125"/>
      <c r="F106" s="126"/>
      <c r="G106" s="94"/>
      <c r="H106" s="95"/>
      <c r="I106" s="95"/>
      <c r="J106" s="95"/>
      <c r="K106" s="95"/>
    </row>
    <row r="107" spans="1:11" ht="12.75" customHeight="1">
      <c r="A107" s="707" t="s">
        <v>1110</v>
      </c>
      <c r="B107" s="122">
        <v>22.790707067808434</v>
      </c>
      <c r="C107" s="123">
        <v>23.409240569897264</v>
      </c>
      <c r="D107" s="123">
        <v>23.037174707551483</v>
      </c>
      <c r="E107" s="123">
        <v>23.450872185756364</v>
      </c>
      <c r="F107" s="124">
        <v>28.752756935401145</v>
      </c>
      <c r="G107" s="52">
        <v>9.8818066225598393</v>
      </c>
      <c r="H107" s="49">
        <v>8.933597127836352</v>
      </c>
      <c r="I107" s="49">
        <v>7.5672148010903779</v>
      </c>
      <c r="J107" s="49">
        <v>7.473881329299509</v>
      </c>
      <c r="K107" s="49">
        <v>7.8352453410378828</v>
      </c>
    </row>
    <row r="108" spans="1:11" ht="12.75" customHeight="1">
      <c r="A108" s="82" t="s">
        <v>747</v>
      </c>
      <c r="B108" s="122">
        <v>2841.421732695409</v>
      </c>
      <c r="C108" s="123">
        <v>2730.9390370312285</v>
      </c>
      <c r="D108" s="123">
        <v>3091.9071498118001</v>
      </c>
      <c r="E108" s="123">
        <v>2935.9766762784193</v>
      </c>
      <c r="F108" s="124">
        <v>3330.6133213983912</v>
      </c>
      <c r="G108" s="206">
        <v>26.380467914055789</v>
      </c>
      <c r="H108" s="48">
        <v>27.439119784742566</v>
      </c>
      <c r="I108" s="48">
        <v>20.988022144058725</v>
      </c>
      <c r="J108" s="48">
        <v>22.235797481763957</v>
      </c>
      <c r="K108" s="48">
        <v>21.814211121633583</v>
      </c>
    </row>
    <row r="109" spans="1:11" ht="12.75" customHeight="1">
      <c r="A109" s="82" t="s">
        <v>748</v>
      </c>
      <c r="B109" s="203">
        <v>115.20984576766858</v>
      </c>
      <c r="C109" s="204">
        <v>140.41229901592132</v>
      </c>
      <c r="D109" s="204">
        <v>215.16880677220033</v>
      </c>
      <c r="E109" s="204">
        <v>179.27654842696174</v>
      </c>
      <c r="F109" s="205">
        <v>293.25546478586483</v>
      </c>
      <c r="G109" s="206">
        <v>1.6840934850398708</v>
      </c>
      <c r="H109" s="48">
        <v>2.0286763687261753</v>
      </c>
      <c r="I109" s="48">
        <v>2.0556929623218667</v>
      </c>
      <c r="J109" s="48">
        <v>1.8839226617094882</v>
      </c>
      <c r="K109" s="48">
        <v>2.6630763054071855</v>
      </c>
    </row>
    <row r="110" spans="1:11" ht="12.75" customHeight="1">
      <c r="A110" s="80" t="s">
        <v>106</v>
      </c>
      <c r="B110" s="121"/>
      <c r="C110" s="125"/>
      <c r="D110" s="125"/>
      <c r="E110" s="125"/>
      <c r="F110" s="126"/>
      <c r="G110" s="52"/>
      <c r="H110" s="49"/>
      <c r="I110" s="49"/>
      <c r="J110" s="49"/>
      <c r="K110" s="49"/>
    </row>
    <row r="111" spans="1:11" ht="12.75" customHeight="1">
      <c r="A111" s="82" t="s">
        <v>206</v>
      </c>
      <c r="B111" s="121">
        <v>75054.801234479819</v>
      </c>
      <c r="C111" s="125">
        <v>82775.314407838159</v>
      </c>
      <c r="D111" s="125">
        <v>100731.24426552153</v>
      </c>
      <c r="E111" s="125">
        <v>73632.750691410009</v>
      </c>
      <c r="F111" s="126">
        <v>73772.363904196289</v>
      </c>
      <c r="G111" s="52">
        <v>3525.0566525366489</v>
      </c>
      <c r="H111" s="49">
        <v>3942.2448162993837</v>
      </c>
      <c r="I111" s="49">
        <v>4084.3062184455066</v>
      </c>
      <c r="J111" s="49">
        <v>3104.5092626448272</v>
      </c>
      <c r="K111" s="49">
        <v>3318.1470743577693</v>
      </c>
    </row>
    <row r="112" spans="1:11" ht="14.25" customHeight="1">
      <c r="A112" s="79" t="s">
        <v>4</v>
      </c>
      <c r="B112" s="121"/>
      <c r="C112" s="125"/>
      <c r="D112" s="125"/>
      <c r="E112" s="125"/>
      <c r="F112" s="126"/>
      <c r="G112" s="52"/>
      <c r="H112" s="49"/>
      <c r="I112" s="49"/>
      <c r="J112" s="49"/>
      <c r="K112" s="49"/>
    </row>
    <row r="113" spans="1:11" ht="12.75" customHeight="1">
      <c r="A113" s="82" t="s">
        <v>143</v>
      </c>
      <c r="B113" s="121">
        <v>258515.82743329598</v>
      </c>
      <c r="C113" s="125">
        <v>226658.29995101754</v>
      </c>
      <c r="D113" s="125">
        <v>233540.00886807579</v>
      </c>
      <c r="E113" s="125">
        <v>204829.39817444686</v>
      </c>
      <c r="F113" s="126">
        <v>196048.54416761338</v>
      </c>
      <c r="G113" s="52">
        <v>61393.926679786025</v>
      </c>
      <c r="H113" s="49">
        <v>52032.71385741642</v>
      </c>
      <c r="I113" s="49">
        <v>50175.726514172005</v>
      </c>
      <c r="J113" s="49">
        <v>45969.875240324618</v>
      </c>
      <c r="K113" s="49">
        <v>44458.748793303581</v>
      </c>
    </row>
    <row r="114" spans="1:11" ht="14.25">
      <c r="A114" s="83" t="s">
        <v>276</v>
      </c>
      <c r="B114" s="123">
        <v>15837.531587883117</v>
      </c>
      <c r="C114" s="123">
        <v>13640.702002720032</v>
      </c>
      <c r="D114" s="123">
        <v>16008.912640980056</v>
      </c>
      <c r="E114" s="123">
        <v>14043.124737533721</v>
      </c>
      <c r="F114" s="124">
        <v>7224.8991436300066</v>
      </c>
      <c r="G114" s="52">
        <v>179.26511971788233</v>
      </c>
      <c r="H114" s="49">
        <v>127.13377208494288</v>
      </c>
      <c r="I114" s="49">
        <v>144.19354181785098</v>
      </c>
      <c r="J114" s="49">
        <v>118.82948687486727</v>
      </c>
      <c r="K114" s="49">
        <v>61.068559037101863</v>
      </c>
    </row>
    <row r="115" spans="1:11" ht="12.75" customHeight="1">
      <c r="A115" s="79" t="s">
        <v>698</v>
      </c>
      <c r="B115" s="212"/>
      <c r="C115" s="125"/>
      <c r="D115" s="125"/>
      <c r="E115" s="125"/>
      <c r="F115" s="126"/>
      <c r="G115" s="52"/>
      <c r="H115" s="49"/>
      <c r="I115" s="49"/>
      <c r="J115" s="49"/>
      <c r="K115" s="49"/>
    </row>
    <row r="116" spans="1:11" ht="12.75" customHeight="1">
      <c r="A116" s="83" t="s">
        <v>901</v>
      </c>
      <c r="B116" s="123">
        <v>5529.7369728808744</v>
      </c>
      <c r="C116" s="123">
        <v>5741.077951490357</v>
      </c>
      <c r="D116" s="123">
        <v>7182.8297981428377</v>
      </c>
      <c r="E116" s="123">
        <v>6922.1910931603461</v>
      </c>
      <c r="F116" s="124">
        <v>6631.5122791900039</v>
      </c>
      <c r="G116" s="52">
        <v>716.65896269773043</v>
      </c>
      <c r="H116" s="49">
        <v>744.70089807689953</v>
      </c>
      <c r="I116" s="49">
        <v>919.11280392258402</v>
      </c>
      <c r="J116" s="49">
        <v>803.62761249086873</v>
      </c>
      <c r="K116" s="49">
        <v>741.96331298788664</v>
      </c>
    </row>
    <row r="117" spans="1:11" ht="12.75" customHeight="1">
      <c r="A117" s="79" t="s">
        <v>899</v>
      </c>
      <c r="B117" s="122"/>
      <c r="C117" s="123"/>
      <c r="D117" s="123"/>
      <c r="E117" s="123"/>
      <c r="F117" s="124"/>
      <c r="G117" s="94"/>
      <c r="H117" s="95"/>
      <c r="I117" s="95"/>
      <c r="J117" s="95"/>
      <c r="K117" s="95"/>
    </row>
    <row r="118" spans="1:11" ht="12.75" customHeight="1">
      <c r="A118" s="83" t="s">
        <v>3</v>
      </c>
      <c r="B118" s="123">
        <v>92361.140904431042</v>
      </c>
      <c r="C118" s="123">
        <v>96720.09547679656</v>
      </c>
      <c r="D118" s="123">
        <v>97524.624801666389</v>
      </c>
      <c r="E118" s="123">
        <v>81638.336976025239</v>
      </c>
      <c r="F118" s="124">
        <v>73250.277266345118</v>
      </c>
      <c r="G118" s="52">
        <v>19344.154330856989</v>
      </c>
      <c r="H118" s="49">
        <v>18082.301213000505</v>
      </c>
      <c r="I118" s="49">
        <v>18693.01264893925</v>
      </c>
      <c r="J118" s="49">
        <v>14789.500214858865</v>
      </c>
      <c r="K118" s="49">
        <v>12626.136307691335</v>
      </c>
    </row>
    <row r="119" spans="1:11" ht="12.75" customHeight="1">
      <c r="A119" s="80" t="s">
        <v>5</v>
      </c>
      <c r="B119" s="121"/>
      <c r="C119" s="125"/>
      <c r="D119" s="125"/>
      <c r="E119" s="125"/>
      <c r="F119" s="126"/>
      <c r="G119" s="52"/>
      <c r="H119" s="49"/>
      <c r="I119" s="49"/>
      <c r="J119" s="49"/>
      <c r="K119" s="49"/>
    </row>
    <row r="120" spans="1:11" ht="12.75" customHeight="1">
      <c r="A120" s="83" t="s">
        <v>878</v>
      </c>
      <c r="B120" s="122">
        <v>5763.3751588396544</v>
      </c>
      <c r="C120" s="123">
        <v>5843.8648159897411</v>
      </c>
      <c r="D120" s="123">
        <v>5790.6395709432363</v>
      </c>
      <c r="E120" s="123">
        <v>5421.0050513623992</v>
      </c>
      <c r="F120" s="124">
        <v>5194.2914972825847</v>
      </c>
      <c r="G120" s="49">
        <v>1153.1362862824437</v>
      </c>
      <c r="H120" s="49">
        <v>1092.7196738948655</v>
      </c>
      <c r="I120" s="49">
        <v>1014.6556108188604</v>
      </c>
      <c r="J120" s="49">
        <v>868.47245295776986</v>
      </c>
      <c r="K120" s="49">
        <v>881.28461100824302</v>
      </c>
    </row>
    <row r="121" spans="1:11" ht="12.75" customHeight="1">
      <c r="A121" s="80" t="s">
        <v>900</v>
      </c>
      <c r="B121" s="121"/>
      <c r="C121" s="125"/>
      <c r="D121" s="125"/>
      <c r="E121" s="125"/>
      <c r="F121" s="126"/>
      <c r="G121" s="52"/>
      <c r="H121" s="49"/>
      <c r="I121" s="49"/>
      <c r="J121" s="49"/>
      <c r="K121" s="49"/>
    </row>
    <row r="122" spans="1:11" ht="12.75" hidden="1" customHeight="1">
      <c r="A122" s="746" t="s">
        <v>486</v>
      </c>
      <c r="B122" s="122" t="s">
        <v>917</v>
      </c>
      <c r="C122" s="123" t="s">
        <v>349</v>
      </c>
      <c r="D122" s="123" t="s">
        <v>349</v>
      </c>
      <c r="E122" s="123" t="s">
        <v>349</v>
      </c>
      <c r="F122" s="124" t="s">
        <v>349</v>
      </c>
      <c r="G122" s="52" t="s">
        <v>917</v>
      </c>
      <c r="H122" s="49" t="s">
        <v>349</v>
      </c>
      <c r="I122" s="49" t="s">
        <v>349</v>
      </c>
      <c r="J122" s="49" t="s">
        <v>349</v>
      </c>
      <c r="K122" s="49" t="s">
        <v>349</v>
      </c>
    </row>
    <row r="123" spans="1:11" ht="12.75" customHeight="1">
      <c r="A123" s="83" t="s">
        <v>407</v>
      </c>
      <c r="B123" s="122">
        <v>4329.7365546621522</v>
      </c>
      <c r="C123" s="123">
        <v>5370.547885769055</v>
      </c>
      <c r="D123" s="123">
        <v>5350.9033405061718</v>
      </c>
      <c r="E123" s="123">
        <v>4194.4019646854795</v>
      </c>
      <c r="F123" s="124">
        <v>4863.2656011857334</v>
      </c>
      <c r="G123" s="52">
        <v>1848.7638594897323</v>
      </c>
      <c r="H123" s="49">
        <v>2058.9599462996198</v>
      </c>
      <c r="I123" s="49">
        <v>2145.4856140430493</v>
      </c>
      <c r="J123" s="49">
        <v>1712.469808949912</v>
      </c>
      <c r="K123" s="49">
        <v>1826.5148301620766</v>
      </c>
    </row>
    <row r="124" spans="1:11" ht="12.75" customHeight="1">
      <c r="A124" s="83" t="s">
        <v>487</v>
      </c>
      <c r="B124" s="122">
        <v>107.38910886722974</v>
      </c>
      <c r="C124" s="123">
        <v>2.1683399274075703</v>
      </c>
      <c r="D124" s="123" t="s">
        <v>917</v>
      </c>
      <c r="E124" s="123" t="s">
        <v>349</v>
      </c>
      <c r="F124" s="124" t="s">
        <v>349</v>
      </c>
      <c r="G124" s="52">
        <v>942.72917812040532</v>
      </c>
      <c r="H124" s="49">
        <v>5766.8615090626863</v>
      </c>
      <c r="I124" s="49" t="s">
        <v>917</v>
      </c>
      <c r="J124" s="49" t="s">
        <v>349</v>
      </c>
      <c r="K124" s="49" t="s">
        <v>349</v>
      </c>
    </row>
    <row r="125" spans="1:11" ht="12.75" customHeight="1">
      <c r="A125" s="80" t="s">
        <v>567</v>
      </c>
      <c r="B125" s="121"/>
      <c r="C125" s="125"/>
      <c r="D125" s="125"/>
      <c r="E125" s="125"/>
      <c r="F125" s="126"/>
      <c r="G125" s="52"/>
      <c r="H125" s="49"/>
      <c r="I125" s="49"/>
      <c r="J125" s="49"/>
      <c r="K125" s="49"/>
    </row>
    <row r="126" spans="1:11" ht="12.75" customHeight="1">
      <c r="A126" s="88" t="s">
        <v>653</v>
      </c>
      <c r="B126" s="122">
        <v>514.67237333333333</v>
      </c>
      <c r="C126" s="123">
        <v>365.3233626666667</v>
      </c>
      <c r="D126" s="123">
        <v>572.48714933333338</v>
      </c>
      <c r="E126" s="123">
        <v>443.44909333333339</v>
      </c>
      <c r="F126" s="123">
        <v>308.91931466666665</v>
      </c>
      <c r="G126" s="206">
        <v>12.223042465830245</v>
      </c>
      <c r="H126" s="48">
        <v>8.4461931829654144</v>
      </c>
      <c r="I126" s="48">
        <v>11.729746101812248</v>
      </c>
      <c r="J126" s="48">
        <v>14.564279142521457</v>
      </c>
      <c r="K126" s="48">
        <v>11.325952358692616</v>
      </c>
    </row>
    <row r="127" spans="1:11" ht="12.75" customHeight="1">
      <c r="A127" s="54" t="s">
        <v>6</v>
      </c>
      <c r="B127" s="94"/>
      <c r="C127" s="95"/>
      <c r="D127" s="95"/>
      <c r="E127" s="95"/>
      <c r="F127" s="97"/>
      <c r="G127" s="52"/>
      <c r="H127" s="49"/>
      <c r="I127" s="49"/>
      <c r="J127" s="49"/>
      <c r="K127" s="49"/>
    </row>
    <row r="128" spans="1:11" ht="12.75" customHeight="1">
      <c r="A128" s="112" t="s">
        <v>772</v>
      </c>
      <c r="B128" s="122">
        <v>1116.2679042970312</v>
      </c>
      <c r="C128" s="123">
        <v>1187.4054799009029</v>
      </c>
      <c r="D128" s="123">
        <v>1113.9850043406204</v>
      </c>
      <c r="E128" s="123">
        <v>938.16953523892653</v>
      </c>
      <c r="F128" s="124">
        <v>1003.5456476721455</v>
      </c>
      <c r="G128" s="49">
        <v>12402.976714411459</v>
      </c>
      <c r="H128" s="49">
        <v>11670.406210633475</v>
      </c>
      <c r="I128" s="49">
        <v>11339.423904118694</v>
      </c>
      <c r="J128" s="49">
        <v>8159.1311420626043</v>
      </c>
      <c r="K128" s="49">
        <v>8187.9315922468713</v>
      </c>
    </row>
    <row r="129" spans="1:11" ht="12.75" customHeight="1">
      <c r="A129" s="83" t="s">
        <v>514</v>
      </c>
      <c r="B129" s="203" t="s">
        <v>917</v>
      </c>
      <c r="C129" s="204" t="s">
        <v>917</v>
      </c>
      <c r="D129" s="204" t="s">
        <v>917</v>
      </c>
      <c r="E129" s="204" t="s">
        <v>917</v>
      </c>
      <c r="F129" s="205" t="s">
        <v>917</v>
      </c>
      <c r="G129" s="208" t="s">
        <v>917</v>
      </c>
      <c r="H129" s="208" t="s">
        <v>917</v>
      </c>
      <c r="I129" s="208" t="s">
        <v>917</v>
      </c>
      <c r="J129" s="208" t="s">
        <v>917</v>
      </c>
      <c r="K129" s="208" t="s">
        <v>917</v>
      </c>
    </row>
    <row r="130" spans="1:11" ht="12.75" customHeight="1">
      <c r="A130" s="83" t="s">
        <v>879</v>
      </c>
      <c r="B130" s="122" t="s">
        <v>917</v>
      </c>
      <c r="C130" s="123" t="s">
        <v>917</v>
      </c>
      <c r="D130" s="123" t="s">
        <v>917</v>
      </c>
      <c r="E130" s="123" t="s">
        <v>917</v>
      </c>
      <c r="F130" s="124" t="s">
        <v>917</v>
      </c>
      <c r="G130" s="49" t="s">
        <v>917</v>
      </c>
      <c r="H130" s="49" t="s">
        <v>917</v>
      </c>
      <c r="I130" s="49" t="s">
        <v>917</v>
      </c>
      <c r="J130" s="49" t="s">
        <v>917</v>
      </c>
      <c r="K130" s="49" t="s">
        <v>917</v>
      </c>
    </row>
    <row r="131" spans="1:11" ht="12.75" customHeight="1">
      <c r="A131" s="54" t="s">
        <v>188</v>
      </c>
      <c r="B131" s="121"/>
      <c r="C131" s="125"/>
      <c r="D131" s="125"/>
      <c r="E131" s="125"/>
      <c r="F131" s="126"/>
      <c r="G131" s="49"/>
      <c r="H131" s="49"/>
      <c r="I131" s="49"/>
      <c r="J131" s="49"/>
      <c r="K131" s="49"/>
    </row>
    <row r="132" spans="1:11" ht="12.75" customHeight="1">
      <c r="A132" s="112" t="s">
        <v>598</v>
      </c>
      <c r="B132" s="122">
        <v>3995.7654080389771</v>
      </c>
      <c r="C132" s="123">
        <v>3108.6860103626941</v>
      </c>
      <c r="D132" s="123">
        <v>2733.2419771302107</v>
      </c>
      <c r="E132" s="123">
        <v>2601.5536820641519</v>
      </c>
      <c r="F132" s="124">
        <v>2566.2805085321911</v>
      </c>
      <c r="G132" s="49">
        <v>640.33234623613225</v>
      </c>
      <c r="H132" s="49">
        <v>470.95159409699647</v>
      </c>
      <c r="I132" s="49">
        <v>383.60833269079745</v>
      </c>
      <c r="J132" s="49">
        <v>326.00543402992321</v>
      </c>
      <c r="K132" s="49">
        <v>310.86181056511685</v>
      </c>
    </row>
    <row r="133" spans="1:11" ht="12.75" customHeight="1">
      <c r="A133" s="81" t="s">
        <v>7</v>
      </c>
      <c r="B133" s="26"/>
      <c r="C133" s="17"/>
      <c r="D133" s="17"/>
      <c r="E133" s="17"/>
      <c r="F133" s="27"/>
      <c r="G133" s="52"/>
      <c r="H133" s="49"/>
      <c r="I133" s="208"/>
      <c r="J133" s="208"/>
      <c r="K133" s="208"/>
    </row>
    <row r="134" spans="1:11" s="78" customFormat="1" ht="12.75" hidden="1" customHeight="1">
      <c r="A134" s="746" t="s">
        <v>515</v>
      </c>
      <c r="B134" s="122" t="s">
        <v>917</v>
      </c>
      <c r="C134" s="49">
        <v>14266.665535023656</v>
      </c>
      <c r="D134" s="49">
        <v>12428.585459450182</v>
      </c>
      <c r="E134" s="49" t="s">
        <v>917</v>
      </c>
      <c r="F134" s="53" t="s">
        <v>917</v>
      </c>
      <c r="G134" s="52" t="s">
        <v>917</v>
      </c>
      <c r="H134" s="49">
        <v>1134.7968131581017</v>
      </c>
      <c r="I134" s="49">
        <v>880.77283392035861</v>
      </c>
      <c r="J134" s="49" t="s">
        <v>917</v>
      </c>
      <c r="K134" s="49" t="s">
        <v>917</v>
      </c>
    </row>
    <row r="135" spans="1:11" s="78" customFormat="1" ht="12.75" customHeight="1">
      <c r="A135" s="83" t="s">
        <v>696</v>
      </c>
      <c r="B135" s="122">
        <v>13808.072446695605</v>
      </c>
      <c r="C135" s="49">
        <v>14266.665535023656</v>
      </c>
      <c r="D135" s="49">
        <v>12428.585459450182</v>
      </c>
      <c r="E135" s="49">
        <v>11023.717018716952</v>
      </c>
      <c r="F135" s="53">
        <v>11250.932588005297</v>
      </c>
      <c r="G135" s="52">
        <v>1212.9367925769154</v>
      </c>
      <c r="H135" s="49">
        <v>1134.7968131581017</v>
      </c>
      <c r="I135" s="49">
        <v>880.77283392035861</v>
      </c>
      <c r="J135" s="49">
        <v>829.97417698516426</v>
      </c>
      <c r="K135" s="49">
        <v>811.17033799605588</v>
      </c>
    </row>
    <row r="136" spans="1:11" ht="12.75" customHeight="1">
      <c r="A136" s="81" t="s">
        <v>8</v>
      </c>
      <c r="B136" s="26"/>
      <c r="C136" s="17"/>
      <c r="D136" s="17"/>
      <c r="E136" s="17"/>
      <c r="F136" s="27"/>
      <c r="G136" s="52"/>
      <c r="H136" s="49"/>
      <c r="I136" s="208"/>
      <c r="J136" s="208"/>
      <c r="K136" s="208"/>
    </row>
    <row r="137" spans="1:11" ht="12.75" customHeight="1">
      <c r="A137" s="112" t="s">
        <v>1375</v>
      </c>
      <c r="B137" s="122">
        <v>5735.1624097127587</v>
      </c>
      <c r="C137" s="123">
        <v>4191.0853240783617</v>
      </c>
      <c r="D137" s="123">
        <v>4504.2689458464956</v>
      </c>
      <c r="E137" s="123">
        <v>6678.6643530077108</v>
      </c>
      <c r="F137" s="124">
        <v>5655.6645537081376</v>
      </c>
      <c r="G137" s="52">
        <v>115.12460424579479</v>
      </c>
      <c r="H137" s="49">
        <v>78.358548481441147</v>
      </c>
      <c r="I137" s="49">
        <v>81.794671058445843</v>
      </c>
      <c r="J137" s="49">
        <v>99.802213915445705</v>
      </c>
      <c r="K137" s="49">
        <v>96.803788746202542</v>
      </c>
    </row>
    <row r="138" spans="1:11" ht="12.75" customHeight="1">
      <c r="A138" s="81" t="s">
        <v>783</v>
      </c>
      <c r="B138" s="121"/>
      <c r="C138" s="125"/>
      <c r="D138" s="125"/>
      <c r="E138" s="125"/>
      <c r="F138" s="126"/>
      <c r="G138" s="52"/>
      <c r="H138" s="49"/>
      <c r="I138" s="49"/>
      <c r="J138" s="49"/>
      <c r="K138" s="49"/>
    </row>
    <row r="139" spans="1:11" ht="12.75" customHeight="1">
      <c r="A139" s="112" t="s">
        <v>599</v>
      </c>
      <c r="B139" s="122">
        <v>2756.401005857741</v>
      </c>
      <c r="C139" s="123">
        <v>2980.7409204228688</v>
      </c>
      <c r="D139" s="123">
        <v>2604.7404227798347</v>
      </c>
      <c r="E139" s="123">
        <v>2141.6862128676471</v>
      </c>
      <c r="F139" s="124">
        <v>1880.4343060934034</v>
      </c>
      <c r="G139" s="49">
        <v>25.918246747070256</v>
      </c>
      <c r="H139" s="49">
        <v>16.479496466341072</v>
      </c>
      <c r="I139" s="49">
        <v>10.59140811722092</v>
      </c>
      <c r="J139" s="49">
        <v>7.2338594333395276</v>
      </c>
      <c r="K139" s="49">
        <v>5.8142708237612855</v>
      </c>
    </row>
    <row r="140" spans="1:11" ht="12.75" customHeight="1">
      <c r="A140" s="705" t="s">
        <v>1101</v>
      </c>
      <c r="B140" s="122">
        <v>989.69565969316591</v>
      </c>
      <c r="C140" s="123">
        <v>1300.9504260242993</v>
      </c>
      <c r="D140" s="123">
        <v>962.39174916586683</v>
      </c>
      <c r="E140" s="123">
        <v>744.4344386029411</v>
      </c>
      <c r="F140" s="124">
        <v>726.48645980207209</v>
      </c>
      <c r="G140" s="52">
        <v>345.9794472880385</v>
      </c>
      <c r="H140" s="49">
        <v>365.55647515506513</v>
      </c>
      <c r="I140" s="49">
        <v>278.65697685449828</v>
      </c>
      <c r="J140" s="49">
        <v>233.29226106682745</v>
      </c>
      <c r="K140" s="49">
        <v>248.37330735549875</v>
      </c>
    </row>
    <row r="141" spans="1:11" ht="12.75" customHeight="1">
      <c r="A141" s="237" t="s">
        <v>1046</v>
      </c>
      <c r="B141" s="252">
        <v>4216.2042806136687</v>
      </c>
      <c r="C141" s="253">
        <v>5436.4329669173731</v>
      </c>
      <c r="D141" s="253">
        <v>4250.5465697700993</v>
      </c>
      <c r="E141" s="253">
        <v>4120.0031216911766</v>
      </c>
      <c r="F141" s="254">
        <v>4098.1797928044216</v>
      </c>
      <c r="G141" s="98">
        <v>22896.483586654151</v>
      </c>
      <c r="H141" s="87">
        <v>20135.160638515881</v>
      </c>
      <c r="I141" s="87">
        <v>16334.371821529003</v>
      </c>
      <c r="J141" s="87">
        <v>14459.702810132932</v>
      </c>
      <c r="K141" s="87">
        <v>14488.214410525312</v>
      </c>
    </row>
    <row r="142" spans="1:11" ht="14.25" customHeight="1">
      <c r="A142" s="1012" t="s">
        <v>292</v>
      </c>
      <c r="B142" s="1012"/>
      <c r="C142" s="1012"/>
      <c r="D142" s="1012"/>
      <c r="E142" s="1012"/>
      <c r="F142" s="1012"/>
      <c r="G142" s="1012"/>
      <c r="H142" s="1012"/>
      <c r="I142" s="1012"/>
      <c r="J142" s="1012"/>
      <c r="K142" s="1012"/>
    </row>
    <row r="143" spans="1:11" ht="14.25" customHeight="1">
      <c r="A143" s="988" t="s">
        <v>1109</v>
      </c>
      <c r="B143" s="988"/>
      <c r="C143" s="988"/>
      <c r="D143" s="988"/>
      <c r="E143" s="988"/>
      <c r="F143" s="988"/>
      <c r="G143" s="988"/>
      <c r="H143" s="988"/>
      <c r="I143" s="988"/>
      <c r="J143" s="988"/>
      <c r="K143" s="988"/>
    </row>
    <row r="144" spans="1:11" ht="27" customHeight="1">
      <c r="A144" s="1013" t="s">
        <v>706</v>
      </c>
      <c r="B144" s="973"/>
      <c r="C144" s="973"/>
      <c r="D144" s="973"/>
      <c r="E144" s="973"/>
      <c r="F144" s="973"/>
      <c r="G144" s="973"/>
      <c r="H144" s="973"/>
      <c r="I144" s="973"/>
      <c r="J144" s="973"/>
      <c r="K144" s="973"/>
    </row>
    <row r="145" spans="1:11" ht="12.75" customHeight="1">
      <c r="A145" s="548"/>
      <c r="B145" s="608"/>
      <c r="C145" s="608"/>
      <c r="D145" s="608"/>
      <c r="E145" s="608"/>
      <c r="F145" s="608"/>
      <c r="G145" s="609"/>
      <c r="H145" s="609"/>
      <c r="I145" s="609"/>
      <c r="J145" s="609"/>
      <c r="K145" s="208"/>
    </row>
    <row r="146" spans="1:11" ht="12.75" customHeight="1">
      <c r="A146" s="549"/>
      <c r="B146" s="213"/>
      <c r="C146" s="213"/>
      <c r="D146" s="213"/>
      <c r="E146" s="213"/>
      <c r="F146" s="213"/>
      <c r="G146" s="208"/>
      <c r="H146" s="208"/>
      <c r="I146" s="208"/>
      <c r="J146" s="208"/>
      <c r="K146" s="208"/>
    </row>
    <row r="147" spans="1:11" ht="12.75" customHeight="1">
      <c r="A147" s="549"/>
      <c r="B147" s="213"/>
      <c r="C147" s="213"/>
      <c r="D147" s="213"/>
      <c r="E147" s="213"/>
      <c r="F147" s="213"/>
      <c r="G147" s="208"/>
      <c r="H147" s="208"/>
      <c r="I147" s="208"/>
      <c r="J147" s="208"/>
      <c r="K147" s="208"/>
    </row>
    <row r="148" spans="1:11" ht="12.75" customHeight="1">
      <c r="A148" s="549"/>
      <c r="B148" s="213"/>
      <c r="C148" s="213"/>
      <c r="D148" s="213"/>
      <c r="E148" s="213"/>
      <c r="F148" s="213"/>
      <c r="G148" s="208"/>
      <c r="H148" s="208"/>
      <c r="I148" s="208"/>
      <c r="J148" s="208"/>
      <c r="K148" s="208"/>
    </row>
    <row r="149" spans="1:11" ht="12.75" customHeight="1">
      <c r="A149" s="980" t="s">
        <v>699</v>
      </c>
      <c r="B149" s="980"/>
      <c r="C149" s="980"/>
      <c r="D149" s="980"/>
      <c r="E149" s="980"/>
      <c r="F149" s="980"/>
      <c r="G149" s="980"/>
      <c r="H149" s="980"/>
      <c r="I149" s="980"/>
      <c r="J149" s="980"/>
      <c r="K149" s="980"/>
    </row>
    <row r="150" spans="1:11" ht="12.75" customHeight="1">
      <c r="A150" s="549"/>
      <c r="B150" s="213"/>
      <c r="C150" s="213"/>
      <c r="D150" s="213"/>
      <c r="E150" s="213"/>
      <c r="F150" s="213"/>
      <c r="G150" s="208"/>
      <c r="H150" s="208"/>
      <c r="I150" s="208"/>
      <c r="J150" s="208"/>
      <c r="K150" s="208"/>
    </row>
    <row r="151" spans="1:11" ht="30" customHeight="1">
      <c r="A151" s="975" t="s">
        <v>463</v>
      </c>
      <c r="B151" s="977" t="s">
        <v>302</v>
      </c>
      <c r="C151" s="978"/>
      <c r="D151" s="978"/>
      <c r="E151" s="978"/>
      <c r="F151" s="978"/>
      <c r="G151" s="977" t="s">
        <v>616</v>
      </c>
      <c r="H151" s="978"/>
      <c r="I151" s="978"/>
      <c r="J151" s="978"/>
      <c r="K151" s="978"/>
    </row>
    <row r="152" spans="1:11" ht="12.75" customHeight="1">
      <c r="A152" s="976"/>
      <c r="B152" s="195">
        <v>40909</v>
      </c>
      <c r="C152" s="195">
        <v>41275</v>
      </c>
      <c r="D152" s="195">
        <v>41640</v>
      </c>
      <c r="E152" s="195">
        <v>42005</v>
      </c>
      <c r="F152" s="196">
        <v>42370</v>
      </c>
      <c r="G152" s="195">
        <v>40909</v>
      </c>
      <c r="H152" s="195">
        <v>41275</v>
      </c>
      <c r="I152" s="195">
        <v>41640</v>
      </c>
      <c r="J152" s="195">
        <v>42005</v>
      </c>
      <c r="K152" s="195">
        <v>42370</v>
      </c>
    </row>
    <row r="153" spans="1:11" ht="12.75" customHeight="1">
      <c r="A153" s="81" t="s">
        <v>9</v>
      </c>
      <c r="B153" s="26"/>
      <c r="C153" s="17"/>
      <c r="D153" s="17"/>
      <c r="E153" s="17"/>
      <c r="F153" s="27"/>
      <c r="G153" s="52"/>
      <c r="H153" s="49"/>
      <c r="I153" s="49"/>
      <c r="J153" s="49"/>
      <c r="K153" s="49"/>
    </row>
    <row r="154" spans="1:11" ht="12.75" customHeight="1">
      <c r="A154" s="83" t="s">
        <v>517</v>
      </c>
      <c r="B154" s="121">
        <v>183955.14458270761</v>
      </c>
      <c r="C154" s="125">
        <v>437115.07016713958</v>
      </c>
      <c r="D154" s="125">
        <v>377794.88049505942</v>
      </c>
      <c r="E154" s="125">
        <v>410743.24645484204</v>
      </c>
      <c r="F154" s="126">
        <v>262242.65680124349</v>
      </c>
      <c r="G154" s="52">
        <v>3843.1269343102022</v>
      </c>
      <c r="H154" s="49">
        <v>7688.8788654965683</v>
      </c>
      <c r="I154" s="49">
        <v>6551.0431844455843</v>
      </c>
      <c r="J154" s="49">
        <v>6858.7524038146148</v>
      </c>
      <c r="K154" s="49">
        <v>4383.2104016828571</v>
      </c>
    </row>
    <row r="155" spans="1:11" ht="12.75" customHeight="1">
      <c r="A155" s="81" t="s">
        <v>158</v>
      </c>
      <c r="B155" s="26"/>
      <c r="C155" s="17"/>
      <c r="D155" s="17"/>
      <c r="E155" s="17"/>
      <c r="F155" s="27"/>
      <c r="G155" s="52"/>
      <c r="H155" s="49"/>
      <c r="I155" s="49"/>
      <c r="J155" s="49"/>
      <c r="K155" s="49"/>
    </row>
    <row r="156" spans="1:11" s="559" customFormat="1" ht="12.75" customHeight="1">
      <c r="A156" s="892" t="s">
        <v>780</v>
      </c>
      <c r="B156" s="682">
        <v>284401.67</v>
      </c>
      <c r="C156" s="659">
        <v>295186.17</v>
      </c>
      <c r="D156" s="659">
        <v>287104.20500000002</v>
      </c>
      <c r="E156" s="659">
        <v>295755.61200000002</v>
      </c>
      <c r="F156" s="696">
        <v>286671.68900000001</v>
      </c>
      <c r="G156" s="657">
        <v>15599.723002325682</v>
      </c>
      <c r="H156" s="714">
        <v>15505.837023496226</v>
      </c>
      <c r="I156" s="714">
        <v>16848.739444017348</v>
      </c>
      <c r="J156" s="714">
        <v>16935.643599507544</v>
      </c>
      <c r="K156" s="714">
        <v>17305.344782831791</v>
      </c>
    </row>
    <row r="157" spans="1:11" ht="12.75" customHeight="1">
      <c r="A157" s="116" t="s">
        <v>518</v>
      </c>
      <c r="B157" s="255">
        <v>110300</v>
      </c>
      <c r="C157" s="210">
        <v>106400</v>
      </c>
      <c r="D157" s="210">
        <v>113700</v>
      </c>
      <c r="E157" s="210">
        <v>112300</v>
      </c>
      <c r="F157" s="256">
        <v>111100</v>
      </c>
      <c r="G157" s="98">
        <v>368.52656197794852</v>
      </c>
      <c r="H157" s="87">
        <v>333.02034428794991</v>
      </c>
      <c r="I157" s="87">
        <v>352.0123839009288</v>
      </c>
      <c r="J157" s="87">
        <v>325.31865585168021</v>
      </c>
      <c r="K157" s="87">
        <v>312.07865168539325</v>
      </c>
    </row>
    <row r="158" spans="1:11" ht="12.75" hidden="1" customHeight="1">
      <c r="A158" s="946" t="s">
        <v>100</v>
      </c>
      <c r="B158" s="946"/>
      <c r="C158" s="946"/>
      <c r="D158" s="946"/>
      <c r="E158" s="946"/>
      <c r="F158" s="946"/>
      <c r="G158" s="946"/>
      <c r="H158" s="946"/>
      <c r="I158" s="946"/>
      <c r="J158" s="946"/>
      <c r="K158" s="946"/>
    </row>
    <row r="159" spans="1:11" ht="13.5">
      <c r="A159" s="973" t="s">
        <v>292</v>
      </c>
      <c r="B159" s="973"/>
      <c r="C159" s="973"/>
      <c r="D159" s="973"/>
      <c r="E159" s="973"/>
      <c r="F159" s="973"/>
      <c r="G159" s="973"/>
      <c r="H159" s="973"/>
      <c r="I159" s="973"/>
      <c r="J159" s="973"/>
      <c r="K159" s="973"/>
    </row>
    <row r="160" spans="1:11" ht="15.75" customHeight="1">
      <c r="A160" s="604"/>
      <c r="B160" s="604"/>
      <c r="C160" s="604"/>
      <c r="D160" s="604"/>
      <c r="E160" s="604"/>
      <c r="F160" s="604"/>
      <c r="G160" s="604"/>
      <c r="H160" s="604"/>
      <c r="I160" s="604"/>
      <c r="J160" s="604"/>
      <c r="K160" s="604"/>
    </row>
    <row r="161" spans="1:11" ht="12.75" customHeight="1">
      <c r="A161" s="39"/>
      <c r="B161" s="39"/>
      <c r="C161" s="39"/>
      <c r="D161" s="39"/>
      <c r="E161" s="39"/>
      <c r="F161" s="39"/>
      <c r="G161" s="39"/>
      <c r="H161" s="39"/>
      <c r="I161" s="39"/>
      <c r="J161" s="39"/>
      <c r="K161" s="39"/>
    </row>
    <row r="164" spans="1:11" ht="12.75" customHeight="1">
      <c r="A164" s="980" t="s">
        <v>699</v>
      </c>
      <c r="B164" s="980"/>
      <c r="C164" s="980"/>
      <c r="D164" s="980"/>
      <c r="E164" s="980"/>
      <c r="F164" s="980"/>
      <c r="G164" s="980"/>
      <c r="H164" s="980"/>
      <c r="I164" s="980"/>
      <c r="J164" s="980"/>
      <c r="K164" s="980"/>
    </row>
    <row r="165" spans="1:11" ht="12.75" customHeight="1">
      <c r="G165" s="77"/>
      <c r="H165" s="77"/>
      <c r="I165" s="77"/>
      <c r="J165" s="77"/>
    </row>
    <row r="166" spans="1:11" ht="40.5" customHeight="1">
      <c r="A166" s="975" t="s">
        <v>463</v>
      </c>
      <c r="B166" s="977" t="s">
        <v>621</v>
      </c>
      <c r="C166" s="978"/>
      <c r="D166" s="978"/>
      <c r="E166" s="978"/>
      <c r="F166" s="979"/>
      <c r="G166" s="977" t="s">
        <v>1112</v>
      </c>
      <c r="H166" s="978"/>
      <c r="I166" s="978"/>
      <c r="J166" s="978"/>
      <c r="K166" s="978"/>
    </row>
    <row r="167" spans="1:11" ht="12.75" customHeight="1">
      <c r="A167" s="976"/>
      <c r="B167" s="195">
        <v>40909</v>
      </c>
      <c r="C167" s="195">
        <v>41275</v>
      </c>
      <c r="D167" s="195">
        <v>41640</v>
      </c>
      <c r="E167" s="195">
        <v>42005</v>
      </c>
      <c r="F167" s="196">
        <v>42370</v>
      </c>
      <c r="G167" s="195">
        <v>40909</v>
      </c>
      <c r="H167" s="195">
        <v>41275</v>
      </c>
      <c r="I167" s="195">
        <v>41640</v>
      </c>
      <c r="J167" s="195">
        <v>42005</v>
      </c>
      <c r="K167" s="195">
        <v>42370</v>
      </c>
    </row>
    <row r="168" spans="1:11" ht="12.75" customHeight="1">
      <c r="A168" s="79" t="s">
        <v>596</v>
      </c>
      <c r="B168" s="202"/>
      <c r="C168" s="202"/>
      <c r="D168" s="202"/>
      <c r="E168" s="202"/>
      <c r="F168" s="544"/>
      <c r="G168" s="202"/>
      <c r="H168" s="202"/>
      <c r="I168" s="202"/>
      <c r="J168" s="202"/>
      <c r="K168" s="202"/>
    </row>
    <row r="169" spans="1:11" ht="12.75" customHeight="1">
      <c r="A169" s="109" t="s">
        <v>245</v>
      </c>
      <c r="B169" s="52" t="s">
        <v>917</v>
      </c>
      <c r="C169" s="49" t="s">
        <v>917</v>
      </c>
      <c r="D169" s="49" t="s">
        <v>917</v>
      </c>
      <c r="E169" s="49" t="s">
        <v>917</v>
      </c>
      <c r="F169" s="53" t="s">
        <v>917</v>
      </c>
      <c r="G169" s="94" t="s">
        <v>917</v>
      </c>
      <c r="H169" s="95" t="s">
        <v>917</v>
      </c>
      <c r="I169" s="95" t="s">
        <v>917</v>
      </c>
      <c r="J169" s="95" t="s">
        <v>917</v>
      </c>
      <c r="K169" s="95" t="s">
        <v>917</v>
      </c>
    </row>
    <row r="170" spans="1:11" ht="12.75" customHeight="1">
      <c r="A170" s="109" t="s">
        <v>424</v>
      </c>
      <c r="B170" s="52" t="s">
        <v>917</v>
      </c>
      <c r="C170" s="49" t="s">
        <v>917</v>
      </c>
      <c r="D170" s="49" t="s">
        <v>917</v>
      </c>
      <c r="E170" s="49" t="s">
        <v>917</v>
      </c>
      <c r="F170" s="53" t="s">
        <v>917</v>
      </c>
      <c r="G170" s="94" t="s">
        <v>917</v>
      </c>
      <c r="H170" s="95" t="s">
        <v>917</v>
      </c>
      <c r="I170" s="95" t="s">
        <v>917</v>
      </c>
      <c r="J170" s="95" t="s">
        <v>917</v>
      </c>
      <c r="K170" s="95" t="s">
        <v>917</v>
      </c>
    </row>
    <row r="171" spans="1:11" ht="14.25" customHeight="1">
      <c r="A171" s="79" t="s">
        <v>456</v>
      </c>
      <c r="B171" s="122"/>
      <c r="C171" s="49"/>
      <c r="D171" s="123"/>
      <c r="E171" s="123"/>
      <c r="F171" s="53"/>
      <c r="G171" s="121"/>
      <c r="H171" s="95"/>
      <c r="I171" s="125"/>
      <c r="J171" s="125"/>
      <c r="K171" s="95"/>
    </row>
    <row r="172" spans="1:11" ht="12.75" customHeight="1">
      <c r="A172" s="109" t="s">
        <v>444</v>
      </c>
      <c r="B172" s="52">
        <v>-29.314206571192635</v>
      </c>
      <c r="C172" s="49">
        <v>-20.383256259755591</v>
      </c>
      <c r="D172" s="49">
        <v>30.534312746735193</v>
      </c>
      <c r="E172" s="49">
        <v>-26.384425532501098</v>
      </c>
      <c r="F172" s="53">
        <v>6.6581514148031262</v>
      </c>
      <c r="G172" s="52">
        <v>2645.1744516129033</v>
      </c>
      <c r="H172" s="49">
        <v>2105.97770816713</v>
      </c>
      <c r="I172" s="49">
        <v>2707.660234631066</v>
      </c>
      <c r="J172" s="49">
        <v>1956.0223762048163</v>
      </c>
      <c r="K172" s="49">
        <v>2059.8875304929938</v>
      </c>
    </row>
    <row r="173" spans="1:11" s="70" customFormat="1" ht="12.75" customHeight="1">
      <c r="A173" s="109" t="s">
        <v>177</v>
      </c>
      <c r="B173" s="52">
        <v>-3.0952370517177363</v>
      </c>
      <c r="C173" s="49">
        <v>39.935608020681499</v>
      </c>
      <c r="D173" s="49">
        <v>6.1417277978341289</v>
      </c>
      <c r="E173" s="49">
        <v>11.045320863390607</v>
      </c>
      <c r="F173" s="53">
        <v>0.86394954486748166</v>
      </c>
      <c r="G173" s="52">
        <v>142.67716129032257</v>
      </c>
      <c r="H173" s="49">
        <v>199.6538725241563</v>
      </c>
      <c r="I173" s="49">
        <v>208.72746622431848</v>
      </c>
      <c r="J173" s="49">
        <v>227.45202662534473</v>
      </c>
      <c r="K173" s="49">
        <v>226.51732191146161</v>
      </c>
    </row>
    <row r="174" spans="1:11" ht="12.75" customHeight="1">
      <c r="A174" s="109" t="s">
        <v>443</v>
      </c>
      <c r="B174" s="52">
        <v>-9.5837890314395047</v>
      </c>
      <c r="C174" s="49">
        <v>9.4058099096528061</v>
      </c>
      <c r="D174" s="49">
        <v>12.96562572899318</v>
      </c>
      <c r="E174" s="49">
        <v>12.546680831701185</v>
      </c>
      <c r="F174" s="53">
        <v>-0.39314791205523614</v>
      </c>
      <c r="G174" s="94">
        <v>79729.925161290332</v>
      </c>
      <c r="H174" s="95">
        <v>87228.173960916654</v>
      </c>
      <c r="I174" s="95">
        <v>97055.198756895028</v>
      </c>
      <c r="J174" s="95">
        <v>107191.76972780166</v>
      </c>
      <c r="K174" s="95">
        <v>105420.79669446492</v>
      </c>
    </row>
    <row r="175" spans="1:11" ht="14.25" customHeight="1">
      <c r="A175" s="79" t="s">
        <v>849</v>
      </c>
      <c r="B175" s="52"/>
      <c r="C175" s="49"/>
      <c r="D175" s="49"/>
      <c r="E175" s="49"/>
      <c r="F175" s="53"/>
      <c r="G175" s="52"/>
      <c r="H175" s="49"/>
      <c r="I175" s="49"/>
      <c r="J175" s="49"/>
      <c r="K175" s="49"/>
    </row>
    <row r="176" spans="1:11" ht="12.75" customHeight="1">
      <c r="A176" s="109" t="s">
        <v>194</v>
      </c>
      <c r="B176" s="52">
        <v>14.13256093743831</v>
      </c>
      <c r="C176" s="49">
        <v>36.764646705814364</v>
      </c>
      <c r="D176" s="49">
        <v>12.447743747466644</v>
      </c>
      <c r="E176" s="49">
        <v>1.0513414514869313</v>
      </c>
      <c r="F176" s="53">
        <v>-1.6441698335810995</v>
      </c>
      <c r="G176" s="52">
        <v>7481.1618367270621</v>
      </c>
      <c r="H176" s="49">
        <v>9784.8550081316789</v>
      </c>
      <c r="I176" s="49">
        <v>10800.819615785073</v>
      </c>
      <c r="J176" s="49">
        <v>11645.265198930516</v>
      </c>
      <c r="K176" s="49">
        <v>11662.943741704248</v>
      </c>
    </row>
    <row r="177" spans="1:11" ht="12.75" customHeight="1">
      <c r="A177" s="109" t="s">
        <v>195</v>
      </c>
      <c r="B177" s="52">
        <v>26.901941786830164</v>
      </c>
      <c r="C177" s="49">
        <v>3.1678911020949885</v>
      </c>
      <c r="D177" s="49">
        <v>-9.4916219258261663</v>
      </c>
      <c r="E177" s="49">
        <v>-19.426533121585933</v>
      </c>
      <c r="F177" s="53">
        <v>-13.899123074379293</v>
      </c>
      <c r="G177" s="52">
        <v>110.57159158504267</v>
      </c>
      <c r="H177" s="49">
        <v>109.09368480756034</v>
      </c>
      <c r="I177" s="49">
        <v>96.925927568540516</v>
      </c>
      <c r="J177" s="49">
        <v>83.326397018439778</v>
      </c>
      <c r="K177" s="49">
        <v>73.054818725248538</v>
      </c>
    </row>
    <row r="178" spans="1:11" ht="12.75" customHeight="1">
      <c r="A178" s="109" t="s">
        <v>196</v>
      </c>
      <c r="B178" s="52">
        <v>-3.6754108521261264</v>
      </c>
      <c r="C178" s="49">
        <v>9.1196279744481856</v>
      </c>
      <c r="D178" s="49">
        <v>-0.69148600173483121</v>
      </c>
      <c r="E178" s="49">
        <v>9.0605650654593362</v>
      </c>
      <c r="F178" s="53">
        <v>-21.779851678422723</v>
      </c>
      <c r="G178" s="52">
        <v>364.68214139437896</v>
      </c>
      <c r="H178" s="49">
        <v>380.56502240688997</v>
      </c>
      <c r="I178" s="49">
        <v>370.99403410963885</v>
      </c>
      <c r="J178" s="49">
        <v>431.70318867231271</v>
      </c>
      <c r="K178" s="49">
        <v>343.84489492953446</v>
      </c>
    </row>
    <row r="179" spans="1:11" ht="12.75" customHeight="1">
      <c r="A179" s="79" t="s">
        <v>457</v>
      </c>
      <c r="B179" s="52"/>
      <c r="C179" s="49"/>
      <c r="D179" s="49"/>
      <c r="E179" s="49"/>
      <c r="F179" s="53"/>
      <c r="G179" s="52"/>
      <c r="H179" s="49"/>
      <c r="I179" s="49"/>
      <c r="J179" s="49"/>
      <c r="K179" s="49"/>
    </row>
    <row r="180" spans="1:11" ht="12.75" customHeight="1">
      <c r="A180" s="82" t="s">
        <v>723</v>
      </c>
      <c r="B180" s="52">
        <v>0.29146274064091315</v>
      </c>
      <c r="C180" s="49">
        <v>24.09551990469798</v>
      </c>
      <c r="D180" s="49">
        <v>3.2827512838655926</v>
      </c>
      <c r="E180" s="49">
        <v>1.3552010927371461</v>
      </c>
      <c r="F180" s="53">
        <v>0.53989685708206725</v>
      </c>
      <c r="G180" s="52">
        <v>5040.3861940339084</v>
      </c>
      <c r="H180" s="49">
        <v>6022.94198629725</v>
      </c>
      <c r="I180" s="49">
        <v>6083.8577257787738</v>
      </c>
      <c r="J180" s="49">
        <v>6263.9782097648276</v>
      </c>
      <c r="K180" s="49">
        <v>6145.6180056563489</v>
      </c>
    </row>
    <row r="181" spans="1:11" ht="12.75" customHeight="1">
      <c r="A181" s="79" t="s">
        <v>397</v>
      </c>
      <c r="B181" s="52"/>
      <c r="C181" s="49"/>
      <c r="D181" s="49"/>
      <c r="E181" s="49"/>
      <c r="F181" s="53"/>
      <c r="G181" s="52"/>
      <c r="H181" s="49"/>
      <c r="I181" s="49"/>
      <c r="J181" s="49"/>
      <c r="K181" s="49"/>
    </row>
    <row r="182" spans="1:11" ht="12.75" customHeight="1">
      <c r="A182" s="82" t="s">
        <v>112</v>
      </c>
      <c r="B182" s="52">
        <v>21.436118598327724</v>
      </c>
      <c r="C182" s="49">
        <v>59.273741746474442</v>
      </c>
      <c r="D182" s="49">
        <v>43.888210525924777</v>
      </c>
      <c r="E182" s="49">
        <v>103.09547260183103</v>
      </c>
      <c r="F182" s="53">
        <v>13.176572075303095</v>
      </c>
      <c r="G182" s="52">
        <v>202.02332945648368</v>
      </c>
      <c r="H182" s="49">
        <v>301.39486151763663</v>
      </c>
      <c r="I182" s="49">
        <v>395.35024345484339</v>
      </c>
      <c r="J182" s="49">
        <v>762.88920184185793</v>
      </c>
      <c r="K182" s="49">
        <v>790.86902459002226</v>
      </c>
    </row>
    <row r="183" spans="1:11" ht="12.75" customHeight="1">
      <c r="A183" s="82" t="s">
        <v>591</v>
      </c>
      <c r="B183" s="52">
        <v>1.8981941365074473</v>
      </c>
      <c r="C183" s="49">
        <v>-49.129302964791222</v>
      </c>
      <c r="D183" s="49">
        <v>-17.838268012231119</v>
      </c>
      <c r="E183" s="49">
        <v>93.407156948689448</v>
      </c>
      <c r="F183" s="53">
        <v>30.045389694174606</v>
      </c>
      <c r="G183" s="52">
        <v>136.41405717454683</v>
      </c>
      <c r="H183" s="49">
        <v>65.000537932125624</v>
      </c>
      <c r="I183" s="49">
        <v>48.686380826536656</v>
      </c>
      <c r="J183" s="49">
        <v>89.466252800321556</v>
      </c>
      <c r="K183" s="49">
        <v>106.57142447511097</v>
      </c>
    </row>
    <row r="184" spans="1:11" ht="12.75" customHeight="1">
      <c r="A184" s="80" t="s">
        <v>140</v>
      </c>
      <c r="B184" s="52"/>
      <c r="C184" s="49"/>
      <c r="D184" s="49"/>
      <c r="E184" s="49"/>
      <c r="F184" s="53"/>
      <c r="G184" s="52"/>
      <c r="H184" s="49"/>
      <c r="I184" s="49"/>
      <c r="J184" s="49"/>
      <c r="K184" s="49"/>
    </row>
    <row r="185" spans="1:11" ht="12.75" customHeight="1">
      <c r="A185" s="82" t="s">
        <v>921</v>
      </c>
      <c r="B185" s="52">
        <v>-17.953521393854277</v>
      </c>
      <c r="C185" s="49">
        <v>5.7300345853324552</v>
      </c>
      <c r="D185" s="49">
        <v>-16.753375011238081</v>
      </c>
      <c r="E185" s="49">
        <v>-16.258050550127045</v>
      </c>
      <c r="F185" s="53">
        <v>11.782971769779049</v>
      </c>
      <c r="G185" s="52">
        <v>5888.470968394191</v>
      </c>
      <c r="H185" s="49">
        <v>6201.7490794753849</v>
      </c>
      <c r="I185" s="49">
        <v>5113.6697576386405</v>
      </c>
      <c r="J185" s="49">
        <v>4198.5461060628368</v>
      </c>
      <c r="K185" s="49">
        <v>4637.6802171428835</v>
      </c>
    </row>
    <row r="186" spans="1:11" ht="12.75" customHeight="1">
      <c r="A186" s="79" t="s">
        <v>141</v>
      </c>
      <c r="B186" s="52"/>
      <c r="C186" s="49"/>
      <c r="D186" s="49"/>
      <c r="E186" s="49"/>
      <c r="F186" s="53"/>
      <c r="G186" s="52"/>
      <c r="H186" s="49"/>
      <c r="I186" s="49"/>
      <c r="J186" s="49"/>
      <c r="K186" s="49"/>
    </row>
    <row r="187" spans="1:11" ht="12.75" customHeight="1">
      <c r="A187" s="114" t="s">
        <v>798</v>
      </c>
      <c r="B187" s="52">
        <v>-31.760270756389275</v>
      </c>
      <c r="C187" s="49">
        <v>5.3128911866582751</v>
      </c>
      <c r="D187" s="49">
        <v>32.561804555601114</v>
      </c>
      <c r="E187" s="49">
        <v>-16.43359443724307</v>
      </c>
      <c r="F187" s="53">
        <v>-30.453934236970937</v>
      </c>
      <c r="G187" s="52">
        <v>2022.4214903598647</v>
      </c>
      <c r="H187" s="49">
        <v>2111.8517889492755</v>
      </c>
      <c r="I187" s="49">
        <v>2719.1973319420154</v>
      </c>
      <c r="J187" s="49">
        <v>2192.2534456984208</v>
      </c>
      <c r="K187" s="49">
        <v>1481.4744040330149</v>
      </c>
    </row>
    <row r="188" spans="1:11" s="89" customFormat="1" ht="12.75" customHeight="1">
      <c r="A188" s="80" t="s">
        <v>641</v>
      </c>
      <c r="B188" s="52"/>
      <c r="C188" s="49"/>
      <c r="D188" s="49"/>
      <c r="E188" s="49"/>
      <c r="F188" s="53"/>
      <c r="G188" s="52"/>
      <c r="H188" s="49"/>
      <c r="I188" s="49"/>
      <c r="J188" s="49"/>
      <c r="K188" s="49"/>
    </row>
    <row r="189" spans="1:11" s="22" customFormat="1">
      <c r="A189" s="82" t="s">
        <v>919</v>
      </c>
      <c r="B189" s="52">
        <v>-18.7619818666107</v>
      </c>
      <c r="C189" s="49">
        <v>14.896327435760615</v>
      </c>
      <c r="D189" s="49">
        <v>-8.4090083679869707</v>
      </c>
      <c r="E189" s="49">
        <v>20.236779988557664</v>
      </c>
      <c r="F189" s="53">
        <v>-29.964388899928696</v>
      </c>
      <c r="G189" s="52">
        <v>2150.0349278052331</v>
      </c>
      <c r="H189" s="49">
        <v>2455.0936372500651</v>
      </c>
      <c r="I189" s="49">
        <v>2221.9880044513175</v>
      </c>
      <c r="J189" s="49">
        <v>2592.8531789661351</v>
      </c>
      <c r="K189" s="49">
        <v>1790.5994417505251</v>
      </c>
    </row>
    <row r="190" spans="1:11" ht="12.75" customHeight="1">
      <c r="A190" s="82" t="s">
        <v>334</v>
      </c>
      <c r="B190" s="52">
        <v>-95.272583872724709</v>
      </c>
      <c r="C190" s="49">
        <v>-14.415687086726791</v>
      </c>
      <c r="D190" s="49">
        <v>-10.754462552593292</v>
      </c>
      <c r="E190" s="49">
        <v>-30.453782949707929</v>
      </c>
      <c r="F190" s="53">
        <v>-4.9370549259860175</v>
      </c>
      <c r="G190" s="52">
        <v>317.64926789062076</v>
      </c>
      <c r="H190" s="49">
        <v>270.18325262298885</v>
      </c>
      <c r="I190" s="49">
        <v>238.26805692907757</v>
      </c>
      <c r="J190" s="49">
        <v>160.81931691347324</v>
      </c>
      <c r="K190" s="49">
        <v>150.74783189569172</v>
      </c>
    </row>
    <row r="191" spans="1:11" ht="12.75" customHeight="1">
      <c r="A191" s="80" t="s">
        <v>73</v>
      </c>
      <c r="B191" s="52"/>
      <c r="C191" s="49"/>
      <c r="D191" s="49"/>
      <c r="E191" s="49"/>
      <c r="F191" s="53"/>
      <c r="G191" s="52"/>
      <c r="H191" s="49"/>
      <c r="I191" s="49"/>
      <c r="J191" s="49"/>
      <c r="K191" s="49"/>
    </row>
    <row r="192" spans="1:11" ht="12.75" customHeight="1">
      <c r="A192" s="707" t="s">
        <v>1110</v>
      </c>
      <c r="B192" s="52">
        <v>10.859189539541191</v>
      </c>
      <c r="C192" s="49">
        <v>3.4433402420404713</v>
      </c>
      <c r="D192" s="49">
        <v>-6.3249541696800531</v>
      </c>
      <c r="E192" s="49">
        <v>-3.5388655264533275</v>
      </c>
      <c r="F192" s="53">
        <v>20.853151859384099</v>
      </c>
      <c r="G192" s="52">
        <v>12.260406549440123</v>
      </c>
      <c r="H192" s="49">
        <v>12.221231229108751</v>
      </c>
      <c r="I192" s="49">
        <v>11.296009071054693</v>
      </c>
      <c r="J192" s="49">
        <v>10.992273696702192</v>
      </c>
      <c r="K192" s="49">
        <v>12.727878259100335</v>
      </c>
    </row>
    <row r="193" spans="1:11" ht="12.75" customHeight="1">
      <c r="A193" s="82" t="s">
        <v>747</v>
      </c>
      <c r="B193" s="52">
        <v>33.49315680019118</v>
      </c>
      <c r="C193" s="49">
        <v>-3.2058038122032118</v>
      </c>
      <c r="D193" s="49">
        <v>7.7696472216874701</v>
      </c>
      <c r="E193" s="49">
        <v>-10.019430159422527</v>
      </c>
      <c r="F193" s="53">
        <v>11.817325800595624</v>
      </c>
      <c r="G193" s="52">
        <v>152.85609839839969</v>
      </c>
      <c r="H193" s="49">
        <v>142.57377271382668</v>
      </c>
      <c r="I193" s="49">
        <v>151.60804940062508</v>
      </c>
      <c r="J193" s="49">
        <v>137.61986734288058</v>
      </c>
      <c r="K193" s="49">
        <v>147.43504763086855</v>
      </c>
    </row>
    <row r="194" spans="1:11" ht="12.75" customHeight="1">
      <c r="A194" s="82" t="s">
        <v>748</v>
      </c>
      <c r="B194" s="52">
        <v>40.088535107624089</v>
      </c>
      <c r="C194" s="49">
        <v>22.740691320193029</v>
      </c>
      <c r="D194" s="49">
        <v>45.866708900395906</v>
      </c>
      <c r="E194" s="49">
        <v>-21.047342565647696</v>
      </c>
      <c r="F194" s="53">
        <v>61.235296150001339</v>
      </c>
      <c r="G194" s="52">
        <v>6.1977872972843171</v>
      </c>
      <c r="H194" s="49">
        <v>7.3304863033062704</v>
      </c>
      <c r="I194" s="49">
        <v>10.550550681503781</v>
      </c>
      <c r="J194" s="49">
        <v>8.4033415563374643</v>
      </c>
      <c r="K194" s="49">
        <v>12.981432921358568</v>
      </c>
    </row>
    <row r="195" spans="1:11" ht="12.75" customHeight="1">
      <c r="A195" s="81" t="s">
        <v>106</v>
      </c>
      <c r="B195" s="52"/>
      <c r="C195" s="49"/>
      <c r="D195" s="49"/>
      <c r="E195" s="49"/>
      <c r="F195" s="53"/>
      <c r="G195" s="52"/>
      <c r="H195" s="49"/>
      <c r="I195" s="49"/>
      <c r="J195" s="49"/>
      <c r="K195" s="49"/>
    </row>
    <row r="196" spans="1:11" ht="12.75" customHeight="1">
      <c r="A196" s="82" t="s">
        <v>206</v>
      </c>
      <c r="B196" s="52">
        <v>-21.590584843683569</v>
      </c>
      <c r="C196" s="49">
        <v>5.3483978756206918</v>
      </c>
      <c r="D196" s="49">
        <v>21.521939583850624</v>
      </c>
      <c r="E196" s="49">
        <v>-12.651487756833991</v>
      </c>
      <c r="F196" s="53">
        <v>0.46132308719391002</v>
      </c>
      <c r="G196" s="52">
        <v>3623.475521784982</v>
      </c>
      <c r="H196" s="49">
        <v>3885.6564092122962</v>
      </c>
      <c r="I196" s="49">
        <v>4682.7035971891946</v>
      </c>
      <c r="J196" s="49">
        <v>4019.550010089868</v>
      </c>
      <c r="K196" s="49">
        <v>3967.9352373387856</v>
      </c>
    </row>
    <row r="197" spans="1:11" ht="12.75" customHeight="1">
      <c r="A197" s="79" t="s">
        <v>4</v>
      </c>
      <c r="B197" s="52"/>
      <c r="C197" s="49"/>
      <c r="D197" s="49"/>
      <c r="E197" s="49"/>
      <c r="F197" s="53"/>
      <c r="G197" s="52"/>
      <c r="H197" s="49"/>
      <c r="I197" s="49"/>
      <c r="J197" s="49"/>
      <c r="K197" s="49"/>
    </row>
    <row r="198" spans="1:11" ht="12.75" customHeight="1">
      <c r="A198" s="82" t="s">
        <v>143</v>
      </c>
      <c r="B198" s="52">
        <v>11.309034248640426</v>
      </c>
      <c r="C198" s="49">
        <v>6.9465466191863445</v>
      </c>
      <c r="D198" s="49">
        <v>8.6889714872993906</v>
      </c>
      <c r="E198" s="49">
        <v>-0.43009849459975102</v>
      </c>
      <c r="F198" s="53">
        <v>-14.008224286674242</v>
      </c>
      <c r="G198" s="52">
        <v>4165.4842708763508</v>
      </c>
      <c r="H198" s="49">
        <v>4397.2625260450877</v>
      </c>
      <c r="I198" s="49">
        <v>4810.7394907864154</v>
      </c>
      <c r="J198" s="49">
        <v>4677.9841058995935</v>
      </c>
      <c r="K198" s="49">
        <v>3966.603241416411</v>
      </c>
    </row>
    <row r="199" spans="1:11">
      <c r="A199" s="83" t="s">
        <v>989</v>
      </c>
      <c r="B199" s="49">
        <v>1.9629078188388549</v>
      </c>
      <c r="C199" s="49">
        <v>3.5592932215587902</v>
      </c>
      <c r="D199" s="49">
        <v>25.272033196878184</v>
      </c>
      <c r="E199" s="49">
        <v>-4.9160914980726282</v>
      </c>
      <c r="F199" s="53">
        <v>-53.519636634312093</v>
      </c>
      <c r="G199" s="52">
        <v>265.78473916532579</v>
      </c>
      <c r="H199" s="49">
        <v>271.68724451011622</v>
      </c>
      <c r="I199" s="49">
        <v>342.58420939929692</v>
      </c>
      <c r="J199" s="49">
        <v>318.12162437195479</v>
      </c>
      <c r="K199" s="49">
        <v>145.80278154751886</v>
      </c>
    </row>
    <row r="200" spans="1:11" ht="12.75" customHeight="1">
      <c r="A200" s="79" t="s">
        <v>698</v>
      </c>
      <c r="B200" s="49"/>
      <c r="C200" s="49"/>
      <c r="D200" s="49"/>
      <c r="E200" s="49"/>
      <c r="F200" s="53"/>
      <c r="G200" s="52"/>
      <c r="H200" s="49"/>
      <c r="I200" s="49"/>
      <c r="J200" s="49"/>
      <c r="K200" s="49"/>
    </row>
    <row r="201" spans="1:11" ht="12.75" customHeight="1">
      <c r="A201" s="83" t="s">
        <v>901</v>
      </c>
      <c r="B201" s="49">
        <v>-15.467024682529962</v>
      </c>
      <c r="C201" s="49">
        <v>-0.40630699064250209</v>
      </c>
      <c r="D201" s="49">
        <v>18.790524688896106</v>
      </c>
      <c r="E201" s="49">
        <v>2.8135039758241831</v>
      </c>
      <c r="F201" s="53">
        <v>-2.7158598163940617</v>
      </c>
      <c r="G201" s="52">
        <v>452.38072767425768</v>
      </c>
      <c r="H201" s="49">
        <v>439.80076183413843</v>
      </c>
      <c r="I201" s="49">
        <v>509.06445754229753</v>
      </c>
      <c r="J201" s="49">
        <v>500.75249788379949</v>
      </c>
      <c r="K201" s="49">
        <v>469.99946867665676</v>
      </c>
    </row>
    <row r="202" spans="1:11" ht="12.75" customHeight="1">
      <c r="A202" s="79" t="s">
        <v>899</v>
      </c>
      <c r="B202" s="49"/>
      <c r="C202" s="49"/>
      <c r="D202" s="49"/>
      <c r="E202" s="49"/>
      <c r="F202" s="53"/>
      <c r="G202" s="52"/>
      <c r="H202" s="49"/>
      <c r="I202" s="49"/>
      <c r="J202" s="49"/>
      <c r="K202" s="49"/>
    </row>
    <row r="203" spans="1:11" ht="12.75" customHeight="1">
      <c r="A203" s="83" t="s">
        <v>3</v>
      </c>
      <c r="B203" s="49">
        <v>4.4409900875804764</v>
      </c>
      <c r="C203" s="49">
        <v>-2.1933792821391074</v>
      </c>
      <c r="D203" s="49">
        <v>0.96668081326580779</v>
      </c>
      <c r="E203" s="49">
        <v>-2.8689707298478306</v>
      </c>
      <c r="F203" s="53">
        <v>2.7353481385864686</v>
      </c>
      <c r="G203" s="52">
        <v>7783.0529468228069</v>
      </c>
      <c r="H203" s="49">
        <v>7661.4581151507637</v>
      </c>
      <c r="I203" s="49">
        <v>7513.9728736964089</v>
      </c>
      <c r="J203" s="49">
        <v>7085.962658507201</v>
      </c>
      <c r="K203" s="49">
        <v>6995.1390675025577</v>
      </c>
    </row>
    <row r="204" spans="1:11" ht="12.75" customHeight="1">
      <c r="A204" s="80" t="s">
        <v>5</v>
      </c>
      <c r="B204" s="52"/>
      <c r="C204" s="49"/>
      <c r="D204" s="49"/>
      <c r="E204" s="49"/>
      <c r="F204" s="53"/>
      <c r="G204" s="52"/>
      <c r="H204" s="49"/>
      <c r="I204" s="49"/>
      <c r="J204" s="49"/>
      <c r="K204" s="49"/>
    </row>
    <row r="205" spans="1:11" ht="12.75" customHeight="1">
      <c r="A205" s="83" t="s">
        <v>878</v>
      </c>
      <c r="B205" s="52">
        <v>-7.9046179474437146</v>
      </c>
      <c r="C205" s="49">
        <v>-4.3877472621417501</v>
      </c>
      <c r="D205" s="49">
        <v>-1.1326078417795316</v>
      </c>
      <c r="E205" s="49">
        <v>11.751285782729127</v>
      </c>
      <c r="F205" s="53">
        <v>-4.0702400506718028</v>
      </c>
      <c r="G205" s="52">
        <v>695.75983780868125</v>
      </c>
      <c r="H205" s="49">
        <v>674.34890646926533</v>
      </c>
      <c r="I205" s="49">
        <v>658.48345721318594</v>
      </c>
      <c r="J205" s="95">
        <v>715.36087859221584</v>
      </c>
      <c r="K205" s="95">
        <v>668.20296566810089</v>
      </c>
    </row>
    <row r="206" spans="1:11" ht="12.75" customHeight="1">
      <c r="A206" s="80" t="s">
        <v>900</v>
      </c>
      <c r="B206" s="52"/>
      <c r="C206" s="49"/>
      <c r="D206" s="49"/>
      <c r="E206" s="49"/>
      <c r="F206" s="53"/>
      <c r="G206" s="52"/>
      <c r="H206" s="49"/>
      <c r="I206" s="49"/>
      <c r="J206" s="49"/>
      <c r="K206" s="49"/>
    </row>
    <row r="207" spans="1:11" ht="12.75" hidden="1" customHeight="1">
      <c r="A207" s="746" t="s">
        <v>486</v>
      </c>
      <c r="B207" s="52" t="s">
        <v>917</v>
      </c>
      <c r="C207" s="49" t="s">
        <v>349</v>
      </c>
      <c r="D207" s="49" t="s">
        <v>349</v>
      </c>
      <c r="E207" s="49" t="s">
        <v>349</v>
      </c>
      <c r="F207" s="53" t="s">
        <v>349</v>
      </c>
      <c r="G207" s="52" t="s">
        <v>349</v>
      </c>
      <c r="H207" s="49" t="s">
        <v>349</v>
      </c>
      <c r="I207" s="49" t="s">
        <v>349</v>
      </c>
      <c r="J207" s="49" t="s">
        <v>349</v>
      </c>
      <c r="K207" s="49" t="s">
        <v>349</v>
      </c>
    </row>
    <row r="208" spans="1:11" ht="12.75" customHeight="1">
      <c r="A208" s="83" t="s">
        <v>407</v>
      </c>
      <c r="B208" s="52">
        <v>50.942973068900208</v>
      </c>
      <c r="C208" s="49">
        <v>19.296045461920652</v>
      </c>
      <c r="D208" s="49">
        <v>6.7117858840196831</v>
      </c>
      <c r="E208" s="49">
        <v>10.929227360667216</v>
      </c>
      <c r="F208" s="53">
        <v>21.312690226642484</v>
      </c>
      <c r="G208" s="52">
        <v>200.98464367989558</v>
      </c>
      <c r="H208" s="49">
        <v>240.64605866929892</v>
      </c>
      <c r="I208" s="49">
        <v>256.51530548726828</v>
      </c>
      <c r="J208" s="49">
        <v>305.69144760466452</v>
      </c>
      <c r="K208" s="49">
        <v>378.09855860401001</v>
      </c>
    </row>
    <row r="209" spans="1:11" ht="12.75" customHeight="1">
      <c r="A209" s="83" t="s">
        <v>487</v>
      </c>
      <c r="B209" s="52">
        <v>-36.754735673716667</v>
      </c>
      <c r="C209" s="49">
        <v>-98.058058893567335</v>
      </c>
      <c r="D209" s="49" t="s">
        <v>917</v>
      </c>
      <c r="E209" s="49" t="s">
        <v>349</v>
      </c>
      <c r="F209" s="53" t="s">
        <v>349</v>
      </c>
      <c r="G209" s="52">
        <v>4.9849595947220031</v>
      </c>
      <c r="H209" s="49">
        <v>9.7160004618631973E-2</v>
      </c>
      <c r="I209" s="49" t="s">
        <v>349</v>
      </c>
      <c r="J209" s="49" t="s">
        <v>349</v>
      </c>
      <c r="K209" s="49" t="s">
        <v>349</v>
      </c>
    </row>
    <row r="210" spans="1:11" ht="12.75" customHeight="1">
      <c r="A210" s="80" t="s">
        <v>567</v>
      </c>
      <c r="B210" s="52"/>
      <c r="C210" s="49"/>
      <c r="D210" s="49"/>
      <c r="E210" s="49"/>
      <c r="F210" s="53"/>
      <c r="G210" s="52"/>
      <c r="H210" s="49"/>
      <c r="I210" s="49"/>
      <c r="J210" s="49"/>
      <c r="K210" s="49"/>
    </row>
    <row r="211" spans="1:11" ht="12.75" customHeight="1">
      <c r="A211" s="83" t="s">
        <v>653</v>
      </c>
      <c r="B211" s="52">
        <v>70.355281072748909</v>
      </c>
      <c r="C211" s="49">
        <v>-31.418616810120525</v>
      </c>
      <c r="D211" s="49">
        <v>52.587111687625978</v>
      </c>
      <c r="E211" s="49">
        <v>-24.20734282945125</v>
      </c>
      <c r="F211" s="53">
        <v>-32.692890281878697</v>
      </c>
      <c r="G211" s="52">
        <v>69.930701855996986</v>
      </c>
      <c r="H211" s="49">
        <v>48.928516478281395</v>
      </c>
      <c r="I211" s="49">
        <v>75.690736634507275</v>
      </c>
      <c r="J211" s="49">
        <v>67.777700231346117</v>
      </c>
      <c r="K211" s="49">
        <v>47.787898115176553</v>
      </c>
    </row>
    <row r="212" spans="1:11" ht="12.75" customHeight="1">
      <c r="A212" s="54" t="s">
        <v>6</v>
      </c>
      <c r="B212" s="52"/>
      <c r="C212" s="49"/>
      <c r="D212" s="49"/>
      <c r="E212" s="49"/>
      <c r="F212" s="53"/>
      <c r="G212" s="52"/>
      <c r="H212" s="49"/>
      <c r="I212" s="49"/>
      <c r="J212" s="49"/>
      <c r="K212" s="49"/>
    </row>
    <row r="213" spans="1:11" ht="12.75" customHeight="1">
      <c r="A213" s="83" t="s">
        <v>772</v>
      </c>
      <c r="B213" s="52">
        <v>44.878509251730648</v>
      </c>
      <c r="C213" s="49">
        <v>4.0547580512176218</v>
      </c>
      <c r="D213" s="49">
        <v>-5.9625252548691883</v>
      </c>
      <c r="E213" s="49">
        <v>-8.1374614873877871</v>
      </c>
      <c r="F213" s="53">
        <v>8.0258475773248517</v>
      </c>
      <c r="G213" s="52">
        <v>389.12133891213387</v>
      </c>
      <c r="H213" s="49">
        <v>392.86104627181385</v>
      </c>
      <c r="I213" s="49">
        <v>363.60906723338485</v>
      </c>
      <c r="J213" s="49">
        <v>320.46938981366463</v>
      </c>
      <c r="K213" s="49">
        <v>337.82398794555513</v>
      </c>
    </row>
    <row r="214" spans="1:11" ht="12.75" customHeight="1">
      <c r="A214" s="83" t="s">
        <v>514</v>
      </c>
      <c r="B214" s="52" t="s">
        <v>917</v>
      </c>
      <c r="C214" s="49" t="s">
        <v>917</v>
      </c>
      <c r="D214" s="49" t="s">
        <v>917</v>
      </c>
      <c r="E214" s="49" t="s">
        <v>917</v>
      </c>
      <c r="F214" s="53" t="s">
        <v>917</v>
      </c>
      <c r="G214" s="52" t="s">
        <v>917</v>
      </c>
      <c r="H214" s="49" t="s">
        <v>917</v>
      </c>
      <c r="I214" s="49" t="s">
        <v>917</v>
      </c>
      <c r="J214" s="49" t="s">
        <v>917</v>
      </c>
      <c r="K214" s="49" t="s">
        <v>917</v>
      </c>
    </row>
    <row r="215" spans="1:11" ht="12.75" customHeight="1">
      <c r="A215" s="83" t="s">
        <v>879</v>
      </c>
      <c r="B215" s="52" t="s">
        <v>917</v>
      </c>
      <c r="C215" s="49" t="s">
        <v>917</v>
      </c>
      <c r="D215" s="49" t="s">
        <v>917</v>
      </c>
      <c r="E215" s="49" t="s">
        <v>917</v>
      </c>
      <c r="F215" s="53" t="s">
        <v>917</v>
      </c>
      <c r="G215" s="52" t="s">
        <v>917</v>
      </c>
      <c r="H215" s="49" t="s">
        <v>917</v>
      </c>
      <c r="I215" s="49" t="s">
        <v>917</v>
      </c>
      <c r="J215" s="49" t="s">
        <v>917</v>
      </c>
      <c r="K215" s="49" t="s">
        <v>917</v>
      </c>
    </row>
    <row r="216" spans="1:11" ht="14.25" customHeight="1">
      <c r="A216" s="54" t="s">
        <v>188</v>
      </c>
      <c r="B216" s="52"/>
      <c r="C216" s="49"/>
      <c r="D216" s="49"/>
      <c r="E216" s="49"/>
      <c r="F216" s="53"/>
      <c r="G216" s="52"/>
      <c r="H216" s="49"/>
      <c r="I216" s="49"/>
      <c r="J216" s="49"/>
      <c r="K216" s="49"/>
    </row>
    <row r="217" spans="1:11" ht="12.75" customHeight="1">
      <c r="A217" s="112" t="s">
        <v>598</v>
      </c>
      <c r="B217" s="52">
        <v>6.042055249522571</v>
      </c>
      <c r="C217" s="49">
        <v>-13.20688603958795</v>
      </c>
      <c r="D217" s="49">
        <v>-6.198164950220808</v>
      </c>
      <c r="E217" s="49">
        <v>6.3074180696990556</v>
      </c>
      <c r="F217" s="53">
        <v>6.6263196531155089</v>
      </c>
      <c r="G217" s="52">
        <v>1008.1971792807969</v>
      </c>
      <c r="H217" s="49">
        <v>847.47456770034387</v>
      </c>
      <c r="I217" s="49">
        <v>778.40856207303352</v>
      </c>
      <c r="J217" s="49">
        <v>819.12061927635693</v>
      </c>
      <c r="K217" s="49">
        <v>869.98514355620762</v>
      </c>
    </row>
    <row r="218" spans="1:11" ht="12.75" customHeight="1">
      <c r="A218" s="81" t="s">
        <v>7</v>
      </c>
      <c r="B218" s="52"/>
      <c r="C218" s="49"/>
      <c r="D218" s="49"/>
      <c r="E218" s="49"/>
      <c r="F218" s="53"/>
      <c r="G218" s="52"/>
      <c r="H218" s="49"/>
      <c r="I218" s="49"/>
      <c r="J218" s="49"/>
      <c r="K218" s="49"/>
    </row>
    <row r="219" spans="1:11" ht="12.75" hidden="1" customHeight="1">
      <c r="A219" s="746" t="s">
        <v>515</v>
      </c>
      <c r="B219" s="52" t="s">
        <v>917</v>
      </c>
      <c r="C219" s="49" t="s">
        <v>917</v>
      </c>
      <c r="D219" s="49">
        <v>-8.0557351667213126</v>
      </c>
      <c r="E219" s="49" t="s">
        <v>917</v>
      </c>
      <c r="F219" s="53" t="s">
        <v>917</v>
      </c>
      <c r="G219" s="52" t="s">
        <v>349</v>
      </c>
      <c r="H219" s="49">
        <v>2465.4706519441183</v>
      </c>
      <c r="I219" s="49">
        <v>2166.8393940317615</v>
      </c>
      <c r="J219" s="49" t="s">
        <v>917</v>
      </c>
      <c r="K219" s="49" t="s">
        <v>917</v>
      </c>
    </row>
    <row r="220" spans="1:11" ht="12.75" customHeight="1">
      <c r="A220" s="83" t="s">
        <v>696</v>
      </c>
      <c r="B220" s="52">
        <v>-2.3743491974758335</v>
      </c>
      <c r="C220" s="49">
        <v>-0.63391072713635532</v>
      </c>
      <c r="D220" s="49">
        <v>-8.0557351667213126</v>
      </c>
      <c r="E220" s="49">
        <v>9.0504914754369956</v>
      </c>
      <c r="F220" s="53">
        <v>2.5802760313589301</v>
      </c>
      <c r="G220" s="52">
        <v>2539.6331686930093</v>
      </c>
      <c r="H220" s="49">
        <v>2465.4706519441183</v>
      </c>
      <c r="I220" s="49">
        <v>2166.8393940317615</v>
      </c>
      <c r="J220" s="49">
        <v>2213.9309405551617</v>
      </c>
      <c r="K220" s="49">
        <v>2186.7044194040959</v>
      </c>
    </row>
    <row r="221" spans="1:11" ht="12.75" customHeight="1">
      <c r="A221" s="81" t="s">
        <v>8</v>
      </c>
      <c r="B221" s="52"/>
      <c r="C221" s="49"/>
      <c r="D221" s="49"/>
      <c r="E221" s="49"/>
      <c r="F221" s="53"/>
      <c r="G221" s="52"/>
      <c r="H221" s="49"/>
      <c r="I221" s="49"/>
      <c r="J221" s="49"/>
      <c r="K221" s="49"/>
    </row>
    <row r="222" spans="1:11" ht="12.75" customHeight="1">
      <c r="A222" s="112" t="s">
        <v>1375</v>
      </c>
      <c r="B222" s="52">
        <v>-56.101514618044334</v>
      </c>
      <c r="C222" s="49">
        <v>-27.653312387872653</v>
      </c>
      <c r="D222" s="49">
        <v>6.1264782514480531</v>
      </c>
      <c r="E222" s="49">
        <v>57.739669833881656</v>
      </c>
      <c r="F222" s="53">
        <v>-12.968179506836508</v>
      </c>
      <c r="G222" s="52">
        <v>859.41414827280494</v>
      </c>
      <c r="H222" s="49">
        <v>608.97129910648709</v>
      </c>
      <c r="I222" s="49">
        <v>634.71551199620194</v>
      </c>
      <c r="J222" s="49">
        <v>983.66388893142221</v>
      </c>
      <c r="K222" s="49">
        <v>845.59841100212759</v>
      </c>
    </row>
    <row r="223" spans="1:11" ht="12.75" customHeight="1">
      <c r="A223" s="81" t="s">
        <v>783</v>
      </c>
      <c r="B223" s="52"/>
      <c r="C223" s="49"/>
      <c r="D223" s="49"/>
      <c r="E223" s="49"/>
      <c r="F223" s="53"/>
      <c r="G223" s="52"/>
      <c r="H223" s="49"/>
      <c r="I223" s="49"/>
      <c r="J223" s="49"/>
      <c r="K223" s="49"/>
    </row>
    <row r="224" spans="1:11" ht="12.75" customHeight="1">
      <c r="A224" s="112" t="s">
        <v>599</v>
      </c>
      <c r="B224" s="52">
        <v>24.315293375660563</v>
      </c>
      <c r="C224" s="49">
        <v>6.7994540213384136</v>
      </c>
      <c r="D224" s="49">
        <v>-7.0369828394675871</v>
      </c>
      <c r="E224" s="49">
        <v>-6.0570883527756187</v>
      </c>
      <c r="F224" s="53">
        <v>-10.137712742043126</v>
      </c>
      <c r="G224" s="52">
        <v>314.76950617708673</v>
      </c>
      <c r="H224" s="49">
        <v>313.15919772914276</v>
      </c>
      <c r="I224" s="49">
        <v>278.74817047581132</v>
      </c>
      <c r="J224" s="49">
        <v>249.09216735146438</v>
      </c>
      <c r="K224" s="49">
        <v>217.79948403811196</v>
      </c>
    </row>
    <row r="225" spans="1:11" ht="12.75" customHeight="1">
      <c r="A225" s="705" t="s">
        <v>1101</v>
      </c>
      <c r="B225" s="52">
        <v>143.982057288649</v>
      </c>
      <c r="C225" s="49">
        <v>29.821398868964444</v>
      </c>
      <c r="D225" s="49">
        <v>-21.302464214170158</v>
      </c>
      <c r="E225" s="49">
        <v>-11.621385188813271</v>
      </c>
      <c r="F225" s="53">
        <v>-0.12053394396458472</v>
      </c>
      <c r="G225" s="52">
        <v>113.01911928097078</v>
      </c>
      <c r="H225" s="49">
        <v>136.67896760425549</v>
      </c>
      <c r="I225" s="49">
        <v>102.99104548571607</v>
      </c>
      <c r="J225" s="49">
        <v>86.582612638846314</v>
      </c>
      <c r="K225" s="49">
        <v>84.144591274919264</v>
      </c>
    </row>
    <row r="226" spans="1:11" ht="12.75" customHeight="1">
      <c r="A226" s="112" t="s">
        <v>1046</v>
      </c>
      <c r="B226" s="52">
        <v>-8.4922478032461335</v>
      </c>
      <c r="C226" s="49">
        <v>27.344324797304775</v>
      </c>
      <c r="D226" s="49">
        <v>-16.823482749177987</v>
      </c>
      <c r="E226" s="49">
        <v>10.745322401280767</v>
      </c>
      <c r="F226" s="53">
        <v>1.8048822964708222</v>
      </c>
      <c r="G226" s="52">
        <v>481.47295568755766</v>
      </c>
      <c r="H226" s="49">
        <v>571.15631042049222</v>
      </c>
      <c r="I226" s="49">
        <v>454.87529946695128</v>
      </c>
      <c r="J226" s="49">
        <v>479.18341207544364</v>
      </c>
      <c r="K226" s="49">
        <v>474.66770919668818</v>
      </c>
    </row>
    <row r="227" spans="1:11" ht="12.75" customHeight="1">
      <c r="A227" s="81" t="s">
        <v>9</v>
      </c>
      <c r="B227" s="52"/>
      <c r="C227" s="49"/>
      <c r="D227" s="49"/>
      <c r="E227" s="49"/>
      <c r="F227" s="53"/>
      <c r="G227" s="52"/>
      <c r="H227" s="49"/>
      <c r="I227" s="49"/>
      <c r="J227" s="49"/>
      <c r="K227" s="49"/>
    </row>
    <row r="228" spans="1:11" ht="12.75" customHeight="1">
      <c r="A228" s="83" t="s">
        <v>517</v>
      </c>
      <c r="B228" s="52">
        <v>-12.581245633632665</v>
      </c>
      <c r="C228" s="49">
        <v>134.77690921499942</v>
      </c>
      <c r="D228" s="49">
        <v>-19.135718600898212</v>
      </c>
      <c r="E228" s="49">
        <v>17.069496691495488</v>
      </c>
      <c r="F228" s="53">
        <v>-28.166342263009014</v>
      </c>
      <c r="G228" s="52">
        <v>6890.8305974573132</v>
      </c>
      <c r="H228" s="49">
        <v>15956.09900733444</v>
      </c>
      <c r="I228" s="49">
        <v>12490.421192153559</v>
      </c>
      <c r="J228" s="49">
        <v>14229.523062236827</v>
      </c>
      <c r="K228" s="49">
        <v>9964.1626717211184</v>
      </c>
    </row>
    <row r="229" spans="1:11" ht="12.75" customHeight="1">
      <c r="A229" s="81" t="s">
        <v>158</v>
      </c>
      <c r="B229" s="52"/>
      <c r="C229" s="49"/>
      <c r="D229" s="49"/>
      <c r="E229" s="49"/>
      <c r="F229" s="53"/>
      <c r="G229" s="52"/>
      <c r="H229" s="49"/>
      <c r="I229" s="49"/>
      <c r="J229" s="49"/>
      <c r="K229" s="49"/>
    </row>
    <row r="230" spans="1:11" ht="12.75" customHeight="1">
      <c r="A230" s="114" t="s">
        <v>780</v>
      </c>
      <c r="B230" s="52">
        <v>-4.4074786879141232</v>
      </c>
      <c r="C230" s="49">
        <v>2.5308663612205962</v>
      </c>
      <c r="D230" s="49">
        <v>-4.1280643589746369</v>
      </c>
      <c r="E230" s="49">
        <v>3.1370979516517128</v>
      </c>
      <c r="F230" s="53">
        <v>-3.9930950722318892</v>
      </c>
      <c r="G230" s="52">
        <v>1760.4287770229491</v>
      </c>
      <c r="H230" s="49">
        <v>1768.4819818470478</v>
      </c>
      <c r="I230" s="49">
        <v>1647.4110319263698</v>
      </c>
      <c r="J230" s="49">
        <v>1632.1423123830757</v>
      </c>
      <c r="K230" s="49">
        <v>1539.2223072359188</v>
      </c>
    </row>
    <row r="231" spans="1:11" ht="12.75" customHeight="1">
      <c r="A231" s="116" t="s">
        <v>518</v>
      </c>
      <c r="B231" s="98">
        <v>-13.239543418181077</v>
      </c>
      <c r="C231" s="87">
        <v>-4.7079042017097228</v>
      </c>
      <c r="D231" s="87">
        <v>5.3335655550902805</v>
      </c>
      <c r="E231" s="87">
        <v>-1.1126456409080498</v>
      </c>
      <c r="F231" s="257">
        <v>-2.0092772782887125</v>
      </c>
      <c r="G231" s="98">
        <v>682.75018956685904</v>
      </c>
      <c r="H231" s="87">
        <v>637.45019920318725</v>
      </c>
      <c r="I231" s="87">
        <v>652.41341320663776</v>
      </c>
      <c r="J231" s="87">
        <v>619.7332332636156</v>
      </c>
      <c r="K231" s="87">
        <v>596.52768269667035</v>
      </c>
    </row>
    <row r="232" spans="1:11" ht="12.75" hidden="1" customHeight="1">
      <c r="A232" s="946" t="s">
        <v>100</v>
      </c>
      <c r="B232" s="946"/>
      <c r="C232" s="946"/>
      <c r="D232" s="946"/>
      <c r="E232" s="946"/>
      <c r="F232" s="946"/>
      <c r="G232" s="946"/>
      <c r="H232" s="946"/>
      <c r="I232" s="946"/>
      <c r="J232" s="946"/>
      <c r="K232" s="946"/>
    </row>
    <row r="233" spans="1:11" ht="14.25" customHeight="1">
      <c r="A233" s="988" t="s">
        <v>292</v>
      </c>
      <c r="B233" s="988"/>
      <c r="C233" s="988"/>
      <c r="D233" s="988"/>
      <c r="E233" s="988"/>
      <c r="F233" s="988"/>
      <c r="G233" s="988"/>
      <c r="H233" s="988"/>
      <c r="I233" s="988"/>
      <c r="J233" s="988"/>
      <c r="K233" s="1014"/>
    </row>
    <row r="234" spans="1:11" ht="12.75" customHeight="1">
      <c r="A234" s="973" t="s">
        <v>1111</v>
      </c>
      <c r="B234" s="973"/>
      <c r="C234" s="973"/>
      <c r="D234" s="973"/>
      <c r="E234" s="973"/>
      <c r="F234" s="973"/>
      <c r="G234" s="973"/>
      <c r="H234" s="973"/>
      <c r="I234" s="973"/>
      <c r="J234" s="973"/>
      <c r="K234" s="973"/>
    </row>
    <row r="248" spans="1:11" ht="14.25" customHeight="1"/>
    <row r="250" spans="1:11" s="70" customFormat="1" ht="13.5" customHeight="1">
      <c r="A250" s="1"/>
      <c r="B250" s="2"/>
      <c r="C250" s="2"/>
      <c r="D250" s="2"/>
      <c r="E250" s="2"/>
      <c r="F250" s="2"/>
      <c r="G250" s="2"/>
      <c r="H250" s="2"/>
      <c r="I250" s="2"/>
      <c r="J250" s="2"/>
      <c r="K250" s="2"/>
    </row>
    <row r="251" spans="1:11" s="22" customFormat="1" ht="14.25" customHeight="1">
      <c r="A251" s="1"/>
      <c r="B251" s="2"/>
      <c r="C251" s="2"/>
      <c r="D251" s="2"/>
      <c r="E251" s="2"/>
      <c r="F251" s="2"/>
      <c r="G251" s="2"/>
      <c r="H251" s="2"/>
      <c r="I251" s="2"/>
      <c r="J251" s="2"/>
      <c r="K251" s="2"/>
    </row>
  </sheetData>
  <mergeCells count="27">
    <mergeCell ref="A234:K234"/>
    <mergeCell ref="A81:A82"/>
    <mergeCell ref="B81:F81"/>
    <mergeCell ref="G81:K81"/>
    <mergeCell ref="A158:K158"/>
    <mergeCell ref="A142:K142"/>
    <mergeCell ref="A144:K144"/>
    <mergeCell ref="A151:A152"/>
    <mergeCell ref="B151:F151"/>
    <mergeCell ref="G151:K151"/>
    <mergeCell ref="A149:K149"/>
    <mergeCell ref="A143:K143"/>
    <mergeCell ref="A233:K233"/>
    <mergeCell ref="A159:K159"/>
    <mergeCell ref="A166:A167"/>
    <mergeCell ref="B166:F166"/>
    <mergeCell ref="G166:K166"/>
    <mergeCell ref="A164:K164"/>
    <mergeCell ref="A232:K232"/>
    <mergeCell ref="A3:K3"/>
    <mergeCell ref="A4:K4"/>
    <mergeCell ref="A77:K77"/>
    <mergeCell ref="A78:K78"/>
    <mergeCell ref="A7:A8"/>
    <mergeCell ref="B7:F7"/>
    <mergeCell ref="G7:K7"/>
    <mergeCell ref="A73:K73"/>
  </mergeCells>
  <phoneticPr fontId="0" type="noConversion"/>
  <pageMargins left="0.94488188976377963" right="0.94488188976377963" top="0.59055118110236227" bottom="0.98425196850393704" header="0.51181102362204722" footer="0.51181102362204722"/>
  <pageSetup paperSize="9" scale="78" firstPageNumber="447" fitToHeight="0" orientation="portrait" useFirstPageNumber="1" r:id="rId1"/>
  <headerFooter alignWithMargins="0">
    <oddHeader>&amp;L&amp;"Arial,Italic"&amp;11      Comparative tables</oddHeader>
    <oddFooter xml:space="preserve">&amp;C </oddFooter>
  </headerFooter>
  <rowBreaks count="3" manualBreakCount="3">
    <brk id="73" max="10" man="1"/>
    <brk id="145" max="10" man="1"/>
    <brk id="160"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3:K77"/>
  <sheetViews>
    <sheetView view="pageBreakPreview" topLeftCell="A31" zoomScale="85" zoomScaleNormal="100" zoomScaleSheetLayoutView="85" workbookViewId="0">
      <selection activeCell="A99" sqref="A99:XFD99"/>
    </sheetView>
  </sheetViews>
  <sheetFormatPr defaultRowHeight="12.75" customHeight="1"/>
  <cols>
    <col min="1" max="1" width="27.140625" style="134" customWidth="1"/>
    <col min="2" max="6" width="15.7109375" style="2" customWidth="1"/>
    <col min="7" max="8" width="7.28515625" style="2" customWidth="1"/>
    <col min="9" max="11" width="7.28515625" style="1" customWidth="1"/>
    <col min="12" max="16384" width="9.140625" style="1"/>
  </cols>
  <sheetData>
    <row r="3" spans="1:11" ht="12.75" customHeight="1">
      <c r="A3" s="982" t="s">
        <v>700</v>
      </c>
      <c r="B3" s="982"/>
      <c r="C3" s="982"/>
      <c r="D3" s="982"/>
      <c r="E3" s="982"/>
      <c r="F3" s="982"/>
    </row>
    <row r="4" spans="1:11" s="91" customFormat="1" ht="15" customHeight="1">
      <c r="A4" s="911" t="s">
        <v>845</v>
      </c>
      <c r="B4" s="911"/>
      <c r="C4" s="911"/>
      <c r="D4" s="911"/>
      <c r="E4" s="911"/>
      <c r="F4" s="911"/>
      <c r="G4" s="90"/>
      <c r="H4" s="90"/>
    </row>
    <row r="5" spans="1:11" s="91" customFormat="1" ht="12.75" customHeight="1">
      <c r="A5" s="259" t="s">
        <v>436</v>
      </c>
      <c r="B5" s="244"/>
      <c r="C5" s="244"/>
      <c r="D5" s="244"/>
      <c r="E5" s="244"/>
      <c r="F5" s="244"/>
      <c r="G5" s="90"/>
      <c r="H5" s="90"/>
    </row>
    <row r="6" spans="1:11" ht="12.75" customHeight="1">
      <c r="A6" s="133"/>
    </row>
    <row r="7" spans="1:11" s="35" customFormat="1" ht="15" customHeight="1">
      <c r="A7" s="975" t="s">
        <v>463</v>
      </c>
      <c r="B7" s="977" t="s">
        <v>46</v>
      </c>
      <c r="C7" s="983"/>
      <c r="D7" s="983"/>
      <c r="E7" s="983"/>
      <c r="F7" s="983"/>
      <c r="G7" s="179"/>
      <c r="H7" s="179"/>
      <c r="I7" s="133"/>
      <c r="J7" s="133"/>
      <c r="K7" s="133"/>
    </row>
    <row r="8" spans="1:11" s="35" customFormat="1" ht="15" customHeight="1">
      <c r="A8" s="976"/>
      <c r="B8" s="195">
        <v>40909</v>
      </c>
      <c r="C8" s="195">
        <v>41275</v>
      </c>
      <c r="D8" s="195">
        <v>41640</v>
      </c>
      <c r="E8" s="195">
        <v>42005</v>
      </c>
      <c r="F8" s="195">
        <v>42370</v>
      </c>
      <c r="G8" s="175"/>
      <c r="H8" s="175"/>
      <c r="I8" s="175"/>
      <c r="J8" s="175"/>
      <c r="K8" s="175"/>
    </row>
    <row r="9" spans="1:11" s="35" customFormat="1" ht="12.75" customHeight="1">
      <c r="A9" s="558" t="s">
        <v>31</v>
      </c>
      <c r="B9" s="202"/>
      <c r="C9" s="202"/>
      <c r="D9" s="202"/>
      <c r="E9" s="202"/>
      <c r="F9" s="202"/>
      <c r="G9" s="175"/>
      <c r="H9" s="175"/>
      <c r="I9" s="175"/>
      <c r="J9" s="175"/>
      <c r="K9" s="175"/>
    </row>
    <row r="10" spans="1:11" s="35" customFormat="1">
      <c r="A10" s="109" t="s">
        <v>245</v>
      </c>
      <c r="B10" s="184">
        <v>83</v>
      </c>
      <c r="C10" s="184">
        <v>77</v>
      </c>
      <c r="D10" s="184">
        <v>82</v>
      </c>
      <c r="E10" s="184">
        <v>79</v>
      </c>
      <c r="F10" s="184">
        <v>79</v>
      </c>
      <c r="G10" s="175"/>
      <c r="H10" s="703"/>
      <c r="I10" s="703"/>
      <c r="J10" s="703"/>
      <c r="K10" s="703"/>
    </row>
    <row r="11" spans="1:11" s="35" customFormat="1">
      <c r="A11" s="109" t="s">
        <v>424</v>
      </c>
      <c r="B11" s="94">
        <v>775</v>
      </c>
      <c r="C11" s="95">
        <v>829</v>
      </c>
      <c r="D11" s="95">
        <v>845</v>
      </c>
      <c r="E11" s="95">
        <v>849</v>
      </c>
      <c r="F11" s="95">
        <v>836</v>
      </c>
      <c r="G11" s="175"/>
      <c r="H11" s="703"/>
      <c r="I11" s="703"/>
      <c r="J11" s="703"/>
      <c r="K11" s="703"/>
    </row>
    <row r="12" spans="1:11" ht="12.75" customHeight="1">
      <c r="A12" s="79" t="s">
        <v>456</v>
      </c>
      <c r="B12" s="94"/>
      <c r="C12" s="95"/>
      <c r="D12" s="95"/>
      <c r="E12" s="95"/>
      <c r="F12" s="95"/>
      <c r="G12" s="134"/>
      <c r="H12" s="703"/>
      <c r="I12" s="703"/>
      <c r="J12" s="703"/>
      <c r="K12" s="703"/>
    </row>
    <row r="13" spans="1:11" ht="12.75" customHeight="1">
      <c r="A13" s="109" t="s">
        <v>444</v>
      </c>
      <c r="B13" s="94">
        <v>84</v>
      </c>
      <c r="C13" s="95">
        <v>84</v>
      </c>
      <c r="D13" s="95">
        <v>99</v>
      </c>
      <c r="E13" s="95">
        <v>69</v>
      </c>
      <c r="F13" s="95">
        <v>66</v>
      </c>
      <c r="G13" s="134"/>
      <c r="H13" s="703"/>
      <c r="I13" s="703"/>
      <c r="J13" s="703"/>
      <c r="K13" s="703"/>
    </row>
    <row r="14" spans="1:11" ht="12.75" customHeight="1">
      <c r="A14" s="109" t="s">
        <v>177</v>
      </c>
      <c r="B14" s="94">
        <v>73</v>
      </c>
      <c r="C14" s="95">
        <v>76</v>
      </c>
      <c r="D14" s="95">
        <v>78</v>
      </c>
      <c r="E14" s="95">
        <v>77</v>
      </c>
      <c r="F14" s="95">
        <v>74</v>
      </c>
      <c r="G14" s="1"/>
      <c r="H14" s="703"/>
      <c r="I14" s="703"/>
      <c r="J14" s="703"/>
      <c r="K14" s="703"/>
    </row>
    <row r="15" spans="1:11" ht="12.75" customHeight="1">
      <c r="A15" s="109" t="s">
        <v>443</v>
      </c>
      <c r="B15" s="94">
        <v>1391</v>
      </c>
      <c r="C15" s="95">
        <v>1474</v>
      </c>
      <c r="D15" s="95">
        <v>1539</v>
      </c>
      <c r="E15" s="95">
        <v>1602</v>
      </c>
      <c r="F15" s="95">
        <v>1617</v>
      </c>
      <c r="G15" s="1"/>
      <c r="H15" s="703"/>
      <c r="I15" s="703"/>
      <c r="J15" s="703"/>
      <c r="K15" s="703"/>
    </row>
    <row r="16" spans="1:11" ht="12.75" customHeight="1">
      <c r="A16" s="79" t="s">
        <v>849</v>
      </c>
      <c r="B16" s="94"/>
      <c r="C16" s="95"/>
      <c r="D16" s="95"/>
      <c r="E16" s="95"/>
      <c r="F16" s="95"/>
      <c r="G16" s="1"/>
      <c r="H16" s="703"/>
      <c r="I16" s="703"/>
      <c r="J16" s="703"/>
      <c r="K16" s="703"/>
    </row>
    <row r="17" spans="1:11" ht="12.75" customHeight="1">
      <c r="A17" s="109" t="s">
        <v>194</v>
      </c>
      <c r="B17" s="94">
        <v>499</v>
      </c>
      <c r="C17" s="95">
        <v>497</v>
      </c>
      <c r="D17" s="95">
        <v>486</v>
      </c>
      <c r="E17" s="95">
        <v>484</v>
      </c>
      <c r="F17" s="95">
        <v>471</v>
      </c>
      <c r="G17" s="1"/>
      <c r="H17" s="703"/>
      <c r="I17" s="703"/>
      <c r="J17" s="703"/>
      <c r="K17" s="703"/>
    </row>
    <row r="18" spans="1:11" ht="12.75" customHeight="1">
      <c r="A18" s="109" t="s">
        <v>195</v>
      </c>
      <c r="B18" s="94">
        <v>201</v>
      </c>
      <c r="C18" s="95">
        <v>201</v>
      </c>
      <c r="D18" s="95">
        <v>193</v>
      </c>
      <c r="E18" s="95">
        <v>193</v>
      </c>
      <c r="F18" s="95">
        <v>186</v>
      </c>
      <c r="G18" s="1"/>
      <c r="H18" s="703"/>
      <c r="I18" s="703"/>
      <c r="J18" s="703"/>
      <c r="K18" s="703"/>
    </row>
    <row r="19" spans="1:11" ht="12.75" customHeight="1">
      <c r="A19" s="109" t="s">
        <v>196</v>
      </c>
      <c r="B19" s="94">
        <v>558</v>
      </c>
      <c r="C19" s="95">
        <v>598</v>
      </c>
      <c r="D19" s="95">
        <v>699</v>
      </c>
      <c r="E19" s="95">
        <v>700</v>
      </c>
      <c r="F19" s="95">
        <v>698</v>
      </c>
      <c r="G19" s="1"/>
      <c r="H19" s="703"/>
      <c r="I19" s="703"/>
      <c r="J19" s="703"/>
      <c r="K19" s="703"/>
    </row>
    <row r="20" spans="1:11" ht="12.75" customHeight="1">
      <c r="A20" s="79" t="s">
        <v>457</v>
      </c>
      <c r="B20" s="94"/>
      <c r="C20" s="95"/>
      <c r="D20" s="95"/>
      <c r="E20" s="95"/>
      <c r="F20" s="95"/>
      <c r="G20" s="1"/>
      <c r="H20" s="703"/>
      <c r="I20" s="703"/>
      <c r="J20" s="703"/>
      <c r="K20" s="703"/>
    </row>
    <row r="21" spans="1:11" ht="12.75" customHeight="1">
      <c r="A21" s="82" t="s">
        <v>723</v>
      </c>
      <c r="B21" s="94">
        <v>100</v>
      </c>
      <c r="C21" s="95">
        <v>100</v>
      </c>
      <c r="D21" s="95">
        <v>100</v>
      </c>
      <c r="E21" s="95">
        <v>100</v>
      </c>
      <c r="F21" s="95">
        <v>93</v>
      </c>
      <c r="G21" s="1"/>
      <c r="H21" s="703"/>
      <c r="I21" s="703"/>
      <c r="J21" s="703"/>
      <c r="K21" s="703"/>
    </row>
    <row r="22" spans="1:11" ht="12.75" customHeight="1">
      <c r="A22" s="79" t="s">
        <v>397</v>
      </c>
      <c r="B22" s="94"/>
      <c r="C22" s="95"/>
      <c r="D22" s="95"/>
      <c r="E22" s="95"/>
      <c r="F22" s="95"/>
      <c r="G22" s="1"/>
      <c r="H22" s="703"/>
      <c r="I22" s="703"/>
      <c r="J22" s="703"/>
      <c r="K22" s="703"/>
    </row>
    <row r="23" spans="1:11" ht="12.75" customHeight="1">
      <c r="A23" s="82" t="s">
        <v>112</v>
      </c>
      <c r="B23" s="94" t="s">
        <v>349</v>
      </c>
      <c r="C23" s="95" t="s">
        <v>349</v>
      </c>
      <c r="D23" s="95" t="s">
        <v>349</v>
      </c>
      <c r="E23" s="95" t="s">
        <v>349</v>
      </c>
      <c r="F23" s="95" t="s">
        <v>349</v>
      </c>
      <c r="G23" s="1"/>
      <c r="H23" s="703"/>
      <c r="I23" s="703"/>
      <c r="J23" s="703"/>
      <c r="K23" s="703"/>
    </row>
    <row r="24" spans="1:11" ht="12.75" customHeight="1">
      <c r="A24" s="82" t="s">
        <v>591</v>
      </c>
      <c r="B24" s="94">
        <v>12415</v>
      </c>
      <c r="C24" s="95">
        <v>6075</v>
      </c>
      <c r="D24" s="95">
        <v>6681</v>
      </c>
      <c r="E24" s="95">
        <v>10018</v>
      </c>
      <c r="F24" s="95">
        <v>15300</v>
      </c>
      <c r="G24" s="1"/>
      <c r="H24" s="703"/>
      <c r="I24" s="703"/>
      <c r="J24" s="703"/>
      <c r="K24" s="703"/>
    </row>
    <row r="25" spans="1:11" ht="12.75" customHeight="1">
      <c r="A25" s="80" t="s">
        <v>140</v>
      </c>
      <c r="B25" s="94"/>
      <c r="C25" s="95"/>
      <c r="D25" s="95"/>
      <c r="E25" s="95"/>
      <c r="F25" s="95"/>
      <c r="G25" s="1"/>
      <c r="H25" s="703"/>
      <c r="I25" s="703"/>
      <c r="J25" s="703"/>
      <c r="K25" s="703"/>
    </row>
    <row r="26" spans="1:11" ht="12.75" customHeight="1">
      <c r="A26" s="82" t="s">
        <v>921</v>
      </c>
      <c r="B26" s="94">
        <v>156</v>
      </c>
      <c r="C26" s="95">
        <v>157</v>
      </c>
      <c r="D26" s="95">
        <v>152</v>
      </c>
      <c r="E26" s="95">
        <v>147</v>
      </c>
      <c r="F26" s="95">
        <v>137</v>
      </c>
      <c r="G26" s="1"/>
      <c r="H26" s="703"/>
      <c r="I26" s="703"/>
      <c r="J26" s="703"/>
      <c r="K26" s="703"/>
    </row>
    <row r="27" spans="1:11" ht="12.75" customHeight="1">
      <c r="A27" s="79" t="s">
        <v>141</v>
      </c>
      <c r="B27" s="94"/>
      <c r="C27" s="95"/>
      <c r="D27" s="95"/>
      <c r="E27" s="95"/>
      <c r="F27" s="95"/>
      <c r="G27" s="1"/>
      <c r="H27" s="703"/>
      <c r="I27" s="703"/>
      <c r="J27" s="703"/>
      <c r="K27" s="703"/>
    </row>
    <row r="28" spans="1:11" ht="12.75" customHeight="1">
      <c r="A28" s="109" t="s">
        <v>798</v>
      </c>
      <c r="B28" s="94">
        <v>405</v>
      </c>
      <c r="C28" s="95">
        <v>359</v>
      </c>
      <c r="D28" s="95">
        <v>298</v>
      </c>
      <c r="E28" s="95">
        <v>288</v>
      </c>
      <c r="F28" s="95">
        <v>270</v>
      </c>
      <c r="G28" s="1"/>
      <c r="H28" s="703"/>
      <c r="I28" s="703"/>
      <c r="J28" s="703"/>
      <c r="K28" s="703"/>
    </row>
    <row r="29" spans="1:11" ht="12.75" customHeight="1">
      <c r="A29" s="80" t="s">
        <v>641</v>
      </c>
      <c r="B29" s="94"/>
      <c r="C29" s="95"/>
      <c r="D29" s="95"/>
      <c r="E29" s="95"/>
      <c r="F29" s="95"/>
      <c r="G29" s="1"/>
      <c r="H29" s="703"/>
      <c r="I29" s="703"/>
      <c r="J29" s="703"/>
      <c r="K29" s="703"/>
    </row>
    <row r="30" spans="1:11" ht="12.75" customHeight="1">
      <c r="A30" s="82" t="s">
        <v>919</v>
      </c>
      <c r="B30" s="94">
        <v>24344</v>
      </c>
      <c r="C30" s="95">
        <v>24573</v>
      </c>
      <c r="D30" s="95">
        <v>24884</v>
      </c>
      <c r="E30" s="95">
        <v>25286</v>
      </c>
      <c r="F30" s="95">
        <v>25630</v>
      </c>
      <c r="G30" s="1"/>
      <c r="H30" s="703"/>
      <c r="I30" s="703"/>
      <c r="J30" s="703"/>
      <c r="K30" s="703"/>
    </row>
    <row r="31" spans="1:11" ht="12.75" customHeight="1">
      <c r="A31" s="82" t="s">
        <v>334</v>
      </c>
      <c r="B31" s="94">
        <v>180</v>
      </c>
      <c r="C31" s="95">
        <v>184</v>
      </c>
      <c r="D31" s="95">
        <v>205</v>
      </c>
      <c r="E31" s="95">
        <v>206</v>
      </c>
      <c r="F31" s="95">
        <v>202</v>
      </c>
      <c r="G31" s="1"/>
      <c r="H31" s="703"/>
      <c r="I31" s="703"/>
      <c r="J31" s="703"/>
      <c r="K31" s="703"/>
    </row>
    <row r="32" spans="1:11" ht="12.75" customHeight="1">
      <c r="A32" s="80" t="s">
        <v>73</v>
      </c>
      <c r="B32" s="94"/>
      <c r="C32" s="95"/>
      <c r="D32" s="95"/>
      <c r="E32" s="95"/>
      <c r="F32" s="95"/>
      <c r="G32" s="1"/>
      <c r="H32" s="703"/>
      <c r="I32" s="703"/>
      <c r="J32" s="703"/>
      <c r="K32" s="703"/>
    </row>
    <row r="33" spans="1:11" ht="12.75" customHeight="1">
      <c r="A33" s="82" t="s">
        <v>746</v>
      </c>
      <c r="B33" s="94">
        <v>297</v>
      </c>
      <c r="C33" s="95">
        <v>304</v>
      </c>
      <c r="D33" s="95">
        <v>344</v>
      </c>
      <c r="E33" s="95">
        <v>361</v>
      </c>
      <c r="F33" s="95">
        <v>371</v>
      </c>
      <c r="G33" s="1"/>
      <c r="H33" s="703"/>
      <c r="I33" s="703"/>
      <c r="J33" s="703"/>
      <c r="K33" s="703"/>
    </row>
    <row r="34" spans="1:11" ht="12.75" customHeight="1">
      <c r="A34" s="82" t="s">
        <v>747</v>
      </c>
      <c r="B34" s="94">
        <v>282</v>
      </c>
      <c r="C34" s="95">
        <v>278</v>
      </c>
      <c r="D34" s="95">
        <v>273</v>
      </c>
      <c r="E34" s="95">
        <v>270</v>
      </c>
      <c r="F34" s="95">
        <v>264</v>
      </c>
      <c r="G34" s="1"/>
      <c r="H34" s="703"/>
      <c r="I34" s="703"/>
      <c r="J34" s="703"/>
      <c r="K34" s="703"/>
    </row>
    <row r="35" spans="1:11" ht="12.75" customHeight="1">
      <c r="A35" s="82" t="s">
        <v>748</v>
      </c>
      <c r="B35" s="94">
        <v>578</v>
      </c>
      <c r="C35" s="95">
        <v>579</v>
      </c>
      <c r="D35" s="95">
        <v>575</v>
      </c>
      <c r="E35" s="95">
        <v>583</v>
      </c>
      <c r="F35" s="95">
        <v>589</v>
      </c>
      <c r="G35" s="1"/>
      <c r="H35" s="703"/>
      <c r="I35" s="703"/>
      <c r="J35" s="703"/>
      <c r="K35" s="703"/>
    </row>
    <row r="36" spans="1:11" ht="12.75" customHeight="1">
      <c r="A36" s="80" t="s">
        <v>106</v>
      </c>
      <c r="B36" s="94"/>
      <c r="C36" s="95"/>
      <c r="D36" s="95"/>
      <c r="E36" s="95"/>
      <c r="F36" s="95"/>
      <c r="G36" s="1"/>
      <c r="H36" s="703"/>
      <c r="I36" s="703"/>
      <c r="J36" s="703"/>
      <c r="K36" s="703"/>
    </row>
    <row r="37" spans="1:11" ht="12.75" customHeight="1">
      <c r="A37" s="82" t="s">
        <v>206</v>
      </c>
      <c r="B37" s="94">
        <v>248</v>
      </c>
      <c r="C37" s="95">
        <v>239</v>
      </c>
      <c r="D37" s="95">
        <v>232</v>
      </c>
      <c r="E37" s="95">
        <v>183</v>
      </c>
      <c r="F37" s="95">
        <v>184</v>
      </c>
      <c r="G37" s="1"/>
      <c r="H37" s="703"/>
      <c r="I37" s="703"/>
      <c r="J37" s="703"/>
      <c r="K37" s="703"/>
    </row>
    <row r="38" spans="1:11" ht="12.75" customHeight="1">
      <c r="A38" s="79" t="s">
        <v>4</v>
      </c>
      <c r="B38" s="94"/>
      <c r="C38" s="95"/>
      <c r="D38" s="95"/>
      <c r="E38" s="95"/>
      <c r="F38" s="95"/>
      <c r="G38" s="1"/>
      <c r="H38" s="703"/>
      <c r="I38" s="703"/>
      <c r="J38" s="703"/>
      <c r="K38" s="703"/>
    </row>
    <row r="39" spans="1:11" ht="12.75" customHeight="1">
      <c r="A39" s="82" t="s">
        <v>143</v>
      </c>
      <c r="B39" s="94">
        <v>291</v>
      </c>
      <c r="C39" s="95">
        <v>283</v>
      </c>
      <c r="D39" s="95">
        <v>280</v>
      </c>
      <c r="E39" s="95">
        <v>279</v>
      </c>
      <c r="F39" s="95">
        <v>279</v>
      </c>
      <c r="G39" s="1"/>
      <c r="H39" s="703"/>
      <c r="I39" s="703"/>
      <c r="J39" s="703"/>
      <c r="K39" s="703"/>
    </row>
    <row r="40" spans="1:11" ht="12.75" customHeight="1">
      <c r="A40" s="83" t="s">
        <v>144</v>
      </c>
      <c r="B40" s="94">
        <v>199</v>
      </c>
      <c r="C40" s="95">
        <v>186</v>
      </c>
      <c r="D40" s="95">
        <v>177</v>
      </c>
      <c r="E40" s="95">
        <v>175</v>
      </c>
      <c r="F40" s="95">
        <v>171</v>
      </c>
      <c r="G40" s="1"/>
      <c r="H40" s="703"/>
      <c r="I40" s="703"/>
      <c r="J40" s="703"/>
      <c r="K40" s="703"/>
    </row>
    <row r="41" spans="1:11" ht="12.75" customHeight="1">
      <c r="A41" s="79" t="s">
        <v>698</v>
      </c>
      <c r="B41" s="94"/>
      <c r="C41" s="95"/>
      <c r="D41" s="95"/>
      <c r="E41" s="95"/>
      <c r="F41" s="95"/>
      <c r="G41" s="1"/>
      <c r="H41" s="703"/>
      <c r="I41" s="703"/>
      <c r="J41" s="703"/>
      <c r="K41" s="703"/>
    </row>
    <row r="42" spans="1:11" ht="12.75" customHeight="1">
      <c r="A42" s="83" t="s">
        <v>901</v>
      </c>
      <c r="B42" s="94">
        <v>300</v>
      </c>
      <c r="C42" s="95">
        <v>295</v>
      </c>
      <c r="D42" s="95">
        <v>299</v>
      </c>
      <c r="E42" s="95">
        <v>298</v>
      </c>
      <c r="F42" s="95">
        <v>352</v>
      </c>
      <c r="G42" s="1"/>
      <c r="H42" s="703"/>
      <c r="I42" s="703"/>
      <c r="J42" s="703"/>
      <c r="K42" s="703"/>
    </row>
    <row r="43" spans="1:11" ht="12.75" customHeight="1">
      <c r="A43" s="79" t="s">
        <v>899</v>
      </c>
      <c r="B43" s="94"/>
      <c r="C43" s="95"/>
      <c r="D43" s="95"/>
      <c r="E43" s="95"/>
      <c r="F43" s="95"/>
      <c r="G43" s="1"/>
      <c r="H43" s="703"/>
      <c r="I43" s="703"/>
      <c r="J43" s="703"/>
      <c r="K43" s="703"/>
    </row>
    <row r="44" spans="1:11" ht="12.75" customHeight="1">
      <c r="A44" s="83" t="s">
        <v>3</v>
      </c>
      <c r="B44" s="94">
        <v>113</v>
      </c>
      <c r="C44" s="95">
        <v>107</v>
      </c>
      <c r="D44" s="95">
        <v>111</v>
      </c>
      <c r="E44" s="95">
        <v>113</v>
      </c>
      <c r="F44" s="95">
        <v>116</v>
      </c>
      <c r="G44" s="1"/>
      <c r="H44" s="703"/>
      <c r="I44" s="703"/>
      <c r="J44" s="703"/>
      <c r="K44" s="703"/>
    </row>
    <row r="45" spans="1:11" ht="12.75" customHeight="1">
      <c r="A45" s="80" t="s">
        <v>5</v>
      </c>
      <c r="B45" s="26"/>
      <c r="C45" s="17"/>
      <c r="D45" s="17"/>
      <c r="E45" s="17"/>
      <c r="F45" s="17"/>
      <c r="G45" s="1"/>
      <c r="H45" s="703"/>
      <c r="I45" s="703"/>
      <c r="J45" s="703"/>
      <c r="K45" s="703"/>
    </row>
    <row r="46" spans="1:11" ht="12.75" customHeight="1">
      <c r="A46" s="83" t="s">
        <v>878</v>
      </c>
      <c r="B46" s="94">
        <v>67</v>
      </c>
      <c r="C46" s="95">
        <v>69</v>
      </c>
      <c r="D46" s="95">
        <v>71</v>
      </c>
      <c r="E46" s="95">
        <v>69</v>
      </c>
      <c r="F46" s="95">
        <v>69</v>
      </c>
      <c r="G46" s="1"/>
      <c r="H46" s="703"/>
      <c r="I46" s="703"/>
      <c r="J46" s="703"/>
      <c r="K46" s="703"/>
    </row>
    <row r="47" spans="1:11" ht="12.75" customHeight="1">
      <c r="A47" s="80" t="s">
        <v>900</v>
      </c>
      <c r="B47" s="94"/>
      <c r="C47" s="95"/>
      <c r="D47" s="95"/>
      <c r="E47" s="95"/>
      <c r="F47" s="95"/>
      <c r="G47" s="1"/>
      <c r="H47" s="703"/>
      <c r="I47" s="703"/>
      <c r="J47" s="703"/>
      <c r="K47" s="703"/>
    </row>
    <row r="48" spans="1:11" ht="12.75" hidden="1" customHeight="1">
      <c r="A48" s="746" t="s">
        <v>486</v>
      </c>
      <c r="B48" s="94" t="s">
        <v>349</v>
      </c>
      <c r="C48" s="95" t="s">
        <v>349</v>
      </c>
      <c r="D48" s="95" t="s">
        <v>349</v>
      </c>
      <c r="E48" s="95" t="s">
        <v>349</v>
      </c>
      <c r="F48" s="95" t="s">
        <v>349</v>
      </c>
      <c r="G48" s="1"/>
      <c r="H48" s="703"/>
      <c r="I48" s="703"/>
      <c r="J48" s="703"/>
      <c r="K48" s="703"/>
    </row>
    <row r="49" spans="1:11" ht="12.75" customHeight="1">
      <c r="A49" s="83" t="s">
        <v>407</v>
      </c>
      <c r="B49" s="95">
        <v>909</v>
      </c>
      <c r="C49" s="95">
        <v>908</v>
      </c>
      <c r="D49" s="95">
        <v>896</v>
      </c>
      <c r="E49" s="95">
        <v>895</v>
      </c>
      <c r="F49" s="95">
        <v>846</v>
      </c>
      <c r="G49" s="1"/>
      <c r="H49" s="703"/>
      <c r="I49" s="703"/>
      <c r="J49" s="703"/>
      <c r="K49" s="703"/>
    </row>
    <row r="50" spans="1:11" ht="12.75" customHeight="1">
      <c r="A50" s="83" t="s">
        <v>487</v>
      </c>
      <c r="B50" s="94">
        <v>199</v>
      </c>
      <c r="C50" s="95">
        <v>115</v>
      </c>
      <c r="D50" s="95" t="s">
        <v>349</v>
      </c>
      <c r="E50" s="95" t="s">
        <v>349</v>
      </c>
      <c r="F50" s="95" t="s">
        <v>349</v>
      </c>
      <c r="G50" s="1"/>
      <c r="H50" s="703"/>
      <c r="I50" s="703"/>
      <c r="J50" s="703"/>
      <c r="K50" s="703"/>
    </row>
    <row r="51" spans="1:11" ht="12.75" customHeight="1">
      <c r="A51" s="80" t="s">
        <v>567</v>
      </c>
      <c r="B51" s="94"/>
      <c r="C51" s="95"/>
      <c r="D51" s="95"/>
      <c r="E51" s="95"/>
      <c r="F51" s="95"/>
      <c r="G51" s="1"/>
      <c r="H51" s="703"/>
      <c r="I51" s="703"/>
      <c r="J51" s="703"/>
      <c r="K51" s="703"/>
    </row>
    <row r="52" spans="1:11" ht="12.75" customHeight="1">
      <c r="A52" s="83" t="s">
        <v>653</v>
      </c>
      <c r="B52" s="94">
        <v>54</v>
      </c>
      <c r="C52" s="95">
        <v>54</v>
      </c>
      <c r="D52" s="95">
        <v>54</v>
      </c>
      <c r="E52" s="95">
        <v>54</v>
      </c>
      <c r="F52" s="95">
        <v>54</v>
      </c>
      <c r="G52" s="1"/>
      <c r="H52" s="703"/>
      <c r="I52" s="703"/>
      <c r="J52" s="703"/>
      <c r="K52" s="703"/>
    </row>
    <row r="53" spans="1:11">
      <c r="A53" s="54" t="s">
        <v>6</v>
      </c>
      <c r="B53" s="26"/>
      <c r="C53" s="17"/>
      <c r="D53" s="17"/>
      <c r="E53" s="17"/>
      <c r="F53" s="17"/>
      <c r="G53" s="1"/>
      <c r="H53" s="703"/>
      <c r="I53" s="703"/>
      <c r="J53" s="703"/>
      <c r="K53" s="703"/>
    </row>
    <row r="54" spans="1:11">
      <c r="A54" s="83" t="s">
        <v>772</v>
      </c>
      <c r="B54" s="94">
        <v>62</v>
      </c>
      <c r="C54" s="95">
        <v>64</v>
      </c>
      <c r="D54" s="95">
        <v>64</v>
      </c>
      <c r="E54" s="95">
        <v>63</v>
      </c>
      <c r="F54" s="95">
        <v>62</v>
      </c>
      <c r="G54" s="1"/>
      <c r="H54" s="703"/>
      <c r="I54" s="703"/>
      <c r="J54" s="703"/>
      <c r="K54" s="703"/>
    </row>
    <row r="55" spans="1:11">
      <c r="A55" s="83" t="s">
        <v>514</v>
      </c>
      <c r="B55" s="94">
        <v>42</v>
      </c>
      <c r="C55" s="95">
        <v>45</v>
      </c>
      <c r="D55" s="95">
        <v>47</v>
      </c>
      <c r="E55" s="95">
        <v>50</v>
      </c>
      <c r="F55" s="95">
        <v>53</v>
      </c>
      <c r="G55" s="1"/>
      <c r="H55" s="703"/>
      <c r="I55" s="703"/>
      <c r="J55" s="703"/>
      <c r="K55" s="703"/>
    </row>
    <row r="56" spans="1:11" ht="12.75" customHeight="1">
      <c r="A56" s="83" t="s">
        <v>879</v>
      </c>
      <c r="B56" s="94">
        <v>27</v>
      </c>
      <c r="C56" s="95">
        <v>25</v>
      </c>
      <c r="D56" s="95">
        <v>26</v>
      </c>
      <c r="E56" s="95">
        <v>26</v>
      </c>
      <c r="F56" s="95">
        <v>26</v>
      </c>
      <c r="G56" s="1"/>
      <c r="H56" s="703"/>
      <c r="I56" s="703"/>
      <c r="J56" s="703"/>
      <c r="K56" s="703"/>
    </row>
    <row r="57" spans="1:11" ht="12.75" customHeight="1">
      <c r="A57" s="54" t="s">
        <v>188</v>
      </c>
      <c r="B57" s="94"/>
      <c r="C57" s="95"/>
      <c r="D57" s="95"/>
      <c r="E57" s="95"/>
      <c r="F57" s="95"/>
      <c r="G57" s="1"/>
      <c r="H57" s="703"/>
      <c r="I57" s="703"/>
      <c r="J57" s="703"/>
      <c r="K57" s="703"/>
    </row>
    <row r="58" spans="1:11" ht="12.75" customHeight="1">
      <c r="A58" s="112" t="s">
        <v>598</v>
      </c>
      <c r="B58" s="94">
        <v>43</v>
      </c>
      <c r="C58" s="95">
        <v>45</v>
      </c>
      <c r="D58" s="95">
        <v>48</v>
      </c>
      <c r="E58" s="95">
        <v>50</v>
      </c>
      <c r="F58" s="95">
        <v>52</v>
      </c>
      <c r="G58" s="1"/>
      <c r="H58" s="703"/>
      <c r="I58" s="703"/>
      <c r="J58" s="703"/>
      <c r="K58" s="703"/>
    </row>
    <row r="59" spans="1:11" ht="12.75" customHeight="1">
      <c r="A59" s="81" t="s">
        <v>7</v>
      </c>
      <c r="B59" s="26"/>
      <c r="C59" s="17"/>
      <c r="D59" s="17"/>
      <c r="E59" s="17"/>
      <c r="F59" s="17"/>
      <c r="G59" s="1"/>
      <c r="H59" s="703"/>
      <c r="I59" s="703"/>
      <c r="J59" s="703"/>
      <c r="K59" s="703"/>
    </row>
    <row r="60" spans="1:11" ht="12.75" hidden="1" customHeight="1">
      <c r="A60" s="746" t="s">
        <v>515</v>
      </c>
      <c r="B60" s="26" t="s">
        <v>349</v>
      </c>
      <c r="C60" s="17">
        <v>54</v>
      </c>
      <c r="D60" s="17">
        <v>52</v>
      </c>
      <c r="E60" s="17" t="s">
        <v>917</v>
      </c>
      <c r="F60" s="17" t="s">
        <v>917</v>
      </c>
      <c r="G60" s="1"/>
      <c r="H60" s="703"/>
      <c r="I60" s="703"/>
      <c r="J60" s="703"/>
      <c r="K60" s="703"/>
    </row>
    <row r="61" spans="1:11" ht="12.75" customHeight="1">
      <c r="A61" s="83" t="s">
        <v>696</v>
      </c>
      <c r="B61" s="26">
        <v>53</v>
      </c>
      <c r="C61" s="17">
        <v>53</v>
      </c>
      <c r="D61" s="17">
        <v>52</v>
      </c>
      <c r="E61" s="17">
        <v>49</v>
      </c>
      <c r="F61" s="17">
        <v>46</v>
      </c>
      <c r="G61" s="1"/>
      <c r="H61" s="703"/>
      <c r="I61" s="703"/>
      <c r="J61" s="703"/>
      <c r="K61" s="703"/>
    </row>
    <row r="62" spans="1:11" ht="12.75" customHeight="1">
      <c r="A62" s="81" t="s">
        <v>8</v>
      </c>
      <c r="B62" s="26"/>
      <c r="C62" s="17"/>
      <c r="D62" s="17"/>
      <c r="E62" s="17"/>
      <c r="F62" s="17"/>
      <c r="G62" s="1"/>
      <c r="H62" s="703"/>
      <c r="I62" s="703"/>
      <c r="J62" s="703"/>
      <c r="K62" s="703"/>
    </row>
    <row r="63" spans="1:11" ht="12.75" customHeight="1">
      <c r="A63" s="112" t="s">
        <v>1375</v>
      </c>
      <c r="B63" s="26">
        <v>375</v>
      </c>
      <c r="C63" s="17">
        <v>367</v>
      </c>
      <c r="D63" s="17">
        <v>354</v>
      </c>
      <c r="E63" s="17">
        <v>342</v>
      </c>
      <c r="F63" s="17">
        <v>327</v>
      </c>
      <c r="G63" s="1"/>
      <c r="H63" s="703"/>
      <c r="I63" s="703"/>
      <c r="J63" s="703"/>
      <c r="K63" s="703"/>
    </row>
    <row r="64" spans="1:11" ht="12.75" customHeight="1">
      <c r="A64" s="81" t="s">
        <v>783</v>
      </c>
      <c r="B64" s="26"/>
      <c r="C64" s="17"/>
      <c r="D64" s="17"/>
      <c r="E64" s="17"/>
      <c r="F64" s="17"/>
      <c r="G64" s="1"/>
      <c r="H64" s="703"/>
      <c r="I64" s="703"/>
      <c r="J64" s="703"/>
      <c r="K64" s="703"/>
    </row>
    <row r="65" spans="1:11" ht="12.75" customHeight="1">
      <c r="A65" s="112" t="s">
        <v>599</v>
      </c>
      <c r="B65" s="26">
        <v>1051</v>
      </c>
      <c r="C65" s="17">
        <v>1048</v>
      </c>
      <c r="D65" s="17">
        <v>1015</v>
      </c>
      <c r="E65" s="17">
        <v>1022</v>
      </c>
      <c r="F65" s="17">
        <v>1122</v>
      </c>
      <c r="G65" s="1"/>
      <c r="H65" s="703"/>
      <c r="I65" s="703"/>
      <c r="J65" s="703"/>
      <c r="K65" s="703"/>
    </row>
    <row r="66" spans="1:11" ht="12.75" customHeight="1">
      <c r="A66" s="705" t="s">
        <v>1101</v>
      </c>
      <c r="B66" s="26">
        <v>601</v>
      </c>
      <c r="C66" s="17">
        <v>657</v>
      </c>
      <c r="D66" s="17">
        <v>672</v>
      </c>
      <c r="E66" s="17">
        <v>678</v>
      </c>
      <c r="F66" s="17">
        <v>695</v>
      </c>
      <c r="G66" s="1"/>
      <c r="H66" s="703"/>
      <c r="I66" s="703"/>
      <c r="J66" s="703"/>
      <c r="K66" s="703"/>
    </row>
    <row r="67" spans="1:11" ht="12.75" customHeight="1">
      <c r="A67" s="112" t="s">
        <v>1046</v>
      </c>
      <c r="B67" s="26">
        <v>49</v>
      </c>
      <c r="C67" s="17">
        <v>50</v>
      </c>
      <c r="D67" s="17">
        <v>50</v>
      </c>
      <c r="E67" s="17">
        <v>53</v>
      </c>
      <c r="F67" s="17">
        <v>53</v>
      </c>
      <c r="G67" s="1"/>
      <c r="H67" s="703"/>
      <c r="I67" s="703"/>
      <c r="J67" s="703"/>
      <c r="K67" s="703"/>
    </row>
    <row r="68" spans="1:11" ht="12.75" customHeight="1">
      <c r="A68" s="81" t="s">
        <v>9</v>
      </c>
      <c r="B68" s="26"/>
      <c r="C68" s="17"/>
      <c r="D68" s="17"/>
      <c r="E68" s="17"/>
      <c r="F68" s="17"/>
      <c r="G68" s="1"/>
      <c r="H68" s="703"/>
      <c r="I68" s="703"/>
      <c r="J68" s="703"/>
      <c r="K68" s="703"/>
    </row>
    <row r="69" spans="1:11" ht="12.75" customHeight="1">
      <c r="A69" s="83" t="s">
        <v>517</v>
      </c>
      <c r="B69" s="94">
        <v>32388</v>
      </c>
      <c r="C69" s="95">
        <v>26643</v>
      </c>
      <c r="D69" s="95">
        <v>23648</v>
      </c>
      <c r="E69" s="95">
        <v>23648</v>
      </c>
      <c r="F69" s="95">
        <v>17050</v>
      </c>
      <c r="G69" s="1"/>
      <c r="H69" s="703"/>
      <c r="I69" s="703"/>
      <c r="J69" s="703"/>
      <c r="K69" s="703"/>
    </row>
    <row r="70" spans="1:11" ht="12.75" customHeight="1">
      <c r="A70" s="81" t="s">
        <v>158</v>
      </c>
      <c r="B70" s="26"/>
      <c r="C70" s="17"/>
      <c r="D70" s="17"/>
      <c r="E70" s="17"/>
      <c r="F70" s="17"/>
      <c r="G70" s="1"/>
      <c r="H70" s="703"/>
      <c r="I70" s="703"/>
      <c r="J70" s="703"/>
      <c r="K70" s="703"/>
    </row>
    <row r="71" spans="1:11" ht="12.75" customHeight="1">
      <c r="A71" s="114" t="s">
        <v>780</v>
      </c>
      <c r="B71" s="94">
        <v>2139</v>
      </c>
      <c r="C71" s="95">
        <v>2084</v>
      </c>
      <c r="D71" s="95">
        <v>2012</v>
      </c>
      <c r="E71" s="95">
        <v>1839</v>
      </c>
      <c r="F71" s="95">
        <v>1918</v>
      </c>
      <c r="G71" s="1"/>
      <c r="H71" s="703"/>
      <c r="I71" s="703"/>
      <c r="J71" s="703"/>
      <c r="K71" s="703"/>
    </row>
    <row r="72" spans="1:11" ht="12.75" customHeight="1">
      <c r="A72" s="116" t="s">
        <v>518</v>
      </c>
      <c r="B72" s="258">
        <v>375</v>
      </c>
      <c r="C72" s="105">
        <v>353</v>
      </c>
      <c r="D72" s="105">
        <v>338</v>
      </c>
      <c r="E72" s="105">
        <v>338</v>
      </c>
      <c r="F72" s="105">
        <v>319</v>
      </c>
      <c r="G72" s="1"/>
      <c r="H72" s="703"/>
      <c r="I72" s="703"/>
      <c r="J72" s="703"/>
      <c r="K72" s="703"/>
    </row>
    <row r="73" spans="1:11" ht="12.75" hidden="1" customHeight="1">
      <c r="A73" s="927" t="s">
        <v>100</v>
      </c>
      <c r="B73" s="927"/>
      <c r="C73" s="927"/>
      <c r="D73" s="927"/>
      <c r="E73" s="927"/>
      <c r="F73" s="927"/>
      <c r="G73" s="70"/>
      <c r="H73" s="703"/>
      <c r="I73" s="703"/>
      <c r="J73" s="703"/>
      <c r="K73" s="703"/>
    </row>
    <row r="74" spans="1:11" ht="12.75" customHeight="1">
      <c r="A74" s="3"/>
      <c r="E74" s="1"/>
      <c r="F74" s="1"/>
      <c r="G74" s="1"/>
      <c r="H74" s="703"/>
      <c r="I74" s="703"/>
      <c r="J74" s="703"/>
      <c r="K74" s="703"/>
    </row>
    <row r="75" spans="1:11" ht="12.75" customHeight="1">
      <c r="A75" s="3"/>
      <c r="E75" s="1"/>
      <c r="F75" s="1"/>
      <c r="G75" s="1"/>
      <c r="H75" s="1"/>
    </row>
    <row r="76" spans="1:11" ht="12.75" customHeight="1">
      <c r="A76" s="3"/>
      <c r="E76" s="1"/>
      <c r="F76" s="1"/>
      <c r="G76" s="1"/>
      <c r="H76" s="704"/>
      <c r="I76" s="704"/>
      <c r="J76" s="704"/>
      <c r="K76" s="704"/>
    </row>
    <row r="77" spans="1:11" ht="12.75" customHeight="1">
      <c r="A77" s="3"/>
      <c r="E77" s="1"/>
      <c r="F77" s="1"/>
      <c r="G77" s="1"/>
      <c r="H77" s="1"/>
    </row>
  </sheetData>
  <mergeCells count="5">
    <mergeCell ref="A73:F73"/>
    <mergeCell ref="A3:F3"/>
    <mergeCell ref="A4:F4"/>
    <mergeCell ref="A7:A8"/>
    <mergeCell ref="B7:F7"/>
  </mergeCells>
  <phoneticPr fontId="0" type="noConversion"/>
  <pageMargins left="0.94488188976377963" right="0.94488188976377963" top="0.59055118110236227" bottom="0.98425196850393704" header="0.51181102362204722" footer="0.51181102362204722"/>
  <pageSetup paperSize="9" scale="78" firstPageNumber="447" fitToHeight="0" orientation="portrait" useFirstPageNumber="1" r:id="rId1"/>
  <headerFooter alignWithMargins="0">
    <oddHeader>&amp;L&amp;"Arial,Italic"&amp;11      Comparative tables</oddHeader>
    <oddFooter xml:space="preserve">&amp;C </oddFooter>
  </headerFooter>
  <rowBreaks count="1" manualBreakCount="1">
    <brk id="74"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61"/>
  <sheetViews>
    <sheetView view="pageBreakPreview" topLeftCell="A46" zoomScale="85" zoomScaleNormal="100" zoomScaleSheetLayoutView="85" workbookViewId="0">
      <selection activeCell="A99" sqref="A99:XFD99"/>
    </sheetView>
  </sheetViews>
  <sheetFormatPr defaultRowHeight="12.75"/>
  <cols>
    <col min="1" max="1" width="27.140625" customWidth="1"/>
    <col min="2" max="11" width="7.85546875" customWidth="1"/>
  </cols>
  <sheetData>
    <row r="1" spans="1:11">
      <c r="B1" s="2"/>
      <c r="C1" s="2"/>
      <c r="D1" s="2"/>
      <c r="E1" s="2"/>
      <c r="F1" s="2"/>
      <c r="G1" s="2"/>
    </row>
    <row r="3" spans="1:11">
      <c r="A3" s="197" t="s">
        <v>701</v>
      </c>
      <c r="B3" s="198"/>
      <c r="C3" s="198"/>
      <c r="D3" s="198"/>
      <c r="E3" s="198"/>
      <c r="F3" s="198"/>
      <c r="G3" s="199"/>
      <c r="H3" s="199"/>
      <c r="I3" s="199"/>
      <c r="J3" s="199"/>
      <c r="K3" s="199"/>
    </row>
    <row r="4" spans="1:11" ht="15">
      <c r="A4" s="200" t="s">
        <v>449</v>
      </c>
      <c r="B4" s="201"/>
      <c r="C4" s="201"/>
      <c r="D4" s="201"/>
      <c r="E4" s="201"/>
      <c r="F4" s="90"/>
      <c r="G4" s="2"/>
      <c r="H4" s="2"/>
      <c r="I4" s="2"/>
      <c r="J4" s="2"/>
      <c r="K4" s="2"/>
    </row>
    <row r="5" spans="1:11">
      <c r="A5" s="75" t="s">
        <v>436</v>
      </c>
      <c r="B5" s="2"/>
      <c r="C5" s="2"/>
      <c r="D5" s="2"/>
      <c r="E5" s="2"/>
      <c r="F5" s="2"/>
      <c r="G5" s="2"/>
      <c r="H5" s="2"/>
      <c r="I5" s="2"/>
      <c r="J5" s="2"/>
      <c r="K5" s="2"/>
    </row>
    <row r="6" spans="1:11">
      <c r="A6" s="1"/>
      <c r="B6" s="2"/>
      <c r="C6" s="2"/>
      <c r="D6" s="2"/>
      <c r="E6" s="2"/>
      <c r="F6" s="2"/>
      <c r="G6" s="2"/>
      <c r="H6" s="2"/>
      <c r="I6" s="2"/>
      <c r="J6" s="2"/>
      <c r="K6" s="2"/>
    </row>
    <row r="7" spans="1:11" ht="26.25" customHeight="1">
      <c r="A7" s="975" t="s">
        <v>463</v>
      </c>
      <c r="B7" s="977" t="s">
        <v>555</v>
      </c>
      <c r="C7" s="978"/>
      <c r="D7" s="978"/>
      <c r="E7" s="978"/>
      <c r="F7" s="979"/>
      <c r="G7" s="977" t="s">
        <v>438</v>
      </c>
      <c r="H7" s="978"/>
      <c r="I7" s="978"/>
      <c r="J7" s="978"/>
      <c r="K7" s="978"/>
    </row>
    <row r="8" spans="1:11">
      <c r="A8" s="976"/>
      <c r="B8" s="195">
        <v>40909</v>
      </c>
      <c r="C8" s="195">
        <v>41275</v>
      </c>
      <c r="D8" s="195">
        <v>41640</v>
      </c>
      <c r="E8" s="195">
        <v>42005</v>
      </c>
      <c r="F8" s="196">
        <v>42370</v>
      </c>
      <c r="G8" s="195">
        <v>40909</v>
      </c>
      <c r="H8" s="195">
        <v>41275</v>
      </c>
      <c r="I8" s="195">
        <v>41640</v>
      </c>
      <c r="J8" s="195">
        <v>42005</v>
      </c>
      <c r="K8" s="195">
        <v>42370</v>
      </c>
    </row>
    <row r="9" spans="1:11">
      <c r="A9" s="79" t="s">
        <v>596</v>
      </c>
      <c r="B9" s="202"/>
      <c r="C9" s="202"/>
      <c r="D9" s="202"/>
      <c r="E9" s="202"/>
      <c r="F9" s="544"/>
      <c r="G9" s="202"/>
      <c r="H9" s="202"/>
      <c r="I9" s="202"/>
      <c r="J9" s="202"/>
      <c r="K9" s="202"/>
    </row>
    <row r="10" spans="1:11">
      <c r="A10" s="109" t="s">
        <v>245</v>
      </c>
      <c r="B10" s="203">
        <v>2.1880000000000002</v>
      </c>
      <c r="C10" s="204">
        <v>2.1949999999999998</v>
      </c>
      <c r="D10" s="204">
        <v>2.2080000000000002</v>
      </c>
      <c r="E10" s="204">
        <v>2.238</v>
      </c>
      <c r="F10" s="205">
        <v>2.2149999999999999</v>
      </c>
      <c r="G10" s="52">
        <v>1334.9948078920042</v>
      </c>
      <c r="H10" s="49">
        <v>1312.8131710808877</v>
      </c>
      <c r="I10" s="49">
        <v>1237.6968503937007</v>
      </c>
      <c r="J10" s="49">
        <v>1143.2746401695038</v>
      </c>
      <c r="K10" s="49">
        <v>1278.9435600578872</v>
      </c>
    </row>
    <row r="11" spans="1:11">
      <c r="A11" s="109" t="s">
        <v>424</v>
      </c>
      <c r="B11" s="121" t="s">
        <v>917</v>
      </c>
      <c r="C11" s="125" t="s">
        <v>917</v>
      </c>
      <c r="D11" s="123" t="s">
        <v>917</v>
      </c>
      <c r="E11" s="123" t="s">
        <v>917</v>
      </c>
      <c r="F11" s="124" t="s">
        <v>917</v>
      </c>
      <c r="G11" s="52">
        <v>1428.6604361370717</v>
      </c>
      <c r="H11" s="49">
        <v>1314.3342877594848</v>
      </c>
      <c r="I11" s="49">
        <v>1388.4514435695537</v>
      </c>
      <c r="J11" s="49">
        <v>1350.916928472273</v>
      </c>
      <c r="K11" s="49">
        <v>1409.0515173661361</v>
      </c>
    </row>
    <row r="12" spans="1:11" ht="12.75" customHeight="1">
      <c r="A12" s="79" t="s">
        <v>456</v>
      </c>
      <c r="B12" s="122"/>
      <c r="C12" s="123"/>
      <c r="D12" s="123"/>
      <c r="E12" s="123"/>
      <c r="F12" s="124"/>
      <c r="G12" s="122"/>
      <c r="H12" s="49"/>
      <c r="I12" s="123"/>
      <c r="J12" s="123"/>
      <c r="K12" s="49"/>
    </row>
    <row r="13" spans="1:11" ht="12.75" customHeight="1">
      <c r="A13" s="109" t="s">
        <v>444</v>
      </c>
      <c r="B13" s="203">
        <v>1.8540000000000001</v>
      </c>
      <c r="C13" s="204">
        <v>2.0579999999999998</v>
      </c>
      <c r="D13" s="204">
        <v>2.1179999999999999</v>
      </c>
      <c r="E13" s="204">
        <v>2.3610000000000002</v>
      </c>
      <c r="F13" s="205">
        <v>2.9489999999999998</v>
      </c>
      <c r="G13" s="52">
        <v>700.91566392231368</v>
      </c>
      <c r="H13" s="49">
        <v>747.07044852443289</v>
      </c>
      <c r="I13" s="49">
        <v>676.62431479199427</v>
      </c>
      <c r="J13" s="49">
        <v>626.47151362997499</v>
      </c>
      <c r="K13" s="49">
        <v>645.67181453750857</v>
      </c>
    </row>
    <row r="14" spans="1:11" ht="12.75" customHeight="1">
      <c r="A14" s="109" t="s">
        <v>177</v>
      </c>
      <c r="B14" s="203">
        <v>0.82399999999999995</v>
      </c>
      <c r="C14" s="204">
        <v>1.0349999999999999</v>
      </c>
      <c r="D14" s="204">
        <v>0.97399999999999998</v>
      </c>
      <c r="E14" s="204">
        <v>1.0860000000000001</v>
      </c>
      <c r="F14" s="205">
        <v>1.0860000000000001</v>
      </c>
      <c r="G14" s="52">
        <v>209.2925374709732</v>
      </c>
      <c r="H14" s="49">
        <v>279.60546730086844</v>
      </c>
      <c r="I14" s="49">
        <v>272.99536820634853</v>
      </c>
      <c r="J14" s="49">
        <v>295.15408910135471</v>
      </c>
      <c r="K14" s="49">
        <v>249.8279182482552</v>
      </c>
    </row>
    <row r="15" spans="1:11" ht="12.75" customHeight="1">
      <c r="A15" s="109" t="s">
        <v>443</v>
      </c>
      <c r="B15" s="122">
        <v>202.81299999999999</v>
      </c>
      <c r="C15" s="123">
        <v>212.13200000000001</v>
      </c>
      <c r="D15" s="123">
        <v>219.96700000000001</v>
      </c>
      <c r="E15" s="123">
        <v>230.65199999999999</v>
      </c>
      <c r="F15" s="124">
        <v>240.161</v>
      </c>
      <c r="G15" s="52">
        <v>14186.953768207726</v>
      </c>
      <c r="H15" s="49">
        <v>14638.167121999253</v>
      </c>
      <c r="I15" s="49">
        <v>14315.9599589634</v>
      </c>
      <c r="J15" s="49">
        <v>13361.831497604317</v>
      </c>
      <c r="K15" s="49">
        <v>13324.899834190141</v>
      </c>
    </row>
    <row r="16" spans="1:11" ht="12.75" customHeight="1">
      <c r="A16" s="79" t="s">
        <v>849</v>
      </c>
      <c r="B16" s="121"/>
      <c r="C16" s="125"/>
      <c r="D16" s="125"/>
      <c r="E16" s="125"/>
      <c r="F16" s="126"/>
      <c r="G16" s="94"/>
      <c r="H16" s="95"/>
      <c r="I16" s="95"/>
      <c r="J16" s="95"/>
      <c r="K16" s="95"/>
    </row>
    <row r="17" spans="1:11" ht="12.75" customHeight="1">
      <c r="A17" s="109" t="s">
        <v>194</v>
      </c>
      <c r="B17" s="203">
        <v>0.44800000000000001</v>
      </c>
      <c r="C17" s="204">
        <v>0.36799999999999999</v>
      </c>
      <c r="D17" s="204">
        <v>0.38800000000000001</v>
      </c>
      <c r="E17" s="204">
        <v>0.35899999999999999</v>
      </c>
      <c r="F17" s="205">
        <v>0.34699999999999998</v>
      </c>
      <c r="G17" s="52">
        <v>1432.5625705896746</v>
      </c>
      <c r="H17" s="49">
        <v>1311.9580589942798</v>
      </c>
      <c r="I17" s="49">
        <v>1297.0744352834879</v>
      </c>
      <c r="J17" s="49">
        <v>1071.6129558492112</v>
      </c>
      <c r="K17" s="49">
        <v>1484.237688318861</v>
      </c>
    </row>
    <row r="18" spans="1:11" ht="12.75" customHeight="1">
      <c r="A18" s="109" t="s">
        <v>195</v>
      </c>
      <c r="B18" s="203">
        <v>1.262</v>
      </c>
      <c r="C18" s="204">
        <v>1.296</v>
      </c>
      <c r="D18" s="204">
        <v>1.3220000000000001</v>
      </c>
      <c r="E18" s="204">
        <v>1.337</v>
      </c>
      <c r="F18" s="205">
        <v>1.387</v>
      </c>
      <c r="G18" s="52">
        <v>603.56019035967711</v>
      </c>
      <c r="H18" s="49">
        <v>464.17238367625714</v>
      </c>
      <c r="I18" s="49">
        <v>417.83668850237177</v>
      </c>
      <c r="J18" s="49">
        <v>242.34732278221676</v>
      </c>
      <c r="K18" s="49">
        <v>393.94672363535943</v>
      </c>
    </row>
    <row r="19" spans="1:11" ht="12.75" customHeight="1">
      <c r="A19" s="109" t="s">
        <v>196</v>
      </c>
      <c r="B19" s="122">
        <v>2523.518</v>
      </c>
      <c r="C19" s="123">
        <v>2695.415</v>
      </c>
      <c r="D19" s="123">
        <v>3272.0410000000002</v>
      </c>
      <c r="E19" s="123">
        <v>7430.1170000000002</v>
      </c>
      <c r="F19" s="124">
        <v>9174.85</v>
      </c>
      <c r="G19" s="52">
        <v>1690.4356995351116</v>
      </c>
      <c r="H19" s="49">
        <v>1608.7328203705285</v>
      </c>
      <c r="I19" s="49">
        <v>1558.2341954672088</v>
      </c>
      <c r="J19" s="49">
        <v>1137.7892224953903</v>
      </c>
      <c r="K19" s="49">
        <v>1529.8473250283821</v>
      </c>
    </row>
    <row r="20" spans="1:11" ht="12.75" customHeight="1">
      <c r="A20" s="79" t="s">
        <v>457</v>
      </c>
      <c r="B20" s="122"/>
      <c r="C20" s="123"/>
      <c r="D20" s="123"/>
      <c r="E20" s="123"/>
      <c r="F20" s="124"/>
      <c r="G20" s="94"/>
      <c r="H20" s="95"/>
      <c r="I20" s="95"/>
      <c r="J20" s="95"/>
      <c r="K20" s="95"/>
    </row>
    <row r="21" spans="1:11" ht="12.75" customHeight="1">
      <c r="A21" s="82" t="s">
        <v>723</v>
      </c>
      <c r="B21" s="203">
        <v>78.173000000000002</v>
      </c>
      <c r="C21" s="204">
        <v>76.756</v>
      </c>
      <c r="D21" s="204">
        <v>75.363</v>
      </c>
      <c r="E21" s="204">
        <v>75.150999999999996</v>
      </c>
      <c r="F21" s="205">
        <v>52.533999999999999</v>
      </c>
      <c r="G21" s="52">
        <v>4151.955442758067</v>
      </c>
      <c r="H21" s="49">
        <v>4080.6923326438509</v>
      </c>
      <c r="I21" s="49">
        <v>3983.3576381346443</v>
      </c>
      <c r="J21" s="49">
        <v>3321.9750000000004</v>
      </c>
      <c r="K21" s="49">
        <v>3780.1259700603259</v>
      </c>
    </row>
    <row r="22" spans="1:11" ht="12.75" customHeight="1">
      <c r="A22" s="79" t="s">
        <v>397</v>
      </c>
      <c r="B22" s="122"/>
      <c r="C22" s="123"/>
      <c r="D22" s="123"/>
      <c r="E22" s="123"/>
      <c r="F22" s="124"/>
      <c r="G22" s="94"/>
      <c r="H22" s="95"/>
      <c r="I22" s="95"/>
      <c r="J22" s="95"/>
      <c r="K22" s="95"/>
    </row>
    <row r="23" spans="1:11" ht="12.75" customHeight="1">
      <c r="A23" s="82" t="s">
        <v>112</v>
      </c>
      <c r="B23" s="203">
        <v>4.0940000000000003</v>
      </c>
      <c r="C23" s="204">
        <v>5.069</v>
      </c>
      <c r="D23" s="204">
        <v>6.33</v>
      </c>
      <c r="E23" s="204">
        <v>8.5079999999999991</v>
      </c>
      <c r="F23" s="205">
        <v>13.055</v>
      </c>
      <c r="G23" s="52">
        <v>3899.6356983773467</v>
      </c>
      <c r="H23" s="49">
        <v>4297.6470395276365</v>
      </c>
      <c r="I23" s="49">
        <v>6629.6092498774306</v>
      </c>
      <c r="J23" s="49">
        <v>8918.716199568833</v>
      </c>
      <c r="K23" s="49">
        <v>8518.1549661236841</v>
      </c>
    </row>
    <row r="24" spans="1:11" ht="12.75" customHeight="1">
      <c r="A24" s="82" t="s">
        <v>591</v>
      </c>
      <c r="B24" s="203">
        <v>3.57</v>
      </c>
      <c r="C24" s="204">
        <v>4.234</v>
      </c>
      <c r="D24" s="204">
        <v>4.8570000000000002</v>
      </c>
      <c r="E24" s="204">
        <v>6.1630000000000003</v>
      </c>
      <c r="F24" s="205">
        <v>7.4589999999999996</v>
      </c>
      <c r="G24" s="52">
        <v>3779.3367801463573</v>
      </c>
      <c r="H24" s="49">
        <v>4249.848450057405</v>
      </c>
      <c r="I24" s="49">
        <v>4695.1619545677404</v>
      </c>
      <c r="J24" s="49">
        <v>5396.0871573760396</v>
      </c>
      <c r="K24" s="49">
        <v>6303.4184806112144</v>
      </c>
    </row>
    <row r="25" spans="1:11" ht="12.75" customHeight="1">
      <c r="A25" s="80" t="s">
        <v>140</v>
      </c>
      <c r="B25" s="122"/>
      <c r="C25" s="123"/>
      <c r="D25" s="123"/>
      <c r="E25" s="123"/>
      <c r="F25" s="124"/>
      <c r="G25" s="94"/>
      <c r="H25" s="95"/>
      <c r="I25" s="95"/>
      <c r="J25" s="95"/>
      <c r="K25" s="95"/>
    </row>
    <row r="26" spans="1:11" ht="12.75" customHeight="1">
      <c r="A26" s="82" t="s">
        <v>921</v>
      </c>
      <c r="B26" s="203">
        <v>54.087000000000003</v>
      </c>
      <c r="C26" s="204">
        <v>52.512</v>
      </c>
      <c r="D26" s="204">
        <v>62.475999999999999</v>
      </c>
      <c r="E26" s="204">
        <v>61.896000000000001</v>
      </c>
      <c r="F26" s="205">
        <v>65.771000000000001</v>
      </c>
      <c r="G26" s="52">
        <v>7023.4906058686929</v>
      </c>
      <c r="H26" s="49">
        <v>7764.4884714202381</v>
      </c>
      <c r="I26" s="49">
        <v>6989.3329124451375</v>
      </c>
      <c r="J26" s="49">
        <v>6612.5851499193814</v>
      </c>
      <c r="K26" s="49">
        <v>6618.1102735704571</v>
      </c>
    </row>
    <row r="27" spans="1:11" ht="12.75" customHeight="1">
      <c r="A27" s="79" t="s">
        <v>141</v>
      </c>
      <c r="B27" s="122"/>
      <c r="C27" s="123"/>
      <c r="D27" s="123"/>
      <c r="E27" s="123"/>
      <c r="F27" s="124"/>
      <c r="G27" s="94"/>
      <c r="H27" s="95"/>
      <c r="I27" s="95"/>
      <c r="J27" s="95"/>
      <c r="K27" s="95"/>
    </row>
    <row r="28" spans="1:11" ht="12.75" customHeight="1">
      <c r="A28" s="109" t="s">
        <v>798</v>
      </c>
      <c r="B28" s="122">
        <v>2655.6790000000001</v>
      </c>
      <c r="C28" s="123">
        <v>3938.3530000000001</v>
      </c>
      <c r="D28" s="123">
        <v>4171.1120000000001</v>
      </c>
      <c r="E28" s="123">
        <v>4702.99</v>
      </c>
      <c r="F28" s="124">
        <v>4050</v>
      </c>
      <c r="G28" s="52">
        <v>7920.490289212581</v>
      </c>
      <c r="H28" s="49">
        <v>8793.2302778471167</v>
      </c>
      <c r="I28" s="49">
        <v>9195.3220705271015</v>
      </c>
      <c r="J28" s="49">
        <v>8499.2221241182906</v>
      </c>
      <c r="K28" s="49">
        <v>8136.8210676552717</v>
      </c>
    </row>
    <row r="29" spans="1:11" ht="12.75" customHeight="1">
      <c r="A29" s="80" t="s">
        <v>641</v>
      </c>
      <c r="B29" s="122"/>
      <c r="C29" s="123"/>
      <c r="D29" s="123"/>
      <c r="E29" s="123"/>
      <c r="F29" s="124"/>
      <c r="G29" s="94"/>
      <c r="H29" s="95"/>
      <c r="I29" s="95"/>
      <c r="J29" s="95"/>
      <c r="K29" s="95"/>
    </row>
    <row r="30" spans="1:11" ht="12.75" customHeight="1">
      <c r="A30" s="82" t="s">
        <v>919</v>
      </c>
      <c r="B30" s="122">
        <v>6725</v>
      </c>
      <c r="C30" s="123">
        <v>8217</v>
      </c>
      <c r="D30" s="123">
        <v>8529</v>
      </c>
      <c r="E30" s="123">
        <v>8362</v>
      </c>
      <c r="F30" s="124">
        <v>7807</v>
      </c>
      <c r="G30" s="52">
        <v>1590.7702231970068</v>
      </c>
      <c r="H30" s="49">
        <v>1789.9032757286564</v>
      </c>
      <c r="I30" s="49">
        <v>1922.1307037896365</v>
      </c>
      <c r="J30" s="49">
        <v>1944.6645161290321</v>
      </c>
      <c r="K30" s="49">
        <v>1983.1794739556474</v>
      </c>
    </row>
    <row r="31" spans="1:11" ht="12.75" customHeight="1">
      <c r="A31" s="82" t="s">
        <v>334</v>
      </c>
      <c r="B31" s="203">
        <v>2.0249999999999999</v>
      </c>
      <c r="C31" s="204">
        <v>2.2109999999999999</v>
      </c>
      <c r="D31" s="204">
        <v>2.2400000000000002</v>
      </c>
      <c r="E31" s="204">
        <v>2.069</v>
      </c>
      <c r="F31" s="205">
        <v>1.9419999999999999</v>
      </c>
      <c r="G31" s="206">
        <v>198.95110308347307</v>
      </c>
      <c r="H31" s="48">
        <v>230.53778694867168</v>
      </c>
      <c r="I31" s="48">
        <v>235.54137664346479</v>
      </c>
      <c r="J31" s="48">
        <v>241.1316129032258</v>
      </c>
      <c r="K31" s="48">
        <v>254.63769984528108</v>
      </c>
    </row>
    <row r="32" spans="1:11" ht="12.75" customHeight="1">
      <c r="A32" s="80" t="s">
        <v>73</v>
      </c>
      <c r="B32" s="122"/>
      <c r="C32" s="123"/>
      <c r="D32" s="123"/>
      <c r="E32" s="123"/>
      <c r="F32" s="124"/>
      <c r="G32" s="94"/>
      <c r="H32" s="95"/>
      <c r="I32" s="95"/>
      <c r="J32" s="95"/>
      <c r="K32" s="95"/>
    </row>
    <row r="33" spans="1:11" ht="12.75" customHeight="1">
      <c r="A33" s="82" t="s">
        <v>746</v>
      </c>
      <c r="B33" s="212">
        <v>1.8500000000000001E-3</v>
      </c>
      <c r="C33" s="213">
        <v>1.98E-3</v>
      </c>
      <c r="D33" s="213">
        <v>2.16E-3</v>
      </c>
      <c r="E33" s="213">
        <v>2.4100000000000002E-3</v>
      </c>
      <c r="F33" s="214">
        <v>2.9289999999999997E-3</v>
      </c>
      <c r="G33" s="52">
        <v>813.00389577434441</v>
      </c>
      <c r="H33" s="49">
        <v>826.87771249010461</v>
      </c>
      <c r="I33" s="49">
        <v>913.74628881362366</v>
      </c>
      <c r="J33" s="49">
        <v>990.51673853390844</v>
      </c>
      <c r="K33" s="49">
        <v>1079.9651838651337</v>
      </c>
    </row>
    <row r="34" spans="1:11" ht="14.25">
      <c r="A34" s="82" t="s">
        <v>614</v>
      </c>
      <c r="B34" s="122">
        <v>686.47584022000001</v>
      </c>
      <c r="C34" s="123">
        <v>795.50343490799992</v>
      </c>
      <c r="D34" s="123">
        <v>927.35703879999994</v>
      </c>
      <c r="E34" s="123">
        <v>1100.2089704999999</v>
      </c>
      <c r="F34" s="124">
        <v>1317.625361918</v>
      </c>
      <c r="G34" s="52">
        <v>1401.8629580136299</v>
      </c>
      <c r="H34" s="49">
        <v>1444.3149417580821</v>
      </c>
      <c r="I34" s="49">
        <v>1855.0507715749666</v>
      </c>
      <c r="J34" s="49">
        <v>1766.3761793263577</v>
      </c>
      <c r="K34" s="49">
        <v>2155.6560664972399</v>
      </c>
    </row>
    <row r="35" spans="1:11" ht="14.25">
      <c r="A35" s="82" t="s">
        <v>615</v>
      </c>
      <c r="B35" s="122">
        <v>151.72935838999999</v>
      </c>
      <c r="C35" s="123">
        <v>177.30993981999998</v>
      </c>
      <c r="D35" s="123">
        <v>206.01237924999998</v>
      </c>
      <c r="E35" s="123">
        <v>226.62576031999998</v>
      </c>
      <c r="F35" s="124">
        <v>255.22744481799998</v>
      </c>
      <c r="G35" s="52">
        <v>179.82590452614497</v>
      </c>
      <c r="H35" s="49">
        <v>175.71444722684461</v>
      </c>
      <c r="I35" s="49">
        <v>220.19367218524749</v>
      </c>
      <c r="J35" s="49">
        <v>199.59258902994304</v>
      </c>
      <c r="K35" s="49">
        <v>261.28219037093828</v>
      </c>
    </row>
    <row r="36" spans="1:11" ht="12.75" customHeight="1">
      <c r="A36" s="80" t="s">
        <v>106</v>
      </c>
      <c r="B36" s="122"/>
      <c r="C36" s="123"/>
      <c r="D36" s="123"/>
      <c r="E36" s="123"/>
      <c r="F36" s="124"/>
      <c r="G36" s="94"/>
      <c r="H36" s="95"/>
      <c r="I36" s="95"/>
      <c r="J36" s="95"/>
      <c r="K36" s="95"/>
    </row>
    <row r="37" spans="1:11" ht="14.25" customHeight="1">
      <c r="A37" s="82" t="s">
        <v>206</v>
      </c>
      <c r="B37" s="203">
        <v>43.784999999999997</v>
      </c>
      <c r="C37" s="204">
        <v>42.374000000000002</v>
      </c>
      <c r="D37" s="204">
        <v>38.24</v>
      </c>
      <c r="E37" s="204">
        <v>43.32</v>
      </c>
      <c r="F37" s="205">
        <v>29.64</v>
      </c>
      <c r="G37" s="52">
        <v>4233.2911125184719</v>
      </c>
      <c r="H37" s="49">
        <v>4549.6413652530446</v>
      </c>
      <c r="I37" s="49">
        <v>4066.2777497860147</v>
      </c>
      <c r="J37" s="49">
        <v>3598.9034617381963</v>
      </c>
      <c r="K37" s="49">
        <v>3346.8609442412962</v>
      </c>
    </row>
    <row r="38" spans="1:11" ht="12.75" customHeight="1">
      <c r="A38" s="79" t="s">
        <v>4</v>
      </c>
      <c r="B38" s="122"/>
      <c r="C38" s="123"/>
      <c r="D38" s="123"/>
      <c r="E38" s="123"/>
      <c r="F38" s="124"/>
      <c r="G38" s="94"/>
      <c r="H38" s="95"/>
      <c r="I38" s="95"/>
      <c r="J38" s="95"/>
      <c r="K38" s="95"/>
    </row>
    <row r="39" spans="1:11" ht="12.75" customHeight="1">
      <c r="A39" s="82" t="s">
        <v>143</v>
      </c>
      <c r="B39" s="122" t="s">
        <v>917</v>
      </c>
      <c r="C39" s="123" t="s">
        <v>917</v>
      </c>
      <c r="D39" s="123" t="s">
        <v>917</v>
      </c>
      <c r="E39" s="123" t="s">
        <v>917</v>
      </c>
      <c r="F39" s="124" t="s">
        <v>917</v>
      </c>
      <c r="G39" s="52">
        <v>10867.004378121008</v>
      </c>
      <c r="H39" s="49">
        <v>9115.4659805603205</v>
      </c>
      <c r="I39" s="49">
        <v>8071.7502758736</v>
      </c>
      <c r="J39" s="49">
        <v>8155.3580696071112</v>
      </c>
      <c r="K39" s="49">
        <v>8573.3929871017335</v>
      </c>
    </row>
    <row r="40" spans="1:11" s="605" customFormat="1" ht="14.25">
      <c r="A40" s="83" t="s">
        <v>276</v>
      </c>
      <c r="B40" s="203">
        <v>73.277000000000001</v>
      </c>
      <c r="C40" s="204">
        <v>70.882000000000005</v>
      </c>
      <c r="D40" s="204">
        <v>70.850999999999999</v>
      </c>
      <c r="E40" s="204">
        <v>71.256</v>
      </c>
      <c r="F40" s="205">
        <v>76.483999999999995</v>
      </c>
      <c r="G40" s="52">
        <v>4051.1860472507683</v>
      </c>
      <c r="H40" s="49">
        <v>8236.9808597153642</v>
      </c>
      <c r="I40" s="49">
        <v>8373.6909637046301</v>
      </c>
      <c r="J40" s="49">
        <v>8736.1402260993418</v>
      </c>
      <c r="K40" s="49">
        <v>9569.6702825970315</v>
      </c>
    </row>
    <row r="41" spans="1:11" ht="12.75" customHeight="1">
      <c r="A41" s="79" t="s">
        <v>698</v>
      </c>
      <c r="B41" s="122"/>
      <c r="C41" s="123"/>
      <c r="D41" s="123"/>
      <c r="E41" s="123"/>
      <c r="F41" s="124"/>
      <c r="G41" s="94"/>
      <c r="H41" s="95"/>
      <c r="I41" s="95"/>
      <c r="J41" s="95"/>
      <c r="K41" s="95"/>
    </row>
    <row r="42" spans="1:11" ht="12.75" customHeight="1">
      <c r="A42" s="83" t="s">
        <v>901</v>
      </c>
      <c r="B42" s="203">
        <v>44.39</v>
      </c>
      <c r="C42" s="204">
        <v>48.72</v>
      </c>
      <c r="D42" s="204">
        <v>51.38</v>
      </c>
      <c r="E42" s="204">
        <v>51.37</v>
      </c>
      <c r="F42" s="205">
        <v>57.19</v>
      </c>
      <c r="G42" s="206">
        <v>1.5146765007935767</v>
      </c>
      <c r="H42" s="48">
        <v>1.6620581825073439</v>
      </c>
      <c r="I42" s="48">
        <v>1.6792940320232894</v>
      </c>
      <c r="J42" s="48">
        <v>1.6735665529010237</v>
      </c>
      <c r="K42" s="48">
        <v>1.6733388498138189</v>
      </c>
    </row>
    <row r="43" spans="1:11" ht="12.75" customHeight="1">
      <c r="A43" s="79" t="s">
        <v>899</v>
      </c>
      <c r="B43" s="122"/>
      <c r="C43" s="123"/>
      <c r="D43" s="123"/>
      <c r="E43" s="123"/>
      <c r="F43" s="124"/>
      <c r="G43" s="94"/>
      <c r="H43" s="95"/>
      <c r="I43" s="95"/>
      <c r="J43" s="95"/>
      <c r="K43" s="95"/>
    </row>
    <row r="44" spans="1:11" ht="12.75" customHeight="1">
      <c r="A44" s="83" t="s">
        <v>3</v>
      </c>
      <c r="B44" s="203">
        <v>8.75</v>
      </c>
      <c r="C44" s="204">
        <v>9.15</v>
      </c>
      <c r="D44" s="204">
        <v>9.6720000000000006</v>
      </c>
      <c r="E44" s="204">
        <v>10.34</v>
      </c>
      <c r="F44" s="205">
        <v>10.9</v>
      </c>
      <c r="G44" s="52">
        <v>1352.984066225471</v>
      </c>
      <c r="H44" s="49">
        <v>1508.2566435972931</v>
      </c>
      <c r="I44" s="49">
        <v>1461.4631064003263</v>
      </c>
      <c r="J44" s="49">
        <v>1296.073025566531</v>
      </c>
      <c r="K44" s="49">
        <v>1110.6866427879961</v>
      </c>
    </row>
    <row r="45" spans="1:11" ht="12.75" customHeight="1">
      <c r="A45" s="81" t="s">
        <v>5</v>
      </c>
      <c r="B45" s="122"/>
      <c r="C45" s="123"/>
      <c r="D45" s="123"/>
      <c r="E45" s="123"/>
      <c r="F45" s="124"/>
      <c r="G45" s="94"/>
      <c r="H45" s="95"/>
      <c r="I45" s="95"/>
      <c r="J45" s="95"/>
      <c r="K45" s="95"/>
    </row>
    <row r="46" spans="1:11" ht="12.75" customHeight="1">
      <c r="A46" s="83" t="s">
        <v>878</v>
      </c>
      <c r="B46" s="203">
        <v>10</v>
      </c>
      <c r="C46" s="204">
        <v>12</v>
      </c>
      <c r="D46" s="204">
        <v>14</v>
      </c>
      <c r="E46" s="204">
        <v>17</v>
      </c>
      <c r="F46" s="205">
        <v>18</v>
      </c>
      <c r="G46" s="52">
        <v>1152.0938885370488</v>
      </c>
      <c r="H46" s="49">
        <v>1322.9739998427829</v>
      </c>
      <c r="I46" s="49">
        <v>1248.1148053493271</v>
      </c>
      <c r="J46" s="49">
        <v>1081.5207391834972</v>
      </c>
      <c r="K46" s="49">
        <v>1060.9638475476902</v>
      </c>
    </row>
    <row r="47" spans="1:11" ht="12.75" customHeight="1">
      <c r="A47" s="80" t="s">
        <v>900</v>
      </c>
      <c r="B47" s="121"/>
      <c r="C47" s="125"/>
      <c r="D47" s="125"/>
      <c r="E47" s="125"/>
      <c r="F47" s="126"/>
      <c r="G47" s="94"/>
      <c r="H47" s="95"/>
      <c r="I47" s="95"/>
      <c r="J47" s="95"/>
      <c r="K47" s="95"/>
    </row>
    <row r="48" spans="1:11" ht="12.75" hidden="1" customHeight="1">
      <c r="A48" s="746" t="s">
        <v>486</v>
      </c>
      <c r="B48" s="203" t="s">
        <v>349</v>
      </c>
      <c r="C48" s="204" t="s">
        <v>349</v>
      </c>
      <c r="D48" s="204" t="s">
        <v>349</v>
      </c>
      <c r="E48" s="204" t="s">
        <v>349</v>
      </c>
      <c r="F48" s="205" t="s">
        <v>349</v>
      </c>
      <c r="G48" s="52" t="s">
        <v>349</v>
      </c>
      <c r="H48" s="49" t="s">
        <v>349</v>
      </c>
      <c r="I48" s="49" t="s">
        <v>349</v>
      </c>
      <c r="J48" s="49" t="s">
        <v>349</v>
      </c>
      <c r="K48" s="49" t="s">
        <v>349</v>
      </c>
    </row>
    <row r="49" spans="1:11" ht="12.75" customHeight="1">
      <c r="A49" s="83" t="s">
        <v>407</v>
      </c>
      <c r="B49" s="203">
        <v>6.62</v>
      </c>
      <c r="C49" s="204">
        <v>6.85</v>
      </c>
      <c r="D49" s="204">
        <v>7.8109999999999999</v>
      </c>
      <c r="E49" s="204">
        <v>9.1999999999999993</v>
      </c>
      <c r="F49" s="205">
        <v>11.894</v>
      </c>
      <c r="G49" s="52">
        <v>445.36713173343168</v>
      </c>
      <c r="H49" s="49">
        <v>727.67250928834187</v>
      </c>
      <c r="I49" s="49">
        <v>497.53969949376449</v>
      </c>
      <c r="J49" s="49">
        <v>487.51720284786376</v>
      </c>
      <c r="K49" s="49">
        <v>662.04250924462019</v>
      </c>
    </row>
    <row r="50" spans="1:11" ht="12.75" customHeight="1">
      <c r="A50" s="83" t="s">
        <v>487</v>
      </c>
      <c r="B50" s="203">
        <v>1.1140000000000001</v>
      </c>
      <c r="C50" s="204">
        <v>0.50900000000000001</v>
      </c>
      <c r="D50" s="204" t="s">
        <v>349</v>
      </c>
      <c r="E50" s="204" t="s">
        <v>349</v>
      </c>
      <c r="F50" s="205" t="s">
        <v>349</v>
      </c>
      <c r="G50" s="52">
        <v>28.712956042762087</v>
      </c>
      <c r="H50" s="49">
        <v>0.12729519817166327</v>
      </c>
      <c r="I50" s="49" t="s">
        <v>349</v>
      </c>
      <c r="J50" s="49" t="s">
        <v>349</v>
      </c>
      <c r="K50" s="49" t="s">
        <v>349</v>
      </c>
    </row>
    <row r="51" spans="1:11" ht="12.75" customHeight="1">
      <c r="A51" s="80" t="s">
        <v>567</v>
      </c>
      <c r="B51" s="121"/>
      <c r="C51" s="125"/>
      <c r="D51" s="125"/>
      <c r="E51" s="125"/>
      <c r="F51" s="126"/>
      <c r="G51" s="94"/>
      <c r="H51" s="95"/>
      <c r="I51" s="95"/>
      <c r="J51" s="95"/>
      <c r="K51" s="95"/>
    </row>
    <row r="52" spans="1:11" ht="12.75" customHeight="1">
      <c r="A52" s="83" t="s">
        <v>830</v>
      </c>
      <c r="B52" s="121">
        <v>104146.56909600001</v>
      </c>
      <c r="C52" s="125">
        <v>135754.99978000001</v>
      </c>
      <c r="D52" s="125">
        <v>151914.14483</v>
      </c>
      <c r="E52" s="125">
        <v>161536.01200000002</v>
      </c>
      <c r="F52" s="126">
        <v>167130.247278</v>
      </c>
      <c r="G52" s="52">
        <v>389.95942506666671</v>
      </c>
      <c r="H52" s="49">
        <v>507.79039999999998</v>
      </c>
      <c r="I52" s="49">
        <v>483.51973333333336</v>
      </c>
      <c r="J52" s="49">
        <v>421.12106666666665</v>
      </c>
      <c r="K52" s="49">
        <v>448.56026666666668</v>
      </c>
    </row>
    <row r="53" spans="1:11" ht="12.75" customHeight="1">
      <c r="A53" s="54" t="s">
        <v>6</v>
      </c>
      <c r="B53" s="52"/>
      <c r="C53" s="49"/>
      <c r="D53" s="49"/>
      <c r="E53" s="49"/>
      <c r="F53" s="53"/>
      <c r="G53" s="94"/>
      <c r="H53" s="95"/>
      <c r="I53" s="95"/>
      <c r="J53" s="95"/>
      <c r="K53" s="95"/>
    </row>
    <row r="54" spans="1:11" ht="12.75" customHeight="1">
      <c r="A54" s="83" t="s">
        <v>772</v>
      </c>
      <c r="B54" s="122" t="s">
        <v>917</v>
      </c>
      <c r="C54" s="123" t="s">
        <v>917</v>
      </c>
      <c r="D54" s="123" t="s">
        <v>917</v>
      </c>
      <c r="E54" s="123" t="s">
        <v>917</v>
      </c>
      <c r="F54" s="124" t="s">
        <v>917</v>
      </c>
      <c r="G54" s="94" t="s">
        <v>917</v>
      </c>
      <c r="H54" s="95" t="s">
        <v>917</v>
      </c>
      <c r="I54" s="95" t="s">
        <v>917</v>
      </c>
      <c r="J54" s="95" t="s">
        <v>917</v>
      </c>
      <c r="K54" s="95" t="s">
        <v>917</v>
      </c>
    </row>
    <row r="55" spans="1:11" ht="12.75" customHeight="1">
      <c r="A55" s="83" t="s">
        <v>514</v>
      </c>
      <c r="B55" s="122" t="s">
        <v>917</v>
      </c>
      <c r="C55" s="123" t="s">
        <v>917</v>
      </c>
      <c r="D55" s="123" t="s">
        <v>917</v>
      </c>
      <c r="E55" s="123" t="s">
        <v>917</v>
      </c>
      <c r="F55" s="124" t="s">
        <v>917</v>
      </c>
      <c r="G55" s="94" t="s">
        <v>917</v>
      </c>
      <c r="H55" s="95" t="s">
        <v>917</v>
      </c>
      <c r="I55" s="95" t="s">
        <v>917</v>
      </c>
      <c r="J55" s="95" t="s">
        <v>917</v>
      </c>
      <c r="K55" s="95" t="s">
        <v>917</v>
      </c>
    </row>
    <row r="56" spans="1:11" ht="12.75" customHeight="1">
      <c r="A56" s="83" t="s">
        <v>879</v>
      </c>
      <c r="B56" s="122" t="s">
        <v>917</v>
      </c>
      <c r="C56" s="123" t="s">
        <v>917</v>
      </c>
      <c r="D56" s="123" t="s">
        <v>917</v>
      </c>
      <c r="E56" s="123" t="s">
        <v>917</v>
      </c>
      <c r="F56" s="124" t="s">
        <v>917</v>
      </c>
      <c r="G56" s="52">
        <v>1306.3904156779315</v>
      </c>
      <c r="H56" s="49">
        <v>1444.2513103611791</v>
      </c>
      <c r="I56" s="49">
        <v>1563.848049648074</v>
      </c>
      <c r="J56" s="49">
        <v>1477.0133015064716</v>
      </c>
      <c r="K56" s="49">
        <v>1529.5768962179354</v>
      </c>
    </row>
    <row r="57" spans="1:11" ht="12.75" customHeight="1">
      <c r="A57" s="54" t="s">
        <v>188</v>
      </c>
      <c r="B57" s="122"/>
      <c r="C57" s="123"/>
      <c r="D57" s="123"/>
      <c r="E57" s="123"/>
      <c r="F57" s="124"/>
      <c r="G57" s="94"/>
      <c r="H57" s="95"/>
      <c r="I57" s="95"/>
      <c r="J57" s="95"/>
      <c r="K57" s="95"/>
    </row>
    <row r="58" spans="1:11" ht="12.75" customHeight="1">
      <c r="A58" s="112" t="s">
        <v>598</v>
      </c>
      <c r="B58" s="203">
        <v>4.5460000000000003</v>
      </c>
      <c r="C58" s="204">
        <v>5.7850000000000001</v>
      </c>
      <c r="D58" s="204">
        <v>8.6359999999999992</v>
      </c>
      <c r="E58" s="204">
        <v>8.9700000000000006</v>
      </c>
      <c r="F58" s="205">
        <v>9.0220000000000002</v>
      </c>
      <c r="G58" s="52">
        <v>941.63332548835024</v>
      </c>
      <c r="H58" s="49">
        <v>881.38542857142863</v>
      </c>
      <c r="I58" s="49">
        <v>863.69643319803083</v>
      </c>
      <c r="J58" s="49">
        <v>652.92705791704122</v>
      </c>
      <c r="K58" s="49">
        <v>795.6463450292398</v>
      </c>
    </row>
    <row r="59" spans="1:11" ht="12.75" customHeight="1">
      <c r="A59" s="81" t="s">
        <v>7</v>
      </c>
      <c r="B59" s="15"/>
      <c r="C59" s="14"/>
      <c r="D59" s="14"/>
      <c r="E59" s="14"/>
      <c r="F59" s="16"/>
      <c r="G59" s="94"/>
      <c r="H59" s="95"/>
      <c r="I59" s="95"/>
      <c r="J59" s="95"/>
      <c r="K59" s="95"/>
    </row>
    <row r="60" spans="1:11" ht="12.75" hidden="1" customHeight="1">
      <c r="A60" s="746" t="s">
        <v>515</v>
      </c>
      <c r="B60" s="122" t="s">
        <v>917</v>
      </c>
      <c r="C60" s="123" t="s">
        <v>917</v>
      </c>
      <c r="D60" s="123" t="s">
        <v>917</v>
      </c>
      <c r="E60" s="123" t="s">
        <v>917</v>
      </c>
      <c r="F60" s="124" t="s">
        <v>917</v>
      </c>
      <c r="G60" s="52" t="s">
        <v>349</v>
      </c>
      <c r="H60" s="49">
        <v>1772.6267941094056</v>
      </c>
      <c r="I60" s="49">
        <v>1172.4013132383734</v>
      </c>
      <c r="J60" s="49" t="s">
        <v>917</v>
      </c>
      <c r="K60" s="49" t="s">
        <v>917</v>
      </c>
    </row>
    <row r="61" spans="1:11" ht="12.75" customHeight="1">
      <c r="A61" s="83" t="s">
        <v>696</v>
      </c>
      <c r="B61" s="122" t="s">
        <v>917</v>
      </c>
      <c r="C61" s="123" t="s">
        <v>917</v>
      </c>
      <c r="D61" s="123" t="s">
        <v>917</v>
      </c>
      <c r="E61" s="123" t="s">
        <v>917</v>
      </c>
      <c r="F61" s="124" t="s">
        <v>917</v>
      </c>
      <c r="G61" s="52">
        <v>1589.9761703436081</v>
      </c>
      <c r="H61" s="49">
        <v>1772.6267941094056</v>
      </c>
      <c r="I61" s="49">
        <v>1172.4013132383734</v>
      </c>
      <c r="J61" s="49">
        <v>1407.7812529618047</v>
      </c>
      <c r="K61" s="49">
        <v>1467.1382225066759</v>
      </c>
    </row>
    <row r="62" spans="1:11" ht="12.75" customHeight="1">
      <c r="A62" s="81" t="s">
        <v>8</v>
      </c>
      <c r="B62" s="15"/>
      <c r="C62" s="14"/>
      <c r="D62" s="14"/>
      <c r="E62" s="14"/>
      <c r="F62" s="16"/>
      <c r="G62" s="94"/>
      <c r="H62" s="95"/>
      <c r="I62" s="95"/>
      <c r="J62" s="95"/>
      <c r="K62" s="95"/>
    </row>
    <row r="63" spans="1:11" ht="17.25" customHeight="1">
      <c r="A63" s="237" t="s">
        <v>1375</v>
      </c>
      <c r="B63" s="652">
        <v>254.2</v>
      </c>
      <c r="C63" s="653">
        <v>285.46300000000002</v>
      </c>
      <c r="D63" s="653">
        <v>296.35399999999998</v>
      </c>
      <c r="E63" s="653">
        <v>325.56099999999998</v>
      </c>
      <c r="F63" s="654">
        <v>336.755</v>
      </c>
      <c r="G63" s="98">
        <v>2937.1519125683062</v>
      </c>
      <c r="H63" s="87">
        <v>3249.3591281878444</v>
      </c>
      <c r="I63" s="87">
        <v>3234.4691538772217</v>
      </c>
      <c r="J63" s="87">
        <v>3150.999286575563</v>
      </c>
      <c r="K63" s="87">
        <v>3089.2693266588144</v>
      </c>
    </row>
    <row r="64" spans="1:11" ht="18.75" customHeight="1">
      <c r="A64" s="1012" t="s">
        <v>968</v>
      </c>
      <c r="B64" s="1012"/>
      <c r="C64" s="1012"/>
      <c r="D64" s="1012"/>
      <c r="E64" s="1012"/>
      <c r="F64" s="1012"/>
      <c r="G64" s="1012"/>
      <c r="H64" s="1012"/>
      <c r="I64" s="1012"/>
      <c r="J64" s="1012"/>
      <c r="K64" s="1012"/>
    </row>
    <row r="65" spans="1:11" ht="23.25" customHeight="1">
      <c r="A65" s="1017" t="s">
        <v>275</v>
      </c>
      <c r="B65" s="1018"/>
      <c r="C65" s="1018"/>
      <c r="D65" s="1018"/>
      <c r="E65" s="1018"/>
      <c r="F65" s="1018"/>
      <c r="G65" s="1018"/>
      <c r="H65" s="1018"/>
      <c r="I65" s="1018"/>
      <c r="J65" s="1018"/>
      <c r="K65" s="1018"/>
    </row>
    <row r="66" spans="1:11" ht="14.25" customHeight="1">
      <c r="A66" s="1017" t="s">
        <v>1238</v>
      </c>
      <c r="B66" s="1018"/>
      <c r="C66" s="1018"/>
      <c r="D66" s="1018"/>
      <c r="E66" s="1018"/>
      <c r="F66" s="1018"/>
      <c r="G66" s="1018"/>
      <c r="H66" s="1018"/>
      <c r="I66" s="1018"/>
      <c r="J66" s="1018"/>
      <c r="K66" s="1018"/>
    </row>
    <row r="67" spans="1:11" ht="14.25" customHeight="1">
      <c r="A67" s="1017" t="s">
        <v>785</v>
      </c>
      <c r="B67" s="1018"/>
      <c r="C67" s="1018"/>
      <c r="D67" s="1018"/>
      <c r="E67" s="1018"/>
      <c r="F67" s="1018"/>
      <c r="G67" s="1018"/>
      <c r="H67" s="1018"/>
      <c r="I67" s="1018"/>
      <c r="J67" s="1018"/>
      <c r="K67" s="1018"/>
    </row>
    <row r="68" spans="1:11" ht="12.75" customHeight="1">
      <c r="A68" s="548"/>
      <c r="B68" s="606"/>
      <c r="C68" s="606"/>
      <c r="D68" s="606"/>
      <c r="E68" s="606"/>
      <c r="F68" s="606"/>
      <c r="G68" s="564"/>
      <c r="H68" s="564"/>
      <c r="I68" s="564"/>
      <c r="J68" s="564"/>
      <c r="K68" s="564"/>
    </row>
    <row r="69" spans="1:11" ht="12.75" customHeight="1">
      <c r="A69" s="549"/>
      <c r="B69" s="18"/>
      <c r="C69" s="18"/>
      <c r="D69" s="18"/>
      <c r="E69" s="18"/>
      <c r="F69" s="18"/>
      <c r="G69" s="95"/>
      <c r="H69" s="95"/>
      <c r="I69" s="95"/>
      <c r="J69" s="95"/>
      <c r="K69" s="95"/>
    </row>
    <row r="70" spans="1:11" ht="12.75" customHeight="1">
      <c r="A70" s="549"/>
      <c r="B70" s="18"/>
      <c r="C70" s="18"/>
      <c r="D70" s="18"/>
      <c r="E70" s="18"/>
      <c r="F70" s="18"/>
      <c r="G70" s="95"/>
      <c r="H70" s="95"/>
      <c r="I70" s="95"/>
      <c r="J70" s="95"/>
      <c r="K70" s="95"/>
    </row>
    <row r="71" spans="1:11" ht="12.75" customHeight="1">
      <c r="A71" s="549"/>
      <c r="B71" s="18"/>
      <c r="C71" s="18"/>
      <c r="D71" s="18"/>
      <c r="E71" s="18"/>
      <c r="F71" s="18"/>
      <c r="G71" s="95"/>
      <c r="H71" s="95"/>
      <c r="I71" s="95"/>
      <c r="J71" s="95"/>
      <c r="K71" s="95"/>
    </row>
    <row r="72" spans="1:11" ht="12.75" customHeight="1">
      <c r="A72" s="982" t="s">
        <v>277</v>
      </c>
      <c r="B72" s="982"/>
      <c r="C72" s="982"/>
      <c r="D72" s="982"/>
      <c r="E72" s="982"/>
      <c r="F72" s="982"/>
      <c r="G72" s="982"/>
      <c r="H72" s="982"/>
      <c r="I72" s="982"/>
      <c r="J72" s="982"/>
      <c r="K72" s="982"/>
    </row>
    <row r="73" spans="1:11" ht="12.75" customHeight="1">
      <c r="A73" s="607"/>
      <c r="B73" s="241"/>
      <c r="C73" s="241"/>
      <c r="D73" s="241"/>
      <c r="E73" s="241"/>
      <c r="F73" s="241"/>
      <c r="G73" s="105"/>
      <c r="H73" s="105"/>
      <c r="I73" s="105"/>
      <c r="J73" s="105"/>
      <c r="K73" s="105"/>
    </row>
    <row r="74" spans="1:11" ht="15" customHeight="1">
      <c r="A74" s="975" t="s">
        <v>463</v>
      </c>
      <c r="B74" s="977" t="s">
        <v>531</v>
      </c>
      <c r="C74" s="978"/>
      <c r="D74" s="978"/>
      <c r="E74" s="978"/>
      <c r="F74" s="979"/>
      <c r="G74" s="977" t="s">
        <v>438</v>
      </c>
      <c r="H74" s="978"/>
      <c r="I74" s="978"/>
      <c r="J74" s="978"/>
      <c r="K74" s="978"/>
    </row>
    <row r="75" spans="1:11" ht="12.75" customHeight="1">
      <c r="A75" s="976"/>
      <c r="B75" s="195">
        <v>40909</v>
      </c>
      <c r="C75" s="195">
        <v>41275</v>
      </c>
      <c r="D75" s="195">
        <v>41640</v>
      </c>
      <c r="E75" s="195">
        <v>42005</v>
      </c>
      <c r="F75" s="196">
        <v>42370</v>
      </c>
      <c r="G75" s="195">
        <v>40909</v>
      </c>
      <c r="H75" s="195">
        <v>41275</v>
      </c>
      <c r="I75" s="195">
        <v>41640</v>
      </c>
      <c r="J75" s="195">
        <v>42005</v>
      </c>
      <c r="K75" s="195">
        <v>42370</v>
      </c>
    </row>
    <row r="76" spans="1:11" ht="12.75" customHeight="1">
      <c r="A76" s="81" t="s">
        <v>783</v>
      </c>
      <c r="B76" s="15"/>
      <c r="C76" s="14"/>
      <c r="D76" s="14"/>
      <c r="E76" s="14"/>
      <c r="F76" s="16"/>
      <c r="G76" s="94"/>
      <c r="H76" s="95"/>
      <c r="I76" s="95"/>
      <c r="J76" s="95"/>
      <c r="K76" s="95"/>
    </row>
    <row r="77" spans="1:11" ht="12.75" customHeight="1">
      <c r="A77" s="112" t="s">
        <v>599</v>
      </c>
      <c r="B77" s="568">
        <v>0.77600000000000002</v>
      </c>
      <c r="C77" s="18">
        <v>0.76500000000000001</v>
      </c>
      <c r="D77" s="18">
        <v>0.73799999999999999</v>
      </c>
      <c r="E77" s="18">
        <v>0.69599999999999995</v>
      </c>
      <c r="F77" s="240">
        <v>0.76700000000000002</v>
      </c>
      <c r="G77" s="206">
        <v>28.291259957365646</v>
      </c>
      <c r="H77" s="48">
        <v>26.823314435646349</v>
      </c>
      <c r="I77" s="48">
        <v>31.747380223381771</v>
      </c>
      <c r="J77" s="48">
        <v>29.768193699270878</v>
      </c>
      <c r="K77" s="48">
        <v>29.8145421598052</v>
      </c>
    </row>
    <row r="78" spans="1:11" ht="27">
      <c r="A78" s="705" t="s">
        <v>1102</v>
      </c>
      <c r="B78" s="568">
        <v>1.7789999999999999</v>
      </c>
      <c r="C78" s="18">
        <v>1.9550000000000001</v>
      </c>
      <c r="D78" s="18">
        <v>2.3420000000000001</v>
      </c>
      <c r="E78" s="18">
        <v>2.5299999999999998</v>
      </c>
      <c r="F78" s="240">
        <v>2.7709999999999999</v>
      </c>
      <c r="G78" s="52">
        <v>438.51686132615282</v>
      </c>
      <c r="H78" s="49">
        <v>355.5045162348311</v>
      </c>
      <c r="I78" s="49">
        <v>394.48077924878174</v>
      </c>
      <c r="J78" s="49">
        <v>287.75747592516166</v>
      </c>
      <c r="K78" s="49">
        <v>259.34454272608866</v>
      </c>
    </row>
    <row r="79" spans="1:11" ht="12.75" customHeight="1">
      <c r="A79" s="112" t="s">
        <v>1046</v>
      </c>
      <c r="B79" s="568">
        <v>5.5E-2</v>
      </c>
      <c r="C79" s="18">
        <v>5.2999999999999999E-2</v>
      </c>
      <c r="D79" s="18">
        <v>5.7000000000000002E-2</v>
      </c>
      <c r="E79" s="18">
        <v>5.6000000000000001E-2</v>
      </c>
      <c r="F79" s="240">
        <v>7.2999999999999995E-2</v>
      </c>
      <c r="G79" s="206">
        <v>212.83816335689443</v>
      </c>
      <c r="H79" s="48">
        <v>182.61380312046106</v>
      </c>
      <c r="I79" s="48">
        <v>173.07600586484972</v>
      </c>
      <c r="J79" s="48">
        <v>157.44203638739856</v>
      </c>
      <c r="K79" s="48">
        <v>128.0047228042358</v>
      </c>
    </row>
    <row r="80" spans="1:11" ht="12.75" customHeight="1">
      <c r="A80" s="81" t="s">
        <v>9</v>
      </c>
      <c r="B80" s="15"/>
      <c r="C80" s="14"/>
      <c r="D80" s="14"/>
      <c r="E80" s="14"/>
      <c r="F80" s="16"/>
      <c r="G80" s="94"/>
      <c r="H80" s="95"/>
      <c r="I80" s="95"/>
      <c r="J80" s="95"/>
      <c r="K80" s="95"/>
    </row>
    <row r="81" spans="1:11" ht="12.75" customHeight="1">
      <c r="A81" s="83" t="s">
        <v>517</v>
      </c>
      <c r="B81" s="203">
        <v>11.288</v>
      </c>
      <c r="C81" s="204">
        <v>12.042</v>
      </c>
      <c r="D81" s="204">
        <v>14.173</v>
      </c>
      <c r="E81" s="204">
        <v>14.173</v>
      </c>
      <c r="F81" s="205">
        <v>14.173</v>
      </c>
      <c r="G81" s="52">
        <v>5956.9892933391002</v>
      </c>
      <c r="H81" s="49">
        <v>7023.8695954068007</v>
      </c>
      <c r="I81" s="49">
        <v>6909.4510626427</v>
      </c>
      <c r="J81" s="49">
        <v>9219.1426236000007</v>
      </c>
      <c r="K81" s="49">
        <v>6125.7112488000012</v>
      </c>
    </row>
    <row r="82" spans="1:11" ht="12.75" customHeight="1">
      <c r="A82" s="81" t="s">
        <v>158</v>
      </c>
      <c r="B82" s="15"/>
      <c r="C82" s="14"/>
      <c r="D82" s="14"/>
      <c r="E82" s="14"/>
      <c r="F82" s="16"/>
      <c r="G82" s="94"/>
      <c r="H82" s="95"/>
      <c r="I82" s="95"/>
      <c r="J82" s="95"/>
      <c r="K82" s="95"/>
    </row>
    <row r="83" spans="1:11" ht="12.75" customHeight="1">
      <c r="A83" s="114" t="s">
        <v>780</v>
      </c>
      <c r="B83" s="122">
        <v>1217.5999999999999</v>
      </c>
      <c r="C83" s="123">
        <v>1225.9000000000001</v>
      </c>
      <c r="D83" s="123">
        <v>1231.5</v>
      </c>
      <c r="E83" s="123">
        <v>1243.5999999999999</v>
      </c>
      <c r="F83" s="124">
        <v>1247.73</v>
      </c>
      <c r="G83" s="52">
        <v>63196.046000000002</v>
      </c>
      <c r="H83" s="49">
        <v>65725.983000000007</v>
      </c>
      <c r="I83" s="49">
        <v>67914.938999999998</v>
      </c>
      <c r="J83" s="49">
        <v>70489.69</v>
      </c>
      <c r="K83" s="49">
        <v>74039.804000000004</v>
      </c>
    </row>
    <row r="84" spans="1:11" ht="12.75" customHeight="1">
      <c r="A84" s="116" t="s">
        <v>518</v>
      </c>
      <c r="B84" s="252">
        <v>1354</v>
      </c>
      <c r="C84" s="253">
        <v>1326</v>
      </c>
      <c r="D84" s="253">
        <v>1300</v>
      </c>
      <c r="E84" s="253">
        <v>1341</v>
      </c>
      <c r="F84" s="254">
        <v>1348</v>
      </c>
      <c r="G84" s="98">
        <v>37200</v>
      </c>
      <c r="H84" s="87">
        <v>42907.468999999997</v>
      </c>
      <c r="I84" s="87">
        <v>46436.637999999999</v>
      </c>
      <c r="J84" s="87">
        <v>45361.446000000004</v>
      </c>
      <c r="K84" s="87">
        <v>48225.19</v>
      </c>
    </row>
    <row r="85" spans="1:11" ht="14.25" customHeight="1">
      <c r="A85" s="1012" t="s">
        <v>968</v>
      </c>
      <c r="B85" s="1012"/>
      <c r="C85" s="1012"/>
      <c r="D85" s="1012"/>
      <c r="E85" s="1012"/>
      <c r="F85" s="1012"/>
      <c r="G85" s="1012"/>
      <c r="H85" s="1012"/>
      <c r="I85" s="1012"/>
      <c r="J85" s="1012"/>
      <c r="K85" s="1012"/>
    </row>
    <row r="86" spans="1:11" ht="14.25" customHeight="1">
      <c r="A86" s="1015" t="s">
        <v>891</v>
      </c>
      <c r="B86" s="1016"/>
      <c r="C86" s="1016"/>
      <c r="D86" s="1016"/>
      <c r="E86" s="1016"/>
      <c r="F86" s="1016"/>
      <c r="G86" s="1016"/>
      <c r="H86" s="1016"/>
      <c r="I86" s="1016"/>
      <c r="J86" s="1016"/>
      <c r="K86" s="1016"/>
    </row>
    <row r="87" spans="1:11" ht="14.25" customHeight="1">
      <c r="A87" s="1017"/>
      <c r="B87" s="1018"/>
      <c r="C87" s="1018"/>
      <c r="D87" s="1018"/>
      <c r="E87" s="1018"/>
      <c r="F87" s="1018"/>
      <c r="G87" s="1018"/>
      <c r="H87" s="1018"/>
      <c r="I87" s="1018"/>
      <c r="J87" s="1018"/>
      <c r="K87" s="1018"/>
    </row>
    <row r="88" spans="1:11" ht="12.75" customHeight="1">
      <c r="A88" s="1017"/>
      <c r="B88" s="1018"/>
      <c r="C88" s="1018"/>
      <c r="D88" s="1018"/>
      <c r="E88" s="1018"/>
      <c r="F88" s="1018"/>
      <c r="G88" s="1018"/>
      <c r="H88" s="1018"/>
      <c r="I88" s="1018"/>
      <c r="J88" s="1018"/>
      <c r="K88" s="1018"/>
    </row>
    <row r="89" spans="1:11" ht="12.75" customHeight="1">
      <c r="A89" s="1"/>
      <c r="B89" s="2"/>
      <c r="C89" s="2"/>
      <c r="D89" s="2"/>
      <c r="E89" s="2"/>
      <c r="F89" s="2"/>
      <c r="G89" s="2"/>
      <c r="H89" s="2"/>
      <c r="I89" s="2"/>
      <c r="J89" s="2"/>
      <c r="K89" s="2"/>
    </row>
    <row r="90" spans="1:11" ht="12.75" customHeight="1">
      <c r="A90" s="1"/>
      <c r="B90" s="2"/>
      <c r="C90" s="2"/>
      <c r="D90" s="2"/>
      <c r="E90" s="2"/>
      <c r="F90" s="2"/>
      <c r="G90" s="2"/>
      <c r="H90" s="2"/>
      <c r="I90" s="2"/>
      <c r="J90" s="2"/>
      <c r="K90" s="2"/>
    </row>
    <row r="91" spans="1:11" ht="12.75" customHeight="1">
      <c r="A91" s="1"/>
      <c r="B91" s="2"/>
      <c r="C91" s="2"/>
      <c r="D91" s="2"/>
      <c r="E91" s="2"/>
      <c r="F91" s="2"/>
      <c r="G91" s="2"/>
      <c r="H91" s="2"/>
      <c r="I91" s="2"/>
      <c r="J91" s="2"/>
      <c r="K91" s="2"/>
    </row>
    <row r="92" spans="1:11" ht="12.75" customHeight="1">
      <c r="A92" s="1"/>
      <c r="B92" s="2"/>
      <c r="C92" s="2"/>
      <c r="D92" s="2"/>
      <c r="E92" s="2"/>
      <c r="F92" s="2"/>
      <c r="G92" s="2"/>
      <c r="H92" s="2"/>
      <c r="I92" s="2"/>
      <c r="J92" s="2"/>
      <c r="K92" s="2"/>
    </row>
    <row r="93" spans="1:11">
      <c r="A93" s="1"/>
      <c r="B93" s="2"/>
      <c r="C93" s="2"/>
      <c r="D93" s="2"/>
      <c r="E93" s="2"/>
      <c r="F93" s="2"/>
      <c r="G93" s="2"/>
      <c r="H93" s="2"/>
      <c r="I93" s="2"/>
      <c r="J93" s="2"/>
      <c r="K93" s="2"/>
    </row>
    <row r="94" spans="1:11" ht="12.75" customHeight="1">
      <c r="A94" s="247"/>
      <c r="B94" s="247"/>
      <c r="C94" s="247"/>
      <c r="D94" s="247"/>
      <c r="E94" s="247"/>
      <c r="F94" s="247"/>
      <c r="G94" s="247"/>
      <c r="H94" s="247"/>
      <c r="I94" s="247"/>
      <c r="J94" s="247"/>
      <c r="K94" s="247"/>
    </row>
    <row r="95" spans="1:11" ht="12.75" customHeight="1">
      <c r="A95" s="247"/>
      <c r="B95" s="247"/>
      <c r="C95" s="247"/>
      <c r="D95" s="247"/>
      <c r="E95" s="247"/>
      <c r="F95" s="247"/>
      <c r="G95" s="247"/>
      <c r="H95" s="247"/>
      <c r="I95" s="247"/>
      <c r="J95" s="247"/>
      <c r="K95" s="247"/>
    </row>
    <row r="96" spans="1:11" ht="12.75" customHeight="1">
      <c r="A96" s="247"/>
      <c r="B96" s="247"/>
      <c r="C96" s="247"/>
      <c r="D96" s="247"/>
      <c r="E96" s="247"/>
      <c r="F96" s="247"/>
      <c r="G96" s="247"/>
      <c r="H96" s="247"/>
      <c r="I96" s="247"/>
      <c r="J96" s="247"/>
      <c r="K96" s="247"/>
    </row>
    <row r="97" spans="1:11" ht="12.75" customHeight="1">
      <c r="A97" s="247"/>
      <c r="B97" s="247"/>
      <c r="C97" s="247"/>
      <c r="D97" s="247"/>
      <c r="E97" s="247"/>
      <c r="F97" s="247"/>
      <c r="G97" s="247"/>
      <c r="H97" s="247"/>
      <c r="I97" s="247"/>
      <c r="J97" s="247"/>
      <c r="K97" s="247"/>
    </row>
    <row r="98" spans="1:11" ht="12.75" customHeight="1">
      <c r="A98" s="247"/>
      <c r="B98" s="247"/>
      <c r="C98" s="247"/>
      <c r="D98" s="247"/>
      <c r="E98" s="247"/>
      <c r="F98" s="247"/>
      <c r="G98" s="247"/>
      <c r="H98" s="247"/>
      <c r="I98" s="247"/>
      <c r="J98" s="247"/>
      <c r="K98" s="247"/>
    </row>
    <row r="99" spans="1:11" ht="12.75" customHeight="1">
      <c r="A99" s="247"/>
      <c r="B99" s="247"/>
      <c r="C99" s="247"/>
      <c r="D99" s="247"/>
      <c r="E99" s="247"/>
      <c r="F99" s="247"/>
      <c r="G99" s="247"/>
      <c r="H99" s="247"/>
      <c r="I99" s="247"/>
      <c r="J99" s="247"/>
      <c r="K99" s="247"/>
    </row>
    <row r="100" spans="1:11" ht="12.75" customHeight="1">
      <c r="A100" s="247"/>
      <c r="B100" s="247"/>
      <c r="C100" s="247"/>
      <c r="D100" s="247"/>
      <c r="E100" s="247"/>
      <c r="F100" s="247"/>
      <c r="G100" s="247"/>
      <c r="H100" s="247"/>
      <c r="I100" s="247"/>
      <c r="J100" s="247"/>
      <c r="K100" s="247"/>
    </row>
    <row r="101" spans="1:11" ht="12.75" customHeight="1">
      <c r="A101" s="247"/>
      <c r="B101" s="247"/>
      <c r="C101" s="247"/>
      <c r="D101" s="247"/>
      <c r="E101" s="247"/>
      <c r="F101" s="247"/>
      <c r="G101" s="247"/>
      <c r="H101" s="247"/>
      <c r="I101" s="247"/>
      <c r="J101" s="247"/>
      <c r="K101" s="247"/>
    </row>
    <row r="102" spans="1:11" ht="12.75" customHeight="1">
      <c r="A102" s="247"/>
      <c r="B102" s="247"/>
      <c r="C102" s="247"/>
      <c r="D102" s="247"/>
      <c r="E102" s="247"/>
      <c r="F102" s="247"/>
      <c r="G102" s="247"/>
      <c r="H102" s="247"/>
      <c r="I102" s="247"/>
      <c r="J102" s="247"/>
      <c r="K102" s="247"/>
    </row>
    <row r="103" spans="1:11" ht="12.75" customHeight="1">
      <c r="A103" s="247"/>
      <c r="B103" s="247"/>
      <c r="C103" s="247"/>
      <c r="D103" s="247"/>
      <c r="E103" s="247"/>
      <c r="F103" s="247"/>
      <c r="G103" s="247"/>
      <c r="H103" s="247"/>
      <c r="I103" s="247"/>
      <c r="J103" s="247"/>
      <c r="K103" s="247"/>
    </row>
    <row r="104" spans="1:11" ht="12.75" customHeight="1">
      <c r="A104" s="247"/>
      <c r="B104" s="247"/>
      <c r="C104" s="247"/>
      <c r="D104" s="247"/>
      <c r="E104" s="247"/>
      <c r="F104" s="247"/>
      <c r="G104" s="247"/>
      <c r="H104" s="247"/>
      <c r="I104" s="247"/>
      <c r="J104" s="247"/>
      <c r="K104" s="247"/>
    </row>
    <row r="105" spans="1:11" ht="12.75" customHeight="1">
      <c r="A105" s="247"/>
      <c r="B105" s="247"/>
      <c r="C105" s="247"/>
      <c r="D105" s="247"/>
      <c r="E105" s="247"/>
      <c r="F105" s="247"/>
      <c r="G105" s="247"/>
      <c r="H105" s="247"/>
      <c r="I105" s="247"/>
      <c r="J105" s="247"/>
      <c r="K105" s="247"/>
    </row>
    <row r="106" spans="1:11" ht="12.75" customHeight="1">
      <c r="A106" s="247"/>
      <c r="B106" s="247"/>
      <c r="C106" s="247"/>
      <c r="D106" s="247"/>
      <c r="E106" s="247"/>
      <c r="F106" s="247"/>
      <c r="G106" s="247"/>
      <c r="H106" s="247"/>
      <c r="I106" s="247"/>
      <c r="J106" s="247"/>
      <c r="K106" s="247"/>
    </row>
    <row r="107" spans="1:11" s="131" customFormat="1" ht="12.75" customHeight="1">
      <c r="A107" s="248"/>
      <c r="B107" s="248"/>
      <c r="C107" s="248"/>
      <c r="D107" s="248"/>
      <c r="E107" s="248"/>
      <c r="F107" s="248"/>
      <c r="G107" s="248"/>
      <c r="H107" s="248"/>
      <c r="I107" s="248"/>
      <c r="J107" s="248"/>
      <c r="K107" s="248"/>
    </row>
    <row r="108" spans="1:11" s="131" customFormat="1" ht="12.75" customHeight="1">
      <c r="A108" s="134"/>
      <c r="B108" s="2"/>
      <c r="C108" s="2"/>
      <c r="D108" s="2"/>
      <c r="E108" s="2"/>
      <c r="F108" s="2"/>
      <c r="G108" s="2"/>
      <c r="H108" s="2"/>
      <c r="I108" s="2"/>
      <c r="J108" s="2"/>
      <c r="K108" s="2"/>
    </row>
    <row r="109" spans="1:11" s="131" customFormat="1" ht="12.75" customHeight="1">
      <c r="A109" s="1"/>
      <c r="B109" s="2"/>
      <c r="C109" s="2"/>
      <c r="D109" s="2"/>
      <c r="E109" s="2"/>
      <c r="F109" s="2"/>
      <c r="G109" s="2"/>
      <c r="H109" s="2"/>
      <c r="I109" s="2"/>
      <c r="J109" s="2"/>
      <c r="K109" s="2"/>
    </row>
    <row r="110" spans="1:11" s="146" customFormat="1" ht="12.75" customHeight="1">
      <c r="A110" s="1"/>
      <c r="B110" s="2"/>
      <c r="C110" s="2"/>
      <c r="D110" s="2"/>
      <c r="E110" s="2"/>
      <c r="F110" s="2"/>
      <c r="G110" s="2"/>
      <c r="H110" s="2"/>
      <c r="I110" s="2"/>
      <c r="J110" s="2"/>
      <c r="K110" s="2"/>
    </row>
    <row r="111" spans="1:11" s="132" customFormat="1" ht="12.75" customHeight="1">
      <c r="A111" s="1"/>
      <c r="B111" s="2"/>
      <c r="C111" s="2"/>
      <c r="D111" s="2"/>
      <c r="E111" s="2"/>
      <c r="F111" s="2"/>
      <c r="G111" s="2"/>
      <c r="H111" s="2"/>
      <c r="I111" s="2"/>
      <c r="J111" s="2"/>
      <c r="K111" s="2"/>
    </row>
    <row r="112" spans="1:11" s="131" customFormat="1" ht="12.75" customHeight="1">
      <c r="A112" s="1"/>
      <c r="B112" s="2"/>
      <c r="C112" s="2"/>
      <c r="D112" s="2"/>
      <c r="E112" s="2"/>
      <c r="F112" s="2"/>
      <c r="G112" s="2"/>
      <c r="H112" s="2"/>
      <c r="I112" s="2"/>
      <c r="J112" s="2"/>
      <c r="K112" s="2"/>
    </row>
    <row r="113" spans="1:11" s="131" customFormat="1" ht="12.75" customHeight="1">
      <c r="A113" s="1"/>
      <c r="B113" s="2"/>
      <c r="C113" s="2"/>
      <c r="D113" s="2"/>
      <c r="E113" s="2"/>
      <c r="F113" s="2"/>
      <c r="G113" s="2"/>
      <c r="H113" s="2"/>
      <c r="I113" s="2"/>
      <c r="J113" s="2"/>
      <c r="K113" s="2"/>
    </row>
    <row r="114" spans="1:11" s="131" customFormat="1" ht="12.75" customHeight="1">
      <c r="A114" s="1"/>
      <c r="B114" s="2"/>
      <c r="C114" s="2"/>
      <c r="D114" s="2"/>
      <c r="E114" s="2"/>
      <c r="F114" s="2"/>
      <c r="G114" s="2"/>
      <c r="H114" s="2"/>
      <c r="I114" s="2"/>
      <c r="J114" s="2"/>
      <c r="K114" s="2"/>
    </row>
    <row r="115" spans="1:11" s="131" customFormat="1" ht="12.75" customHeight="1">
      <c r="A115" s="1"/>
      <c r="B115" s="2"/>
      <c r="C115" s="2"/>
      <c r="D115" s="2"/>
      <c r="E115" s="2"/>
      <c r="F115" s="2"/>
      <c r="G115" s="2"/>
      <c r="H115" s="2"/>
      <c r="I115" s="2"/>
      <c r="J115" s="2"/>
      <c r="K115" s="2"/>
    </row>
    <row r="116" spans="1:11" s="131" customFormat="1" ht="12.75" customHeight="1">
      <c r="A116" s="1"/>
      <c r="B116" s="2"/>
      <c r="C116" s="2"/>
      <c r="D116" s="2"/>
      <c r="E116" s="2"/>
      <c r="F116" s="2"/>
      <c r="G116" s="2"/>
      <c r="H116" s="2"/>
      <c r="I116" s="2"/>
      <c r="J116" s="2"/>
      <c r="K116" s="2"/>
    </row>
    <row r="117" spans="1:11" s="131" customFormat="1" ht="13.5" customHeight="1">
      <c r="A117" s="1"/>
      <c r="B117" s="2"/>
      <c r="C117" s="2"/>
      <c r="D117" s="2"/>
      <c r="E117" s="2"/>
      <c r="F117" s="2"/>
      <c r="G117" s="2"/>
      <c r="H117" s="2"/>
      <c r="I117" s="2"/>
      <c r="J117" s="2"/>
      <c r="K117" s="2"/>
    </row>
    <row r="118" spans="1:11">
      <c r="A118" s="1"/>
      <c r="B118" s="2"/>
      <c r="C118" s="2"/>
      <c r="D118" s="2"/>
      <c r="E118" s="2"/>
      <c r="F118" s="2"/>
      <c r="G118" s="2"/>
      <c r="H118" s="2"/>
      <c r="I118" s="2"/>
      <c r="J118" s="2"/>
      <c r="K118" s="2"/>
    </row>
    <row r="119" spans="1:11">
      <c r="A119" s="1"/>
      <c r="B119" s="2"/>
      <c r="C119" s="2"/>
      <c r="D119" s="2"/>
      <c r="E119" s="2"/>
      <c r="F119" s="2"/>
      <c r="G119" s="2"/>
      <c r="H119" s="2"/>
      <c r="I119" s="2"/>
      <c r="J119" s="2"/>
      <c r="K119" s="2"/>
    </row>
    <row r="120" spans="1:1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row r="149" spans="1:11">
      <c r="A149" s="1"/>
      <c r="B149" s="2"/>
      <c r="C149" s="2"/>
      <c r="D149" s="2"/>
      <c r="E149" s="2"/>
      <c r="F149" s="2"/>
      <c r="G149" s="2"/>
      <c r="H149" s="2"/>
      <c r="I149" s="2"/>
      <c r="J149" s="2"/>
      <c r="K149" s="2"/>
    </row>
    <row r="150" spans="1:11">
      <c r="A150" s="1"/>
      <c r="B150" s="2"/>
      <c r="C150" s="2"/>
      <c r="D150" s="2"/>
      <c r="E150" s="2"/>
      <c r="F150" s="2"/>
      <c r="G150" s="2"/>
      <c r="H150" s="2"/>
      <c r="I150" s="2"/>
      <c r="J150" s="2"/>
      <c r="K150" s="2"/>
    </row>
    <row r="151" spans="1:11">
      <c r="A151" s="1"/>
      <c r="B151" s="2"/>
      <c r="C151" s="2"/>
      <c r="D151" s="2"/>
      <c r="E151" s="2"/>
      <c r="F151" s="2"/>
      <c r="G151" s="2"/>
      <c r="H151" s="2"/>
      <c r="I151" s="2"/>
      <c r="J151" s="2"/>
      <c r="K151" s="2"/>
    </row>
    <row r="152" spans="1:11">
      <c r="A152" s="1"/>
      <c r="B152" s="2"/>
      <c r="C152" s="2"/>
      <c r="D152" s="2"/>
      <c r="E152" s="2"/>
      <c r="F152" s="2"/>
      <c r="G152" s="2"/>
      <c r="H152" s="2"/>
      <c r="I152" s="2"/>
      <c r="J152" s="2"/>
      <c r="K152" s="2"/>
    </row>
    <row r="153" spans="1:11">
      <c r="A153" s="1"/>
      <c r="B153" s="2"/>
      <c r="C153" s="2"/>
      <c r="D153" s="2"/>
      <c r="E153" s="2"/>
      <c r="F153" s="2"/>
      <c r="G153" s="2"/>
      <c r="H153" s="2"/>
      <c r="I153" s="2"/>
      <c r="J153" s="2"/>
      <c r="K153" s="2"/>
    </row>
    <row r="154" spans="1:11">
      <c r="A154" s="1"/>
      <c r="B154" s="2"/>
      <c r="C154" s="2"/>
      <c r="D154" s="2"/>
      <c r="E154" s="2"/>
      <c r="F154" s="2"/>
      <c r="G154" s="2"/>
      <c r="H154" s="2"/>
      <c r="I154" s="2"/>
      <c r="J154" s="2"/>
      <c r="K154" s="2"/>
    </row>
    <row r="155" spans="1:11">
      <c r="A155" s="1"/>
      <c r="B155" s="2"/>
      <c r="C155" s="2"/>
      <c r="D155" s="2"/>
      <c r="E155" s="2"/>
      <c r="F155" s="2"/>
      <c r="G155" s="2"/>
      <c r="H155" s="2"/>
      <c r="I155" s="2"/>
      <c r="J155" s="2"/>
      <c r="K155" s="2"/>
    </row>
    <row r="156" spans="1:11">
      <c r="A156" s="1"/>
      <c r="B156" s="2"/>
      <c r="C156" s="2"/>
      <c r="D156" s="2"/>
      <c r="E156" s="2"/>
      <c r="F156" s="2"/>
      <c r="G156" s="2"/>
      <c r="H156" s="2"/>
      <c r="I156" s="2"/>
      <c r="J156" s="2"/>
      <c r="K156" s="2"/>
    </row>
    <row r="157" spans="1:11">
      <c r="A157" s="1"/>
      <c r="B157" s="2"/>
      <c r="C157" s="2"/>
      <c r="D157" s="2"/>
      <c r="E157" s="2"/>
      <c r="F157" s="2"/>
      <c r="G157" s="2"/>
      <c r="H157" s="2"/>
      <c r="I157" s="2"/>
      <c r="J157" s="2"/>
      <c r="K157" s="2"/>
    </row>
    <row r="158" spans="1:11">
      <c r="A158" s="1"/>
      <c r="B158" s="2"/>
      <c r="C158" s="2"/>
      <c r="D158" s="2"/>
      <c r="E158" s="2"/>
      <c r="F158" s="2"/>
      <c r="G158" s="2"/>
      <c r="H158" s="2"/>
      <c r="I158" s="2"/>
      <c r="J158" s="2"/>
      <c r="K158" s="2"/>
    </row>
    <row r="159" spans="1:11">
      <c r="A159" s="1"/>
      <c r="B159" s="2"/>
      <c r="C159" s="2"/>
      <c r="D159" s="2"/>
      <c r="E159" s="2"/>
      <c r="F159" s="2"/>
      <c r="G159" s="2"/>
      <c r="H159" s="2"/>
      <c r="I159" s="2"/>
      <c r="J159" s="2"/>
      <c r="K159" s="2"/>
    </row>
    <row r="160" spans="1:11">
      <c r="A160" s="1"/>
      <c r="B160" s="2"/>
      <c r="C160" s="2"/>
      <c r="D160" s="2"/>
      <c r="E160" s="2"/>
      <c r="F160" s="2"/>
      <c r="G160" s="2"/>
      <c r="H160" s="2"/>
      <c r="I160" s="2"/>
      <c r="J160" s="2"/>
      <c r="K160" s="2"/>
    </row>
    <row r="161" spans="1:11">
      <c r="A161" s="1"/>
      <c r="B161" s="2"/>
      <c r="C161" s="2"/>
      <c r="D161" s="2"/>
      <c r="E161" s="2"/>
      <c r="F161" s="2"/>
      <c r="G161" s="2"/>
      <c r="H161" s="2"/>
      <c r="I161" s="2"/>
      <c r="J161" s="2"/>
      <c r="K161" s="2"/>
    </row>
  </sheetData>
  <mergeCells count="15">
    <mergeCell ref="A7:A8"/>
    <mergeCell ref="B7:F7"/>
    <mergeCell ref="G7:K7"/>
    <mergeCell ref="A85:K85"/>
    <mergeCell ref="A64:K64"/>
    <mergeCell ref="A65:K65"/>
    <mergeCell ref="A72:K72"/>
    <mergeCell ref="A86:K86"/>
    <mergeCell ref="A66:K66"/>
    <mergeCell ref="A67:K67"/>
    <mergeCell ref="A88:K88"/>
    <mergeCell ref="A74:A75"/>
    <mergeCell ref="B74:F74"/>
    <mergeCell ref="G74:K74"/>
    <mergeCell ref="A87:K87"/>
  </mergeCells>
  <phoneticPr fontId="24" type="noConversion"/>
  <pageMargins left="0.94488188976377963" right="0.94488188976377963" top="0.59055118110236227" bottom="0.98425196850393704" header="0.51181102362204722" footer="0.51181102362204722"/>
  <pageSetup paperSize="9" scale="78" firstPageNumber="447" orientation="portrait" useFirstPageNumber="1" r:id="rId1"/>
  <headerFooter alignWithMargins="0">
    <oddHeader>&amp;L&amp;"Arial,Italic"&amp;11      Comparative tables</oddHeader>
    <oddFooter xml:space="preserve">&amp;C </oddFooter>
  </headerFooter>
  <rowBreaks count="2" manualBreakCount="2">
    <brk id="68" max="10" man="1"/>
    <brk id="12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7"/>
  <sheetViews>
    <sheetView workbookViewId="0"/>
  </sheetViews>
  <sheetFormatPr defaultRowHeight="12.75"/>
  <sheetData>
    <row r="1" spans="1:4">
      <c r="A1" t="s">
        <v>1255</v>
      </c>
    </row>
    <row r="3" spans="1:4">
      <c r="A3" t="s">
        <v>1256</v>
      </c>
      <c r="D3" t="s">
        <v>1260</v>
      </c>
    </row>
    <row r="7" spans="1:4">
      <c r="A7" t="s">
        <v>1257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936"/>
  <sheetViews>
    <sheetView tabSelected="1" view="pageBreakPreview" topLeftCell="A2845" zoomScale="93" zoomScaleNormal="85" zoomScaleSheetLayoutView="93" workbookViewId="0">
      <selection activeCell="A99" sqref="A99:XFD99"/>
    </sheetView>
  </sheetViews>
  <sheetFormatPr defaultColWidth="11.42578125" defaultRowHeight="12.75"/>
  <cols>
    <col min="1" max="1" width="14.5703125" style="51" customWidth="1"/>
    <col min="2" max="10" width="9.140625" style="43" customWidth="1"/>
    <col min="11" max="11" width="9.140625" style="44" customWidth="1"/>
    <col min="12" max="16384" width="11.42578125" style="19"/>
  </cols>
  <sheetData>
    <row r="1" spans="1:11" ht="12.75" customHeight="1"/>
    <row r="2" spans="1:11" ht="12.75" customHeight="1">
      <c r="A2" s="894" t="s">
        <v>554</v>
      </c>
      <c r="B2" s="894"/>
      <c r="C2" s="894"/>
      <c r="D2" s="894"/>
      <c r="E2" s="894"/>
      <c r="F2" s="894"/>
      <c r="G2" s="894"/>
      <c r="H2" s="894"/>
      <c r="I2" s="894"/>
      <c r="J2" s="894"/>
      <c r="K2" s="894"/>
    </row>
    <row r="3" spans="1:11" ht="15">
      <c r="A3" s="901" t="s">
        <v>455</v>
      </c>
      <c r="B3" s="901"/>
      <c r="C3" s="901"/>
      <c r="D3" s="901"/>
      <c r="E3" s="901"/>
      <c r="F3" s="901"/>
      <c r="G3" s="901"/>
      <c r="H3" s="901"/>
      <c r="I3" s="901"/>
      <c r="J3" s="901"/>
      <c r="K3" s="901"/>
    </row>
    <row r="4" spans="1:11">
      <c r="A4" s="817"/>
      <c r="B4" s="190"/>
      <c r="C4" s="190"/>
      <c r="D4" s="190"/>
      <c r="E4" s="190"/>
      <c r="F4" s="190"/>
      <c r="G4" s="190"/>
      <c r="H4" s="190"/>
      <c r="I4" s="190"/>
      <c r="J4" s="190"/>
      <c r="K4" s="190"/>
    </row>
    <row r="5" spans="1:11" s="2" customFormat="1" ht="15" customHeight="1">
      <c r="A5" s="194"/>
      <c r="B5" s="902" t="s">
        <v>390</v>
      </c>
      <c r="C5" s="895"/>
      <c r="D5" s="895"/>
      <c r="E5" s="895"/>
      <c r="F5" s="896"/>
      <c r="G5" s="895" t="s">
        <v>391</v>
      </c>
      <c r="H5" s="895"/>
      <c r="I5" s="895"/>
      <c r="J5" s="895"/>
      <c r="K5" s="895"/>
    </row>
    <row r="6" spans="1:11" s="2" customFormat="1">
      <c r="A6" s="818"/>
      <c r="B6" s="180">
        <v>40909</v>
      </c>
      <c r="C6" s="180">
        <v>41275</v>
      </c>
      <c r="D6" s="180">
        <v>41640</v>
      </c>
      <c r="E6" s="180">
        <v>42005</v>
      </c>
      <c r="F6" s="181">
        <v>42370</v>
      </c>
      <c r="G6" s="180">
        <v>40909</v>
      </c>
      <c r="H6" s="180">
        <v>41275</v>
      </c>
      <c r="I6" s="180">
        <v>41640</v>
      </c>
      <c r="J6" s="180">
        <v>42005</v>
      </c>
      <c r="K6" s="180">
        <v>42370</v>
      </c>
    </row>
    <row r="7" spans="1:11" s="2" customFormat="1">
      <c r="A7" s="40" t="s">
        <v>31</v>
      </c>
      <c r="B7" s="10">
        <v>1566.6316774059446</v>
      </c>
      <c r="C7" s="10">
        <v>1497.4327956989248</v>
      </c>
      <c r="D7" s="10">
        <v>1443.4271329677244</v>
      </c>
      <c r="E7" s="10">
        <v>1219.7133472678413</v>
      </c>
      <c r="F7" s="12">
        <v>1261.0957478441867</v>
      </c>
      <c r="G7" s="49">
        <v>22.794507000000003</v>
      </c>
      <c r="H7" s="49">
        <v>23.191916250000002</v>
      </c>
      <c r="I7" s="49">
        <v>23.550599999999999</v>
      </c>
      <c r="J7" s="49">
        <v>23.894861500000005</v>
      </c>
      <c r="K7" s="49">
        <v>24.256595750000002</v>
      </c>
    </row>
    <row r="8" spans="1:11">
      <c r="A8" s="40" t="s">
        <v>456</v>
      </c>
      <c r="B8" s="10">
        <v>497.5298196152475</v>
      </c>
      <c r="C8" s="10">
        <v>520.87516167145088</v>
      </c>
      <c r="D8" s="10">
        <v>530.92780118863186</v>
      </c>
      <c r="E8" s="10">
        <v>455.08118108481455</v>
      </c>
      <c r="F8" s="12">
        <v>468.0304160328248</v>
      </c>
      <c r="G8" s="49">
        <v>11.054</v>
      </c>
      <c r="H8" s="49">
        <v>11.105</v>
      </c>
      <c r="I8" s="49">
        <v>11.157</v>
      </c>
      <c r="J8" s="49">
        <v>11.268000000000001</v>
      </c>
      <c r="K8" s="49">
        <v>11.322000000000001</v>
      </c>
    </row>
    <row r="9" spans="1:11">
      <c r="A9" s="40" t="s">
        <v>458</v>
      </c>
      <c r="B9" s="10">
        <v>2462.7928388746805</v>
      </c>
      <c r="C9" s="10">
        <v>2467.7708863688963</v>
      </c>
      <c r="D9" s="10">
        <v>2454.2204951798535</v>
      </c>
      <c r="E9" s="10">
        <v>1795.84478988828</v>
      </c>
      <c r="F9" s="12">
        <v>1796.924755260816</v>
      </c>
      <c r="G9" s="49">
        <v>199.49799999999999</v>
      </c>
      <c r="H9" s="49">
        <v>201.03300000000002</v>
      </c>
      <c r="I9" s="49">
        <v>202.76900000000001</v>
      </c>
      <c r="J9" s="49">
        <v>204.45099999999999</v>
      </c>
      <c r="K9" s="49">
        <v>206.08100000000002</v>
      </c>
    </row>
    <row r="10" spans="1:11">
      <c r="A10" s="40" t="s">
        <v>457</v>
      </c>
      <c r="B10" s="10">
        <v>1840.3688082565354</v>
      </c>
      <c r="C10" s="10">
        <v>1872.3607040116317</v>
      </c>
      <c r="D10" s="10">
        <v>1819.2604138976076</v>
      </c>
      <c r="E10" s="10">
        <v>1564.2630061465034</v>
      </c>
      <c r="F10" s="12">
        <v>1569.3419712820833</v>
      </c>
      <c r="G10" s="49">
        <v>34.536389000000007</v>
      </c>
      <c r="H10" s="49">
        <v>34.936495000000001</v>
      </c>
      <c r="I10" s="49">
        <v>35.334385000000005</v>
      </c>
      <c r="J10" s="49">
        <v>35.689014</v>
      </c>
      <c r="K10" s="49">
        <v>36.017868999999997</v>
      </c>
    </row>
    <row r="11" spans="1:11">
      <c r="A11" s="40" t="s">
        <v>459</v>
      </c>
      <c r="B11" s="10">
        <v>8226.2315856169807</v>
      </c>
      <c r="C11" s="10">
        <v>9185.2898433715491</v>
      </c>
      <c r="D11" s="10">
        <v>10360.784632915515</v>
      </c>
      <c r="E11" s="10">
        <v>10865.574823378292</v>
      </c>
      <c r="F11" s="12">
        <v>11236.297801866907</v>
      </c>
      <c r="G11" s="49">
        <v>1350.6949999999999</v>
      </c>
      <c r="H11" s="49">
        <v>1360.72</v>
      </c>
      <c r="I11" s="49">
        <v>1367.82</v>
      </c>
      <c r="J11" s="49">
        <v>1374.6200000000001</v>
      </c>
      <c r="K11" s="49">
        <v>1382.71</v>
      </c>
    </row>
    <row r="12" spans="1:11">
      <c r="A12" s="40" t="s">
        <v>140</v>
      </c>
      <c r="B12" s="10">
        <v>2679.6673615934478</v>
      </c>
      <c r="C12" s="10">
        <v>2809.1036265843354</v>
      </c>
      <c r="D12" s="10">
        <v>2850.7154730111588</v>
      </c>
      <c r="E12" s="10">
        <v>2432.6956199411002</v>
      </c>
      <c r="F12" s="12">
        <v>2463.9116121546117</v>
      </c>
      <c r="G12" s="49">
        <v>65.241241000000002</v>
      </c>
      <c r="H12" s="49">
        <v>65.564756000000017</v>
      </c>
      <c r="I12" s="49">
        <v>66.074330000000003</v>
      </c>
      <c r="J12" s="49">
        <v>66.380601999999996</v>
      </c>
      <c r="K12" s="49">
        <v>66.627601999999996</v>
      </c>
    </row>
    <row r="13" spans="1:11">
      <c r="A13" s="40" t="s">
        <v>141</v>
      </c>
      <c r="B13" s="10">
        <v>3541.4621941985874</v>
      </c>
      <c r="C13" s="10">
        <v>3752.1396359858422</v>
      </c>
      <c r="D13" s="10">
        <v>3889.524165479922</v>
      </c>
      <c r="E13" s="10">
        <v>3374.7230671987732</v>
      </c>
      <c r="F13" s="12">
        <v>3478.354771865138</v>
      </c>
      <c r="G13" s="49">
        <v>80.426000000000002</v>
      </c>
      <c r="H13" s="49">
        <v>80.646000000000001</v>
      </c>
      <c r="I13" s="49">
        <v>80.983000000000004</v>
      </c>
      <c r="J13" s="49">
        <v>81.686999999999998</v>
      </c>
      <c r="K13" s="49">
        <v>82.491</v>
      </c>
    </row>
    <row r="14" spans="1:11">
      <c r="A14" s="40" t="s">
        <v>641</v>
      </c>
      <c r="B14" s="10">
        <v>262.60597483718692</v>
      </c>
      <c r="C14" s="10">
        <v>275.67564220527061</v>
      </c>
      <c r="D14" s="10">
        <v>291.44416987137816</v>
      </c>
      <c r="E14" s="10">
        <v>309.37852343396014</v>
      </c>
      <c r="F14" s="12">
        <v>320.89985025580995</v>
      </c>
      <c r="G14" s="49">
        <v>7.1710000000000003</v>
      </c>
      <c r="H14" s="49">
        <v>7.2108999999999996</v>
      </c>
      <c r="I14" s="49">
        <v>7.2528999999999995</v>
      </c>
      <c r="J14" s="49">
        <v>7.3097000000000003</v>
      </c>
      <c r="K14" s="49">
        <v>7.3771000000000004</v>
      </c>
    </row>
    <row r="15" spans="1:11">
      <c r="A15" s="40" t="s">
        <v>860</v>
      </c>
      <c r="B15" s="10">
        <v>1858.8867323367172</v>
      </c>
      <c r="C15" s="10">
        <v>1915.4568088148685</v>
      </c>
      <c r="D15" s="10">
        <v>2039.4083045296752</v>
      </c>
      <c r="E15" s="10">
        <v>2133.3959499927569</v>
      </c>
      <c r="F15" s="12">
        <v>2259.0377084132733</v>
      </c>
      <c r="G15" s="49">
        <v>1217</v>
      </c>
      <c r="H15" s="49">
        <v>1233</v>
      </c>
      <c r="I15" s="49">
        <v>1267</v>
      </c>
      <c r="J15" s="49">
        <v>1283</v>
      </c>
      <c r="K15" s="49">
        <v>1299</v>
      </c>
    </row>
    <row r="16" spans="1:11">
      <c r="A16" s="40" t="s">
        <v>106</v>
      </c>
      <c r="B16" s="10">
        <v>2071.3483721150301</v>
      </c>
      <c r="C16" s="10">
        <v>2130.2787918044055</v>
      </c>
      <c r="D16" s="10">
        <v>2151.1343217620206</v>
      </c>
      <c r="E16" s="10">
        <v>1831.865519935744</v>
      </c>
      <c r="F16" s="12">
        <v>1859.2129027205074</v>
      </c>
      <c r="G16" s="49">
        <v>59.898000000000003</v>
      </c>
      <c r="H16" s="49">
        <v>60.22475</v>
      </c>
      <c r="I16" s="49">
        <v>60.448</v>
      </c>
      <c r="J16" s="49">
        <v>60.441000000000003</v>
      </c>
      <c r="K16" s="49">
        <v>60.326000000000001</v>
      </c>
    </row>
    <row r="17" spans="1:11">
      <c r="A17" s="40" t="s">
        <v>4</v>
      </c>
      <c r="B17" s="10">
        <v>6206.1410059990076</v>
      </c>
      <c r="C17" s="10">
        <v>5154.531907260829</v>
      </c>
      <c r="D17" s="10">
        <v>4854.5552989380185</v>
      </c>
      <c r="E17" s="10">
        <v>4378.5826017691743</v>
      </c>
      <c r="F17" s="12">
        <v>4942.4793011969496</v>
      </c>
      <c r="G17" s="49">
        <v>127.593</v>
      </c>
      <c r="H17" s="49">
        <v>127.414</v>
      </c>
      <c r="I17" s="49">
        <v>127.23700000000001</v>
      </c>
      <c r="J17" s="49">
        <v>127.095</v>
      </c>
      <c r="K17" s="49">
        <v>126.93300000000001</v>
      </c>
    </row>
    <row r="18" spans="1:11">
      <c r="A18" s="40" t="s">
        <v>811</v>
      </c>
      <c r="B18" s="10">
        <v>1222.3635169672013</v>
      </c>
      <c r="C18" s="10">
        <v>1305.3815385739333</v>
      </c>
      <c r="D18" s="10">
        <v>1410.9863086534626</v>
      </c>
      <c r="E18" s="10">
        <v>1382.3577760298367</v>
      </c>
      <c r="F18" s="12">
        <v>1410.9616544592848</v>
      </c>
      <c r="G18" s="49">
        <v>50.004440000000002</v>
      </c>
      <c r="H18" s="49">
        <v>50.219670000000001</v>
      </c>
      <c r="I18" s="49">
        <v>50.423960000000001</v>
      </c>
      <c r="J18" s="49">
        <v>50.617050000000006</v>
      </c>
      <c r="K18" s="49">
        <v>50.801410000000004</v>
      </c>
    </row>
    <row r="19" spans="1:11">
      <c r="A19" s="40" t="s">
        <v>812</v>
      </c>
      <c r="B19" s="10">
        <v>1186.6955234081331</v>
      </c>
      <c r="C19" s="10">
        <v>1262.4241237517133</v>
      </c>
      <c r="D19" s="10">
        <v>1297.910259206064</v>
      </c>
      <c r="E19" s="10">
        <v>1152.1135646687696</v>
      </c>
      <c r="F19" s="12">
        <v>1047.1596998928189</v>
      </c>
      <c r="G19" s="49">
        <v>116.28439999999999</v>
      </c>
      <c r="H19" s="49">
        <v>117.6448</v>
      </c>
      <c r="I19" s="49">
        <v>118.97800000000001</v>
      </c>
      <c r="J19" s="49">
        <v>120.28509</v>
      </c>
      <c r="K19" s="49">
        <v>121.56700000000001</v>
      </c>
    </row>
    <row r="20" spans="1:11">
      <c r="A20" s="40" t="s">
        <v>5</v>
      </c>
      <c r="B20" s="10">
        <v>828.35697688322978</v>
      </c>
      <c r="C20" s="10">
        <v>866.59365202901631</v>
      </c>
      <c r="D20" s="10">
        <v>879.3902880188075</v>
      </c>
      <c r="E20" s="10">
        <v>757.80004380874016</v>
      </c>
      <c r="F20" s="12">
        <v>777.35235611968392</v>
      </c>
      <c r="G20" s="49">
        <v>16.754249999999999</v>
      </c>
      <c r="H20" s="49">
        <v>16.801833333333331</v>
      </c>
      <c r="I20" s="49">
        <v>16.86675</v>
      </c>
      <c r="J20" s="49">
        <v>16.934249999999999</v>
      </c>
      <c r="K20" s="49">
        <v>17.030750000000001</v>
      </c>
    </row>
    <row r="21" spans="1:11">
      <c r="A21" s="40" t="s">
        <v>813</v>
      </c>
      <c r="B21" s="10">
        <v>2154.2623731781428</v>
      </c>
      <c r="C21" s="10">
        <v>2231.7206919849787</v>
      </c>
      <c r="D21" s="10">
        <v>2085.997687483703</v>
      </c>
      <c r="E21" s="10">
        <v>1372.1031443803722</v>
      </c>
      <c r="F21" s="12">
        <v>1286.2428302137819</v>
      </c>
      <c r="G21" s="49">
        <v>143.20172099999999</v>
      </c>
      <c r="H21" s="49">
        <v>143.50699499999999</v>
      </c>
      <c r="I21" s="49">
        <v>143.82</v>
      </c>
      <c r="J21" s="49">
        <v>146.40599900000001</v>
      </c>
      <c r="K21" s="49">
        <v>146.67500000000001</v>
      </c>
    </row>
    <row r="22" spans="1:11">
      <c r="A22" s="40" t="s">
        <v>814</v>
      </c>
      <c r="B22" s="10">
        <v>735.97484320000001</v>
      </c>
      <c r="C22" s="10">
        <v>746.6471272</v>
      </c>
      <c r="D22" s="10">
        <v>756.35034719999999</v>
      </c>
      <c r="E22" s="10">
        <v>654.26990266666667</v>
      </c>
      <c r="F22" s="12">
        <v>646.43838053333332</v>
      </c>
      <c r="G22" s="49">
        <v>29.195895</v>
      </c>
      <c r="H22" s="49">
        <v>29.380130000000001</v>
      </c>
      <c r="I22" s="49">
        <v>29.997101000000004</v>
      </c>
      <c r="J22" s="49">
        <v>30.890736</v>
      </c>
      <c r="K22" s="49">
        <v>31.787580000000002</v>
      </c>
    </row>
    <row r="23" spans="1:11">
      <c r="A23" s="40" t="s">
        <v>6</v>
      </c>
      <c r="B23" s="10">
        <v>286.86884852364568</v>
      </c>
      <c r="C23" s="10">
        <v>302.24566450891069</v>
      </c>
      <c r="D23" s="10">
        <v>306.36887380632942</v>
      </c>
      <c r="E23" s="10">
        <v>292.74856353189324</v>
      </c>
      <c r="F23" s="12">
        <v>297.06168995728046</v>
      </c>
      <c r="G23" s="49">
        <v>5.3120000000000003</v>
      </c>
      <c r="H23" s="49">
        <v>5.399</v>
      </c>
      <c r="I23" s="49">
        <v>5.47</v>
      </c>
      <c r="J23" s="49">
        <v>5.5350000000000001</v>
      </c>
      <c r="K23" s="49">
        <v>5.6070000000000002</v>
      </c>
    </row>
    <row r="24" spans="1:11">
      <c r="A24" s="40" t="s">
        <v>815</v>
      </c>
      <c r="B24" s="10">
        <v>396.32777101096224</v>
      </c>
      <c r="C24" s="10">
        <v>366.81761658031087</v>
      </c>
      <c r="D24" s="10">
        <v>351.13205459240135</v>
      </c>
      <c r="E24" s="10">
        <v>317.60324680417222</v>
      </c>
      <c r="F24" s="12">
        <v>294.97980828064453</v>
      </c>
      <c r="G24" s="49">
        <v>52.231000000000002</v>
      </c>
      <c r="H24" s="49">
        <v>52.872999999999998</v>
      </c>
      <c r="I24" s="49">
        <v>53.548000000000002</v>
      </c>
      <c r="J24" s="49">
        <v>54.262999999999998</v>
      </c>
      <c r="K24" s="49">
        <v>55.021250000000002</v>
      </c>
    </row>
    <row r="25" spans="1:11">
      <c r="A25" s="40" t="s">
        <v>7</v>
      </c>
      <c r="B25" s="10">
        <v>543.70342208917361</v>
      </c>
      <c r="C25" s="10">
        <v>578.65890732764717</v>
      </c>
      <c r="D25" s="10">
        <v>573.58129511965126</v>
      </c>
      <c r="E25" s="10">
        <v>497.92506246616091</v>
      </c>
      <c r="F25" s="12">
        <v>514.51547306385896</v>
      </c>
      <c r="G25" s="49">
        <v>9.5210000000000008</v>
      </c>
      <c r="H25" s="49">
        <v>9.6029999999999998</v>
      </c>
      <c r="I25" s="49">
        <v>9.702</v>
      </c>
      <c r="J25" s="49">
        <v>9.8510170000000006</v>
      </c>
      <c r="K25" s="49">
        <v>9.9951530000000002</v>
      </c>
    </row>
    <row r="26" spans="1:11">
      <c r="A26" s="40" t="s">
        <v>8</v>
      </c>
      <c r="B26" s="10">
        <v>667.33395316320059</v>
      </c>
      <c r="C26" s="10">
        <v>688.22378496781857</v>
      </c>
      <c r="D26" s="10">
        <v>709.65162513208725</v>
      </c>
      <c r="E26" s="10">
        <v>678.95796807819238</v>
      </c>
      <c r="F26" s="12">
        <v>668.8357594009135</v>
      </c>
      <c r="G26" s="49">
        <v>7.9968599999999999</v>
      </c>
      <c r="H26" s="49">
        <v>8.0893500000000014</v>
      </c>
      <c r="I26" s="49">
        <v>8.1886499999999991</v>
      </c>
      <c r="J26" s="49">
        <v>8.2823999999999991</v>
      </c>
      <c r="K26" s="49">
        <v>8.3733400000000007</v>
      </c>
    </row>
    <row r="27" spans="1:11">
      <c r="A27" s="40" t="s">
        <v>816</v>
      </c>
      <c r="B27" s="10">
        <v>875.68870292887027</v>
      </c>
      <c r="C27" s="10">
        <v>951.82927470677953</v>
      </c>
      <c r="D27" s="10">
        <v>934.44215914804147</v>
      </c>
      <c r="E27" s="10">
        <v>859.79669117647052</v>
      </c>
      <c r="F27" s="12">
        <v>863.37867805249391</v>
      </c>
      <c r="G27" s="49">
        <v>75.627384000000006</v>
      </c>
      <c r="H27" s="49">
        <v>76.667864000000009</v>
      </c>
      <c r="I27" s="49">
        <v>77.695903999999999</v>
      </c>
      <c r="J27" s="49">
        <v>78.741053000000008</v>
      </c>
      <c r="K27" s="49">
        <v>79.814870999999997</v>
      </c>
    </row>
    <row r="28" spans="1:11">
      <c r="A28" s="40" t="s">
        <v>9</v>
      </c>
      <c r="B28" s="10">
        <v>2669.5641690943075</v>
      </c>
      <c r="C28" s="10">
        <v>2739.4858227328223</v>
      </c>
      <c r="D28" s="10">
        <v>3024.6768678416461</v>
      </c>
      <c r="E28" s="10">
        <v>2886.5566657318082</v>
      </c>
      <c r="F28" s="12">
        <v>2631.8584455220066</v>
      </c>
      <c r="G28" s="49">
        <v>63.704999999999998</v>
      </c>
      <c r="H28" s="49">
        <v>64.105999999999995</v>
      </c>
      <c r="I28" s="49">
        <v>64.597000000000008</v>
      </c>
      <c r="J28" s="49">
        <v>65.11</v>
      </c>
      <c r="K28" s="49">
        <v>65.647999999999996</v>
      </c>
    </row>
    <row r="29" spans="1:11">
      <c r="A29" s="40" t="s">
        <v>158</v>
      </c>
      <c r="B29" s="10">
        <v>16155.25</v>
      </c>
      <c r="C29" s="10">
        <v>16691.5</v>
      </c>
      <c r="D29" s="10">
        <v>17427.599999999999</v>
      </c>
      <c r="E29" s="10">
        <v>18120.7</v>
      </c>
      <c r="F29" s="12">
        <v>18624.449999999997</v>
      </c>
      <c r="G29" s="49">
        <v>313.9984</v>
      </c>
      <c r="H29" s="49">
        <v>316.20490000000001</v>
      </c>
      <c r="I29" s="49">
        <v>318.56350000000003</v>
      </c>
      <c r="J29" s="49">
        <v>320.89659999999998</v>
      </c>
      <c r="K29" s="49">
        <v>323.1275</v>
      </c>
    </row>
    <row r="30" spans="1:11" s="20" customFormat="1" ht="14.25">
      <c r="A30" s="41" t="s">
        <v>1168</v>
      </c>
      <c r="B30" s="11">
        <v>58936.056471296237</v>
      </c>
      <c r="C30" s="11">
        <v>60312.444008141938</v>
      </c>
      <c r="D30" s="11">
        <v>62443.489975943703</v>
      </c>
      <c r="E30" s="11">
        <v>59334.051059380319</v>
      </c>
      <c r="F30" s="13">
        <v>60718.821614389213</v>
      </c>
      <c r="G30" s="159">
        <v>4059.7394870000003</v>
      </c>
      <c r="H30" s="159">
        <v>4095.5433595833342</v>
      </c>
      <c r="I30" s="159">
        <v>4147.4770800000006</v>
      </c>
      <c r="J30" s="159">
        <v>4183.6483724999989</v>
      </c>
      <c r="K30" s="159">
        <v>4218.5910207500001</v>
      </c>
    </row>
    <row r="31" spans="1:11" ht="12.75" customHeight="1"/>
    <row r="32" spans="1:11" ht="12.75" customHeight="1">
      <c r="A32" s="279"/>
      <c r="B32" s="819"/>
      <c r="C32" s="819"/>
      <c r="D32" s="819"/>
      <c r="E32" s="819"/>
      <c r="F32" s="819"/>
      <c r="G32" s="95"/>
      <c r="H32" s="95"/>
      <c r="I32" s="95"/>
      <c r="J32" s="95"/>
      <c r="K32" s="95"/>
    </row>
    <row r="33" spans="1:11" ht="12.75" customHeight="1"/>
    <row r="34" spans="1:11" ht="12.75" customHeight="1">
      <c r="A34" s="894" t="s">
        <v>731</v>
      </c>
      <c r="B34" s="894"/>
      <c r="C34" s="894"/>
      <c r="D34" s="894"/>
      <c r="E34" s="894"/>
      <c r="F34" s="894"/>
      <c r="G34" s="894"/>
      <c r="H34" s="894"/>
      <c r="I34" s="894"/>
      <c r="J34" s="894"/>
      <c r="K34" s="894"/>
    </row>
    <row r="35" spans="1:11">
      <c r="A35" s="820"/>
      <c r="B35" s="44"/>
      <c r="C35" s="44"/>
      <c r="D35" s="44"/>
      <c r="E35" s="44"/>
      <c r="F35" s="44"/>
      <c r="G35" s="44"/>
      <c r="H35" s="44"/>
      <c r="I35" s="44"/>
      <c r="J35" s="44"/>
    </row>
    <row r="36" spans="1:11" s="2" customFormat="1" ht="15" customHeight="1">
      <c r="A36" s="194"/>
      <c r="B36" s="902" t="s">
        <v>187</v>
      </c>
      <c r="C36" s="895"/>
      <c r="D36" s="895"/>
      <c r="E36" s="895"/>
      <c r="F36" s="896"/>
      <c r="G36" s="895" t="s">
        <v>66</v>
      </c>
      <c r="H36" s="895"/>
      <c r="I36" s="895"/>
      <c r="J36" s="895"/>
      <c r="K36" s="895"/>
    </row>
    <row r="37" spans="1:11" s="2" customFormat="1">
      <c r="A37" s="818"/>
      <c r="B37" s="180">
        <v>40909</v>
      </c>
      <c r="C37" s="180">
        <v>41275</v>
      </c>
      <c r="D37" s="180">
        <v>41640</v>
      </c>
      <c r="E37" s="180">
        <v>42005</v>
      </c>
      <c r="F37" s="181">
        <v>42370</v>
      </c>
      <c r="G37" s="180">
        <v>40909</v>
      </c>
      <c r="H37" s="180">
        <v>41275</v>
      </c>
      <c r="I37" s="180">
        <v>41640</v>
      </c>
      <c r="J37" s="180">
        <v>42005</v>
      </c>
      <c r="K37" s="180">
        <v>42370</v>
      </c>
    </row>
    <row r="38" spans="1:11" s="2" customFormat="1">
      <c r="A38" s="40" t="s">
        <v>31</v>
      </c>
      <c r="B38" s="9">
        <v>68728.473811955846</v>
      </c>
      <c r="C38" s="10">
        <v>64567.014625146578</v>
      </c>
      <c r="D38" s="10">
        <v>61290.461090915924</v>
      </c>
      <c r="E38" s="10">
        <v>51045.005942714546</v>
      </c>
      <c r="F38" s="12">
        <v>51989.807672999064</v>
      </c>
      <c r="G38" s="714">
        <v>2.2000000000000002</v>
      </c>
      <c r="H38" s="714">
        <v>2.7</v>
      </c>
      <c r="I38" s="714">
        <v>1.7</v>
      </c>
      <c r="J38" s="714">
        <v>1.7</v>
      </c>
      <c r="K38" s="714">
        <v>1.5</v>
      </c>
    </row>
    <row r="39" spans="1:11">
      <c r="A39" s="40" t="s">
        <v>456</v>
      </c>
      <c r="B39" s="9">
        <v>45009.030180500042</v>
      </c>
      <c r="C39" s="10">
        <v>46904.562059563337</v>
      </c>
      <c r="D39" s="10">
        <v>47586.967929428334</v>
      </c>
      <c r="E39" s="10">
        <v>40387.041274832671</v>
      </c>
      <c r="F39" s="12">
        <v>41338.139554215224</v>
      </c>
      <c r="G39" s="49">
        <v>2.6257266932828927</v>
      </c>
      <c r="H39" s="49">
        <v>1.2481337712749729</v>
      </c>
      <c r="I39" s="49">
        <v>0.49040260199870733</v>
      </c>
      <c r="J39" s="49">
        <v>0.61965453630721257</v>
      </c>
      <c r="K39" s="49">
        <v>1.7700147501229058</v>
      </c>
    </row>
    <row r="40" spans="1:11">
      <c r="A40" s="40" t="s">
        <v>458</v>
      </c>
      <c r="B40" s="10">
        <v>12344.950018920894</v>
      </c>
      <c r="C40" s="10">
        <v>12275.451723691614</v>
      </c>
      <c r="D40" s="10">
        <v>12103.529115297966</v>
      </c>
      <c r="E40" s="10">
        <v>8783.7417762118057</v>
      </c>
      <c r="F40" s="12">
        <v>8719.507161071695</v>
      </c>
      <c r="G40" s="49">
        <v>5.8384869999999998</v>
      </c>
      <c r="H40" s="49">
        <v>5.9108179999999999</v>
      </c>
      <c r="I40" s="49">
        <v>6.4076170000000001</v>
      </c>
      <c r="J40" s="49">
        <v>10.673498</v>
      </c>
      <c r="K40" s="49">
        <v>6.2880549999999999</v>
      </c>
    </row>
    <row r="41" spans="1:11">
      <c r="A41" s="40" t="s">
        <v>457</v>
      </c>
      <c r="B41" s="10">
        <v>53287.817908714627</v>
      </c>
      <c r="C41" s="10">
        <v>53593.261259082559</v>
      </c>
      <c r="D41" s="10">
        <v>51486.969814179793</v>
      </c>
      <c r="E41" s="10">
        <v>43830.378898853953</v>
      </c>
      <c r="F41" s="12">
        <v>43571.205483647114</v>
      </c>
      <c r="G41" s="49">
        <v>1.5198648584799099</v>
      </c>
      <c r="H41" s="49">
        <v>0.93856449918372498</v>
      </c>
      <c r="I41" s="49">
        <v>1.9058538062510899</v>
      </c>
      <c r="J41" s="49">
        <v>1.1253131055674399</v>
      </c>
      <c r="K41" s="49">
        <v>1.42989628185509</v>
      </c>
    </row>
    <row r="42" spans="1:11">
      <c r="A42" s="40" t="s">
        <v>459</v>
      </c>
      <c r="B42" s="10">
        <v>6090.3694658061077</v>
      </c>
      <c r="C42" s="10">
        <v>6750.3158940645753</v>
      </c>
      <c r="D42" s="10">
        <v>7574.6696443358887</v>
      </c>
      <c r="E42" s="10">
        <v>7904.4207296404038</v>
      </c>
      <c r="F42" s="12">
        <v>8126.2866413542297</v>
      </c>
      <c r="G42" s="49">
        <v>2.6</v>
      </c>
      <c r="H42" s="49">
        <v>2.6</v>
      </c>
      <c r="I42" s="49">
        <v>2</v>
      </c>
      <c r="J42" s="49">
        <v>1.02</v>
      </c>
      <c r="K42" s="49">
        <v>1.02</v>
      </c>
    </row>
    <row r="43" spans="1:11">
      <c r="A43" s="40" t="s">
        <v>140</v>
      </c>
      <c r="B43" s="10">
        <v>41073.212595594981</v>
      </c>
      <c r="C43" s="10">
        <v>42844.720211943357</v>
      </c>
      <c r="D43" s="10">
        <v>43144.069308173974</v>
      </c>
      <c r="E43" s="10">
        <v>36647.688430742164</v>
      </c>
      <c r="F43" s="12">
        <v>36980.343554231651</v>
      </c>
      <c r="G43" s="49">
        <v>2.2184684684684708</v>
      </c>
      <c r="H43" s="49">
        <v>0.98982212015152893</v>
      </c>
      <c r="I43" s="49">
        <v>0.61089712928694695</v>
      </c>
      <c r="J43" s="49">
        <v>8.6741119460875815E-2</v>
      </c>
      <c r="K43" s="49">
        <v>0.30499745835452785</v>
      </c>
    </row>
    <row r="44" spans="1:11">
      <c r="A44" s="40" t="s">
        <v>141</v>
      </c>
      <c r="B44" s="10">
        <v>44033.797456028988</v>
      </c>
      <c r="C44" s="10">
        <v>46526.047615329247</v>
      </c>
      <c r="D44" s="10">
        <v>48028.896996652657</v>
      </c>
      <c r="E44" s="10">
        <v>41312.853540940094</v>
      </c>
      <c r="F44" s="12">
        <v>42166.476001807932</v>
      </c>
      <c r="G44" s="49">
        <v>2.1202338364889384</v>
      </c>
      <c r="H44" s="49">
        <v>1.5977443609022979</v>
      </c>
      <c r="I44" s="49">
        <v>0.78210411235388744</v>
      </c>
      <c r="J44" s="49">
        <v>0.13351134846457668</v>
      </c>
      <c r="K44" s="49">
        <v>0.37500000000001421</v>
      </c>
    </row>
    <row r="45" spans="1:11">
      <c r="A45" s="40" t="s">
        <v>641</v>
      </c>
      <c r="B45" s="10">
        <v>36620.551504279305</v>
      </c>
      <c r="C45" s="10">
        <v>38230.407051168455</v>
      </c>
      <c r="D45" s="10">
        <v>40183.122595289911</v>
      </c>
      <c r="E45" s="10">
        <v>42324.380403294272</v>
      </c>
      <c r="F45" s="12">
        <v>43499.457816189279</v>
      </c>
      <c r="G45" s="49">
        <v>4.0638606676342448</v>
      </c>
      <c r="H45" s="49">
        <v>4.3235704323570268</v>
      </c>
      <c r="I45" s="49">
        <v>4.4385026737967959</v>
      </c>
      <c r="J45" s="49">
        <v>2.9953917050691281</v>
      </c>
      <c r="K45" s="49">
        <v>2.4111359681829425</v>
      </c>
    </row>
    <row r="46" spans="1:11">
      <c r="A46" s="40" t="s">
        <v>860</v>
      </c>
      <c r="B46" s="10">
        <v>1527.4336338017397</v>
      </c>
      <c r="C46" s="10">
        <v>1553.4929511880523</v>
      </c>
      <c r="D46" s="10">
        <v>1609.6355994709354</v>
      </c>
      <c r="E46" s="10">
        <v>1662.8183554113459</v>
      </c>
      <c r="F46" s="12">
        <v>1739.0590518962842</v>
      </c>
      <c r="G46" s="49">
        <v>12.00306</v>
      </c>
      <c r="H46" s="49">
        <v>8.8583610000000004</v>
      </c>
      <c r="I46" s="49">
        <v>9.3124459999999996</v>
      </c>
      <c r="J46" s="49">
        <v>10.907640000000001</v>
      </c>
      <c r="K46" s="49">
        <v>6.3255559999999997</v>
      </c>
    </row>
    <row r="47" spans="1:11">
      <c r="A47" s="40" t="s">
        <v>106</v>
      </c>
      <c r="B47" s="10">
        <v>34581.261012304756</v>
      </c>
      <c r="C47" s="10">
        <v>35372.148357683604</v>
      </c>
      <c r="D47" s="10">
        <v>35586.525968799971</v>
      </c>
      <c r="E47" s="10">
        <v>30308.325804267701</v>
      </c>
      <c r="F47" s="12">
        <v>30819.429478508562</v>
      </c>
      <c r="G47" s="49">
        <v>3.315255423372987</v>
      </c>
      <c r="H47" s="49">
        <v>1.2446024892049934</v>
      </c>
      <c r="I47" s="49">
        <v>0.23415286837260574</v>
      </c>
      <c r="J47" s="49">
        <v>0.10845986984815426</v>
      </c>
      <c r="K47" s="49">
        <v>-5.0004167013928402E-2</v>
      </c>
    </row>
    <row r="48" spans="1:11">
      <c r="A48" s="40" t="s">
        <v>4</v>
      </c>
      <c r="B48" s="10">
        <v>48640.137045127922</v>
      </c>
      <c r="C48" s="10">
        <v>40454.988519792401</v>
      </c>
      <c r="D48" s="10">
        <v>38153.644764793404</v>
      </c>
      <c r="E48" s="10">
        <v>34451.257734522791</v>
      </c>
      <c r="F48" s="12">
        <v>38937.701789108818</v>
      </c>
      <c r="G48" s="49">
        <v>-5.1939058171712738E-2</v>
      </c>
      <c r="H48" s="49">
        <v>0.34644032565389615</v>
      </c>
      <c r="I48" s="49">
        <v>2.7619540825133626</v>
      </c>
      <c r="J48" s="49">
        <v>0.78951789013943507</v>
      </c>
      <c r="K48" s="49">
        <v>-0.11666666666667602</v>
      </c>
    </row>
    <row r="49" spans="1:11">
      <c r="A49" s="40" t="s">
        <v>811</v>
      </c>
      <c r="B49" s="10">
        <v>24445.09961449826</v>
      </c>
      <c r="C49" s="10">
        <v>25993.431230709666</v>
      </c>
      <c r="D49" s="10">
        <v>27982.457320953425</v>
      </c>
      <c r="E49" s="10">
        <v>27310.121313467229</v>
      </c>
      <c r="F49" s="12">
        <v>27774.064823383538</v>
      </c>
      <c r="G49" s="49">
        <v>2.2000000000000002</v>
      </c>
      <c r="H49" s="49">
        <v>1.3</v>
      </c>
      <c r="I49" s="49">
        <v>1.3</v>
      </c>
      <c r="J49" s="49">
        <v>0.7</v>
      </c>
      <c r="K49" s="49">
        <v>1</v>
      </c>
    </row>
    <row r="50" spans="1:11">
      <c r="A50" s="40" t="s">
        <v>812</v>
      </c>
      <c r="B50" s="10">
        <v>10205.113698897987</v>
      </c>
      <c r="C50" s="10">
        <v>10730.811083462364</v>
      </c>
      <c r="D50" s="10">
        <v>10908.825658576072</v>
      </c>
      <c r="E50" s="10">
        <v>9578.190985007117</v>
      </c>
      <c r="F50" s="12">
        <v>8613.8483296685681</v>
      </c>
      <c r="G50" s="49">
        <v>4.1100000000000003</v>
      </c>
      <c r="H50" s="49">
        <v>3.8075000000000001</v>
      </c>
      <c r="I50" s="49">
        <v>4.0183</v>
      </c>
      <c r="J50" s="49">
        <v>2.72</v>
      </c>
      <c r="K50" s="49">
        <v>2.82</v>
      </c>
    </row>
    <row r="51" spans="1:11">
      <c r="A51" s="40" t="s">
        <v>5</v>
      </c>
      <c r="B51" s="10">
        <v>49441.6029892851</v>
      </c>
      <c r="C51" s="10">
        <v>51577.326999772828</v>
      </c>
      <c r="D51" s="10">
        <v>52137.506515410947</v>
      </c>
      <c r="E51" s="10">
        <v>44749.548625344505</v>
      </c>
      <c r="F51" s="12">
        <v>45644.047157035588</v>
      </c>
      <c r="G51" s="49">
        <v>2.8244794105434456</v>
      </c>
      <c r="H51" s="49">
        <v>2.5621638341380981</v>
      </c>
      <c r="I51" s="49">
        <v>0.31834327457946898</v>
      </c>
      <c r="J51" s="49">
        <v>0.21211210208103015</v>
      </c>
      <c r="K51" s="49">
        <v>0.10416493058449383</v>
      </c>
    </row>
    <row r="52" spans="1:11">
      <c r="A52" s="40" t="s">
        <v>813</v>
      </c>
      <c r="B52" s="10">
        <v>15043.550860524523</v>
      </c>
      <c r="C52" s="10">
        <v>15551.302513058536</v>
      </c>
      <c r="D52" s="10">
        <v>14504.225333637207</v>
      </c>
      <c r="E52" s="10">
        <v>9371.9052071108927</v>
      </c>
      <c r="F52" s="12">
        <v>8769.3392208200567</v>
      </c>
      <c r="G52" s="49">
        <v>6.6</v>
      </c>
      <c r="H52" s="49">
        <v>6.5</v>
      </c>
      <c r="I52" s="49">
        <v>11.4</v>
      </c>
      <c r="J52" s="49">
        <v>12.9</v>
      </c>
      <c r="K52" s="49">
        <v>5.4</v>
      </c>
    </row>
    <row r="53" spans="1:11">
      <c r="A53" s="40" t="s">
        <v>814</v>
      </c>
      <c r="B53" s="10">
        <v>25208.161736435894</v>
      </c>
      <c r="C53" s="10">
        <v>25413.336401166365</v>
      </c>
      <c r="D53" s="10">
        <v>25214.114763956684</v>
      </c>
      <c r="E53" s="10">
        <v>21180.133185129245</v>
      </c>
      <c r="F53" s="12">
        <v>20336.193586719506</v>
      </c>
      <c r="G53" s="49">
        <v>2.9</v>
      </c>
      <c r="H53" s="49">
        <v>3.5</v>
      </c>
      <c r="I53" s="49">
        <v>2.7</v>
      </c>
      <c r="J53" s="49">
        <v>2.2000000000000002</v>
      </c>
      <c r="K53" s="49">
        <v>3.5</v>
      </c>
    </row>
    <row r="54" spans="1:11">
      <c r="A54" s="40" t="s">
        <v>6</v>
      </c>
      <c r="B54" s="10">
        <v>54003.924797373053</v>
      </c>
      <c r="C54" s="10">
        <v>55981.786350974377</v>
      </c>
      <c r="D54" s="10">
        <v>56008.934882327143</v>
      </c>
      <c r="E54" s="10">
        <v>52890.436049122538</v>
      </c>
      <c r="F54" s="12">
        <v>52980.504718616095</v>
      </c>
      <c r="G54" s="49">
        <v>4.5759598519685474</v>
      </c>
      <c r="H54" s="49">
        <v>2.3586011459461043</v>
      </c>
      <c r="I54" s="49">
        <v>1.0249825282284686</v>
      </c>
      <c r="J54" s="49">
        <v>-0.52275248519965123</v>
      </c>
      <c r="K54" s="49">
        <v>-0.5322861324925432</v>
      </c>
    </row>
    <row r="55" spans="1:11">
      <c r="A55" s="40" t="s">
        <v>815</v>
      </c>
      <c r="B55" s="10">
        <v>7587.9797631858901</v>
      </c>
      <c r="C55" s="10">
        <v>6937.7114326841847</v>
      </c>
      <c r="D55" s="10">
        <v>6557.3327592515379</v>
      </c>
      <c r="E55" s="10">
        <v>5853.0351584721129</v>
      </c>
      <c r="F55" s="12">
        <v>5361.1978695621146</v>
      </c>
      <c r="G55" s="49">
        <v>5.67</v>
      </c>
      <c r="H55" s="49">
        <v>5.36</v>
      </c>
      <c r="I55" s="49">
        <v>5.33</v>
      </c>
      <c r="J55" s="49">
        <v>5.28</v>
      </c>
      <c r="K55" s="49">
        <v>6.72</v>
      </c>
    </row>
    <row r="56" spans="1:11">
      <c r="A56" s="40" t="s">
        <v>7</v>
      </c>
      <c r="B56" s="10">
        <v>57105.705502486453</v>
      </c>
      <c r="C56" s="10">
        <v>60258.138844907553</v>
      </c>
      <c r="D56" s="10">
        <v>59119.902609735233</v>
      </c>
      <c r="E56" s="10">
        <v>50545.548999271945</v>
      </c>
      <c r="F56" s="12">
        <v>51476.497964949507</v>
      </c>
      <c r="G56" s="49">
        <v>0.88837750692372097</v>
      </c>
      <c r="H56" s="49">
        <v>-4.4292970148640497E-2</v>
      </c>
      <c r="I56" s="49">
        <v>-0.17963849411465299</v>
      </c>
      <c r="J56" s="49">
        <v>-4.6784744983241498E-2</v>
      </c>
      <c r="K56" s="49">
        <v>0.98426924457797305</v>
      </c>
    </row>
    <row r="57" spans="1:11">
      <c r="A57" s="40" t="s">
        <v>8</v>
      </c>
      <c r="B57" s="10">
        <v>83449.498073393886</v>
      </c>
      <c r="C57" s="10">
        <v>85077.760879158202</v>
      </c>
      <c r="D57" s="10">
        <v>86662.835159896611</v>
      </c>
      <c r="E57" s="10">
        <v>81975.99344129629</v>
      </c>
      <c r="F57" s="12">
        <v>79876.818497865068</v>
      </c>
      <c r="G57" s="49">
        <v>-0.692553729211276</v>
      </c>
      <c r="H57" s="49">
        <v>-0.21730029582475163</v>
      </c>
      <c r="I57" s="49">
        <v>-1.322915591351892E-2</v>
      </c>
      <c r="J57" s="49">
        <v>-1.1439084571936653</v>
      </c>
      <c r="K57" s="49">
        <v>-0.43463237710563707</v>
      </c>
    </row>
    <row r="58" spans="1:11">
      <c r="A58" s="40" t="s">
        <v>816</v>
      </c>
      <c r="B58" s="10">
        <v>11578.989733783072</v>
      </c>
      <c r="C58" s="10">
        <v>12414.970563243805</v>
      </c>
      <c r="D58" s="10">
        <v>12026.916620315551</v>
      </c>
      <c r="E58" s="10">
        <v>10919.293791720951</v>
      </c>
      <c r="F58" s="12">
        <v>10817.265845765683</v>
      </c>
      <c r="G58" s="49">
        <v>6.16</v>
      </c>
      <c r="H58" s="49">
        <v>7.4</v>
      </c>
      <c r="I58" s="49">
        <v>8.17</v>
      </c>
      <c r="J58" s="49">
        <v>8.81</v>
      </c>
      <c r="K58" s="49">
        <v>8.5299999999999994</v>
      </c>
    </row>
    <row r="59" spans="1:11">
      <c r="A59" s="40" t="s">
        <v>9</v>
      </c>
      <c r="B59" s="10">
        <v>41905.096446029471</v>
      </c>
      <c r="C59" s="10">
        <v>42733.688308938668</v>
      </c>
      <c r="D59" s="10">
        <v>46823.797820976913</v>
      </c>
      <c r="E59" s="10">
        <v>44333.538100626756</v>
      </c>
      <c r="F59" s="12">
        <v>40090.458894741758</v>
      </c>
      <c r="G59" s="49">
        <v>2.8008206226028509</v>
      </c>
      <c r="H59" s="49">
        <v>2.5683297180043363</v>
      </c>
      <c r="I59" s="49">
        <v>1.4719566872514855</v>
      </c>
      <c r="J59" s="49">
        <v>5.0020842017528544E-2</v>
      </c>
      <c r="K59" s="49">
        <v>0.64161319890012614</v>
      </c>
    </row>
    <row r="60" spans="1:11">
      <c r="A60" s="40" t="s">
        <v>158</v>
      </c>
      <c r="B60" s="10">
        <v>51450.102930460795</v>
      </c>
      <c r="C60" s="10">
        <v>52786.9745219002</v>
      </c>
      <c r="D60" s="10">
        <v>54706.832389774718</v>
      </c>
      <c r="E60" s="10">
        <v>56468.968508859245</v>
      </c>
      <c r="F60" s="12">
        <v>57638.084038034511</v>
      </c>
      <c r="G60" s="49">
        <v>1.95</v>
      </c>
      <c r="H60" s="49">
        <v>1.23</v>
      </c>
      <c r="I60" s="49">
        <v>1.45</v>
      </c>
      <c r="J60" s="49">
        <v>-0.12</v>
      </c>
      <c r="K60" s="49">
        <v>0.96</v>
      </c>
    </row>
    <row r="61" spans="1:11" ht="14.25">
      <c r="A61" s="41" t="s">
        <v>1168</v>
      </c>
      <c r="B61" s="11">
        <v>14517.2015741453</v>
      </c>
      <c r="C61" s="11">
        <v>14726.359535912203</v>
      </c>
      <c r="D61" s="11">
        <v>15055.776987185591</v>
      </c>
      <c r="E61" s="11">
        <v>14182.370451923141</v>
      </c>
      <c r="F61" s="13">
        <v>14393.151958967179</v>
      </c>
      <c r="G61" s="159">
        <v>2.7302185395051652</v>
      </c>
      <c r="H61" s="159">
        <v>2.3087838058268373</v>
      </c>
      <c r="I61" s="159">
        <v>2.4692935646879581</v>
      </c>
      <c r="J61" s="159">
        <v>1.5598328897601414</v>
      </c>
      <c r="K61" s="159">
        <v>1.4295351850933971</v>
      </c>
    </row>
    <row r="62" spans="1:11" ht="12.75" customHeight="1">
      <c r="A62" s="279"/>
      <c r="B62" s="10"/>
      <c r="C62" s="10"/>
      <c r="D62" s="10"/>
      <c r="E62" s="10"/>
      <c r="F62" s="95"/>
      <c r="G62" s="95"/>
      <c r="H62" s="95"/>
      <c r="I62" s="95"/>
      <c r="J62" s="95"/>
      <c r="K62" s="95"/>
    </row>
    <row r="63" spans="1:11" ht="12.75" customHeight="1">
      <c r="A63" s="279"/>
      <c r="B63" s="10"/>
      <c r="C63" s="10"/>
      <c r="D63" s="10"/>
      <c r="E63" s="10"/>
      <c r="F63" s="95"/>
      <c r="G63" s="95"/>
      <c r="H63" s="95"/>
      <c r="I63" s="95"/>
      <c r="J63" s="95"/>
      <c r="K63" s="95"/>
    </row>
    <row r="64" spans="1:11" ht="12.75" customHeight="1">
      <c r="A64" s="279"/>
      <c r="B64" s="10"/>
      <c r="C64" s="10"/>
      <c r="D64" s="10"/>
      <c r="E64" s="10"/>
      <c r="F64" s="95"/>
      <c r="G64" s="95"/>
      <c r="H64" s="95"/>
      <c r="I64" s="95"/>
      <c r="J64" s="95"/>
      <c r="K64" s="95"/>
    </row>
    <row r="65" spans="1:11" ht="12.75" customHeight="1"/>
    <row r="66" spans="1:11" ht="12.75" customHeight="1">
      <c r="A66" s="894" t="s">
        <v>731</v>
      </c>
      <c r="B66" s="894"/>
      <c r="C66" s="894"/>
      <c r="D66" s="894"/>
      <c r="E66" s="894"/>
      <c r="F66" s="894"/>
      <c r="G66" s="894"/>
      <c r="H66" s="894"/>
      <c r="I66" s="894"/>
      <c r="J66" s="894"/>
      <c r="K66" s="894"/>
    </row>
    <row r="67" spans="1:11">
      <c r="A67" s="817"/>
    </row>
    <row r="68" spans="1:11" s="2" customFormat="1" ht="15" customHeight="1">
      <c r="A68" s="194"/>
      <c r="B68" s="895" t="s">
        <v>754</v>
      </c>
      <c r="C68" s="895"/>
      <c r="D68" s="895"/>
      <c r="E68" s="895"/>
      <c r="F68" s="896"/>
      <c r="G68" s="895" t="s">
        <v>392</v>
      </c>
      <c r="H68" s="895"/>
      <c r="I68" s="895"/>
      <c r="J68" s="895"/>
      <c r="K68" s="895"/>
    </row>
    <row r="69" spans="1:11" s="2" customFormat="1">
      <c r="A69" s="818"/>
      <c r="B69" s="156">
        <v>40909</v>
      </c>
      <c r="C69" s="180">
        <v>41275</v>
      </c>
      <c r="D69" s="180">
        <v>41640</v>
      </c>
      <c r="E69" s="180">
        <v>42005</v>
      </c>
      <c r="F69" s="181">
        <v>42370</v>
      </c>
      <c r="G69" s="180">
        <v>40909</v>
      </c>
      <c r="H69" s="180">
        <v>41275</v>
      </c>
      <c r="I69" s="180">
        <v>41640</v>
      </c>
      <c r="J69" s="180">
        <v>42005</v>
      </c>
      <c r="K69" s="180">
        <v>42370</v>
      </c>
    </row>
    <row r="70" spans="1:11" s="2" customFormat="1">
      <c r="A70" s="40" t="s">
        <v>31</v>
      </c>
      <c r="B70" s="526">
        <v>0.96220000000000006</v>
      </c>
      <c r="C70" s="185">
        <v>1.0416000000000001</v>
      </c>
      <c r="D70" s="185">
        <v>1.1123000000000001</v>
      </c>
      <c r="E70" s="185">
        <v>1.3395999999999999</v>
      </c>
      <c r="F70" s="186">
        <v>1.3452</v>
      </c>
      <c r="G70" s="185">
        <v>0.96299999999999997</v>
      </c>
      <c r="H70" s="185">
        <v>1.1175999999999999</v>
      </c>
      <c r="I70" s="185">
        <v>1.2192000000000001</v>
      </c>
      <c r="J70" s="185">
        <v>1.3687</v>
      </c>
      <c r="K70" s="185">
        <v>1.3819999999999999</v>
      </c>
    </row>
    <row r="71" spans="1:11">
      <c r="A71" s="40" t="s">
        <v>456</v>
      </c>
      <c r="B71" s="526">
        <v>0.77884778906250007</v>
      </c>
      <c r="C71" s="185">
        <v>0.75323422745098068</v>
      </c>
      <c r="D71" s="185">
        <v>0.75394055294117635</v>
      </c>
      <c r="E71" s="185">
        <v>0.90189622656250013</v>
      </c>
      <c r="F71" s="186">
        <v>0.90388997276264627</v>
      </c>
      <c r="G71" s="185">
        <v>0.75792000000000004</v>
      </c>
      <c r="H71" s="185">
        <v>0.72511099999999995</v>
      </c>
      <c r="I71" s="185">
        <v>0.82365500000000003</v>
      </c>
      <c r="J71" s="185">
        <v>0.91852699999999998</v>
      </c>
      <c r="K71" s="185">
        <v>0.94867699999999999</v>
      </c>
    </row>
    <row r="72" spans="1:11">
      <c r="A72" s="40" t="s">
        <v>458</v>
      </c>
      <c r="B72" s="185">
        <v>1.9550000000000001</v>
      </c>
      <c r="C72" s="185">
        <v>2.1604999999999999</v>
      </c>
      <c r="D72" s="185">
        <v>2.3546999999999998</v>
      </c>
      <c r="E72" s="185">
        <v>3.3386999999999998</v>
      </c>
      <c r="F72" s="186">
        <v>3.4832999999999998</v>
      </c>
      <c r="G72" s="185">
        <v>2.0434999999999999</v>
      </c>
      <c r="H72" s="185">
        <v>2.3426</v>
      </c>
      <c r="I72" s="185">
        <v>2.6562000000000001</v>
      </c>
      <c r="J72" s="185">
        <v>3.9047999999999998</v>
      </c>
      <c r="K72" s="185">
        <v>3.2591000000000001</v>
      </c>
    </row>
    <row r="73" spans="1:11">
      <c r="A73" s="40" t="s">
        <v>457</v>
      </c>
      <c r="B73" s="185">
        <v>0.9995800796812746</v>
      </c>
      <c r="C73" s="185">
        <v>1.0299148000000007</v>
      </c>
      <c r="D73" s="185">
        <v>1.1044663999999997</v>
      </c>
      <c r="E73" s="185">
        <v>1.2787107999999998</v>
      </c>
      <c r="F73" s="186">
        <v>1.3248100401606433</v>
      </c>
      <c r="G73" s="185">
        <v>0.99490000000000001</v>
      </c>
      <c r="H73" s="185">
        <v>1.0636000000000001</v>
      </c>
      <c r="I73" s="185">
        <v>1.1600999999999999</v>
      </c>
      <c r="J73" s="185">
        <v>1.3839999999999999</v>
      </c>
      <c r="K73" s="185">
        <v>1.3427</v>
      </c>
    </row>
    <row r="74" spans="1:11">
      <c r="A74" s="40" t="s">
        <v>459</v>
      </c>
      <c r="B74" s="185">
        <v>6.3129999999999997</v>
      </c>
      <c r="C74" s="185">
        <v>6.1929999999999996</v>
      </c>
      <c r="D74" s="185">
        <v>6.1429999999999998</v>
      </c>
      <c r="E74" s="185">
        <v>6.2279999999999998</v>
      </c>
      <c r="F74" s="186">
        <v>6.6420000000000003</v>
      </c>
      <c r="G74" s="185">
        <v>6.2859999999999996</v>
      </c>
      <c r="H74" s="185">
        <v>6.0970000000000004</v>
      </c>
      <c r="I74" s="185">
        <v>6.1189999999999998</v>
      </c>
      <c r="J74" s="185">
        <v>6.4939999999999998</v>
      </c>
      <c r="K74" s="185">
        <v>6.9370000000000003</v>
      </c>
    </row>
    <row r="75" spans="1:11">
      <c r="A75" s="40" t="s">
        <v>140</v>
      </c>
      <c r="B75" s="185">
        <v>0.77884778906250007</v>
      </c>
      <c r="C75" s="185">
        <v>0.75323422745098068</v>
      </c>
      <c r="D75" s="185">
        <v>0.75394055294117635</v>
      </c>
      <c r="E75" s="185">
        <v>0.90189622656250013</v>
      </c>
      <c r="F75" s="186">
        <v>0.90388997276264627</v>
      </c>
      <c r="G75" s="185">
        <v>0.75792000000000004</v>
      </c>
      <c r="H75" s="185">
        <v>0.72511099999999995</v>
      </c>
      <c r="I75" s="185">
        <v>0.82365500000000003</v>
      </c>
      <c r="J75" s="185">
        <v>0.91852699999999998</v>
      </c>
      <c r="K75" s="185">
        <v>0.94867699999999999</v>
      </c>
    </row>
    <row r="76" spans="1:11">
      <c r="A76" s="40" t="s">
        <v>141</v>
      </c>
      <c r="B76" s="185">
        <v>0.77884778906250007</v>
      </c>
      <c r="C76" s="185">
        <v>0.75323422745098068</v>
      </c>
      <c r="D76" s="185">
        <v>0.75394055294117635</v>
      </c>
      <c r="E76" s="185">
        <v>0.90189622656250013</v>
      </c>
      <c r="F76" s="186">
        <v>0.90388997276264627</v>
      </c>
      <c r="G76" s="185">
        <v>0.75792000000000004</v>
      </c>
      <c r="H76" s="185">
        <v>0.72511099999999995</v>
      </c>
      <c r="I76" s="185">
        <v>0.82365500000000003</v>
      </c>
      <c r="J76" s="185">
        <v>0.91852699999999998</v>
      </c>
      <c r="K76" s="185">
        <v>0.94867699999999999</v>
      </c>
    </row>
    <row r="77" spans="1:11">
      <c r="A77" s="40" t="s">
        <v>641</v>
      </c>
      <c r="B77" s="185">
        <v>7.7570931174089095</v>
      </c>
      <c r="C77" s="185">
        <v>7.7565975103734344</v>
      </c>
      <c r="D77" s="185">
        <v>7.7545040650406509</v>
      </c>
      <c r="E77" s="185">
        <v>7.7524353448275782</v>
      </c>
      <c r="F77" s="186">
        <v>7.7625495867768795</v>
      </c>
      <c r="G77" s="185">
        <v>7.7510000000000003</v>
      </c>
      <c r="H77" s="185">
        <v>7.7539999999999996</v>
      </c>
      <c r="I77" s="185">
        <v>7.758</v>
      </c>
      <c r="J77" s="185">
        <v>7.75</v>
      </c>
      <c r="K77" s="185">
        <v>7.7560000000000002</v>
      </c>
    </row>
    <row r="78" spans="1:11">
      <c r="A78" s="40" t="s">
        <v>860</v>
      </c>
      <c r="B78" s="47">
        <v>53.49445413223139</v>
      </c>
      <c r="C78" s="47">
        <v>58.646697530864209</v>
      </c>
      <c r="D78" s="47">
        <v>61.02323076923075</v>
      </c>
      <c r="E78" s="47">
        <v>64.132658403361319</v>
      </c>
      <c r="F78" s="167">
        <v>67.213172199170117</v>
      </c>
      <c r="G78" s="47">
        <v>54.777299999999997</v>
      </c>
      <c r="H78" s="47">
        <v>61.896999999999998</v>
      </c>
      <c r="I78" s="47">
        <v>63.331499999999998</v>
      </c>
      <c r="J78" s="47">
        <v>66.325999999999993</v>
      </c>
      <c r="K78" s="47">
        <v>67.954700000000003</v>
      </c>
    </row>
    <row r="79" spans="1:11">
      <c r="A79" s="40" t="s">
        <v>106</v>
      </c>
      <c r="B79" s="185">
        <v>0.77884778906250007</v>
      </c>
      <c r="C79" s="185">
        <v>0.75323422745098068</v>
      </c>
      <c r="D79" s="185">
        <v>0.75394055294117635</v>
      </c>
      <c r="E79" s="185">
        <v>0.90189622656250013</v>
      </c>
      <c r="F79" s="186">
        <v>0.90388997276264627</v>
      </c>
      <c r="G79" s="185">
        <v>0.75792000000000004</v>
      </c>
      <c r="H79" s="185">
        <v>0.72511099999999995</v>
      </c>
      <c r="I79" s="185">
        <v>0.82365500000000003</v>
      </c>
      <c r="J79" s="185">
        <v>0.91852699999999998</v>
      </c>
      <c r="K79" s="185">
        <v>0.94867699999999999</v>
      </c>
    </row>
    <row r="80" spans="1:11">
      <c r="A80" s="40" t="s">
        <v>4</v>
      </c>
      <c r="B80" s="47">
        <v>79.752812499999962</v>
      </c>
      <c r="C80" s="47">
        <v>97.618078431372567</v>
      </c>
      <c r="D80" s="47">
        <v>105.81772549019607</v>
      </c>
      <c r="E80" s="47">
        <v>121.07957031250002</v>
      </c>
      <c r="F80" s="167">
        <v>108.65494163424125</v>
      </c>
      <c r="G80" s="47">
        <v>86.11</v>
      </c>
      <c r="H80" s="47">
        <v>104.94</v>
      </c>
      <c r="I80" s="47">
        <v>119.62</v>
      </c>
      <c r="J80" s="47">
        <v>120.39</v>
      </c>
      <c r="K80" s="47">
        <v>117.07</v>
      </c>
    </row>
    <row r="81" spans="1:11">
      <c r="A81" s="40" t="s">
        <v>811</v>
      </c>
      <c r="B81" s="47">
        <v>1126.8800000000001</v>
      </c>
      <c r="C81" s="47">
        <v>1095.04</v>
      </c>
      <c r="D81" s="47">
        <v>1053.22</v>
      </c>
      <c r="E81" s="47">
        <v>1131.49</v>
      </c>
      <c r="F81" s="167">
        <v>1160.5</v>
      </c>
      <c r="G81" s="47">
        <v>1071.0999999999999</v>
      </c>
      <c r="H81" s="47">
        <v>1055.3</v>
      </c>
      <c r="I81" s="47">
        <v>1099.2</v>
      </c>
      <c r="J81" s="47">
        <v>1172</v>
      </c>
      <c r="K81" s="47">
        <v>1208.5</v>
      </c>
    </row>
    <row r="82" spans="1:11">
      <c r="A82" s="40" t="s">
        <v>812</v>
      </c>
      <c r="B82" s="47">
        <v>13.1685</v>
      </c>
      <c r="C82" s="47">
        <v>12.7675</v>
      </c>
      <c r="D82" s="47">
        <v>13.298299999999999</v>
      </c>
      <c r="E82" s="47">
        <v>15.85</v>
      </c>
      <c r="F82" s="167">
        <v>18.66</v>
      </c>
      <c r="G82" s="47">
        <v>13.0101</v>
      </c>
      <c r="H82" s="47">
        <v>13.076499999999999</v>
      </c>
      <c r="I82" s="47">
        <v>14.718</v>
      </c>
      <c r="J82" s="47">
        <v>17.21</v>
      </c>
      <c r="K82" s="47">
        <v>20.66</v>
      </c>
    </row>
    <row r="83" spans="1:11">
      <c r="A83" s="40" t="s">
        <v>5</v>
      </c>
      <c r="B83" s="185">
        <v>0.77884778906250007</v>
      </c>
      <c r="C83" s="185">
        <v>0.75323422745098068</v>
      </c>
      <c r="D83" s="185">
        <v>0.75394055294117635</v>
      </c>
      <c r="E83" s="185">
        <v>0.90189622656250013</v>
      </c>
      <c r="F83" s="186">
        <v>0.90388997276264627</v>
      </c>
      <c r="G83" s="185">
        <v>0.75792000000000004</v>
      </c>
      <c r="H83" s="185">
        <v>0.72511099999999995</v>
      </c>
      <c r="I83" s="185">
        <v>0.82365500000000003</v>
      </c>
      <c r="J83" s="185">
        <v>0.91852699999999998</v>
      </c>
      <c r="K83" s="185">
        <v>0.94867699999999999</v>
      </c>
    </row>
    <row r="84" spans="1:11">
      <c r="A84" s="40" t="s">
        <v>813</v>
      </c>
      <c r="B84" s="47">
        <v>31.0672</v>
      </c>
      <c r="C84" s="47">
        <v>31.8215</v>
      </c>
      <c r="D84" s="47">
        <v>37.967300000000002</v>
      </c>
      <c r="E84" s="47">
        <v>60.660600000000002</v>
      </c>
      <c r="F84" s="167">
        <v>66.895300000000006</v>
      </c>
      <c r="G84" s="47">
        <v>30.372699999999998</v>
      </c>
      <c r="H84" s="47">
        <v>32.729199999999999</v>
      </c>
      <c r="I84" s="47">
        <v>56.258400000000002</v>
      </c>
      <c r="J84" s="47">
        <v>72.8827</v>
      </c>
      <c r="K84" s="47">
        <v>60.6569</v>
      </c>
    </row>
    <row r="85" spans="1:11">
      <c r="A85" s="40" t="s">
        <v>814</v>
      </c>
      <c r="B85" s="47">
        <v>3.75</v>
      </c>
      <c r="C85" s="47">
        <v>3.75</v>
      </c>
      <c r="D85" s="47">
        <v>3.75</v>
      </c>
      <c r="E85" s="47">
        <v>3.75</v>
      </c>
      <c r="F85" s="167">
        <v>3.75</v>
      </c>
      <c r="G85" s="47">
        <v>3.75</v>
      </c>
      <c r="H85" s="47">
        <v>3.75</v>
      </c>
      <c r="I85" s="47">
        <v>3.75</v>
      </c>
      <c r="J85" s="47">
        <v>3.75</v>
      </c>
      <c r="K85" s="47">
        <v>3.75</v>
      </c>
    </row>
    <row r="86" spans="1:11">
      <c r="A86" s="40" t="s">
        <v>6</v>
      </c>
      <c r="B86" s="185">
        <v>1.2497</v>
      </c>
      <c r="C86" s="185">
        <v>1.2513000000000001</v>
      </c>
      <c r="D86" s="185">
        <v>1.2670999999999999</v>
      </c>
      <c r="E86" s="185">
        <v>1.3749</v>
      </c>
      <c r="F86" s="186">
        <v>1.3811</v>
      </c>
      <c r="G86" s="185">
        <v>1.2221</v>
      </c>
      <c r="H86" s="185">
        <v>1.2653000000000001</v>
      </c>
      <c r="I86" s="185">
        <v>1.3212999999999999</v>
      </c>
      <c r="J86" s="185">
        <v>1.4138999999999999</v>
      </c>
      <c r="K86" s="185">
        <v>1.4462999999999999</v>
      </c>
    </row>
    <row r="87" spans="1:11">
      <c r="A87" s="40" t="s">
        <v>815</v>
      </c>
      <c r="B87" s="185">
        <v>8.2100000000000009</v>
      </c>
      <c r="C87" s="185">
        <v>9.65</v>
      </c>
      <c r="D87" s="185">
        <v>10.843999999999999</v>
      </c>
      <c r="E87" s="185">
        <v>12.750999999999999</v>
      </c>
      <c r="F87" s="186">
        <v>14.709</v>
      </c>
      <c r="G87" s="185">
        <v>8.4979999999999993</v>
      </c>
      <c r="H87" s="185">
        <v>10.5</v>
      </c>
      <c r="I87" s="185">
        <v>11.579000000000001</v>
      </c>
      <c r="J87" s="185">
        <v>15.574</v>
      </c>
      <c r="K87" s="185">
        <v>13.68</v>
      </c>
    </row>
    <row r="88" spans="1:11">
      <c r="A88" s="40" t="s">
        <v>7</v>
      </c>
      <c r="B88" s="185">
        <v>6.7772242187499989</v>
      </c>
      <c r="C88" s="185">
        <v>6.5149070588235309</v>
      </c>
      <c r="D88" s="185">
        <v>6.8636129411764726</v>
      </c>
      <c r="E88" s="185">
        <v>8.4347230468749963</v>
      </c>
      <c r="F88" s="186">
        <v>8.5610680933852077</v>
      </c>
      <c r="G88" s="185">
        <v>6.5045000000000002</v>
      </c>
      <c r="H88" s="185">
        <v>6.4238</v>
      </c>
      <c r="I88" s="185">
        <v>7.7366000000000001</v>
      </c>
      <c r="J88" s="185">
        <v>8.4407999999999994</v>
      </c>
      <c r="K88" s="185">
        <v>9.0622000000000007</v>
      </c>
    </row>
    <row r="89" spans="1:11">
      <c r="A89" s="40" t="s">
        <v>8</v>
      </c>
      <c r="B89" s="185">
        <v>0.93868164062499992</v>
      </c>
      <c r="C89" s="185">
        <v>0.92728117647058828</v>
      </c>
      <c r="D89" s="185">
        <v>0.91554549019607778</v>
      </c>
      <c r="E89" s="185">
        <v>0.96285078125000001</v>
      </c>
      <c r="F89" s="186">
        <v>0.98526108949416313</v>
      </c>
      <c r="G89" s="185">
        <v>0.91500000000000004</v>
      </c>
      <c r="H89" s="185">
        <v>0.8901</v>
      </c>
      <c r="I89" s="185">
        <v>0.99039999999999995</v>
      </c>
      <c r="J89" s="185">
        <v>0.99519999999999997</v>
      </c>
      <c r="K89" s="185">
        <v>1.0187999999999999</v>
      </c>
    </row>
    <row r="90" spans="1:11">
      <c r="A90" s="40" t="s">
        <v>816</v>
      </c>
      <c r="B90" s="185">
        <v>1.7925</v>
      </c>
      <c r="C90" s="185">
        <v>1.9013</v>
      </c>
      <c r="D90" s="185">
        <v>2.1879</v>
      </c>
      <c r="E90" s="185">
        <v>2.72</v>
      </c>
      <c r="F90" s="186">
        <v>3.0213000000000001</v>
      </c>
      <c r="G90" s="185">
        <v>1.7826</v>
      </c>
      <c r="H90" s="185">
        <v>2.1343000000000001</v>
      </c>
      <c r="I90" s="185">
        <v>2.3189000000000002</v>
      </c>
      <c r="J90" s="185">
        <v>2.9076</v>
      </c>
      <c r="K90" s="185">
        <v>3.5318000000000001</v>
      </c>
    </row>
    <row r="91" spans="1:11">
      <c r="A91" s="40" t="s">
        <v>9</v>
      </c>
      <c r="B91" s="185">
        <v>0.63127345636038401</v>
      </c>
      <c r="C91" s="185">
        <v>0.63973829886504363</v>
      </c>
      <c r="D91" s="185">
        <v>0.607358101465858</v>
      </c>
      <c r="E91" s="185">
        <v>0.65432181617025764</v>
      </c>
      <c r="F91" s="186">
        <v>0.74090762872060212</v>
      </c>
      <c r="G91" s="185">
        <v>0.61854394754747322</v>
      </c>
      <c r="H91" s="185">
        <v>0.60452182323781889</v>
      </c>
      <c r="I91" s="185">
        <v>0.64156027458779752</v>
      </c>
      <c r="J91" s="185">
        <v>0.67417245331355757</v>
      </c>
      <c r="K91" s="185">
        <v>0.81221572449642621</v>
      </c>
    </row>
    <row r="92" spans="1:11">
      <c r="A92" s="40" t="s">
        <v>158</v>
      </c>
      <c r="B92" s="185" t="s">
        <v>349</v>
      </c>
      <c r="C92" s="185" t="s">
        <v>349</v>
      </c>
      <c r="D92" s="185" t="s">
        <v>349</v>
      </c>
      <c r="E92" s="185" t="s">
        <v>349</v>
      </c>
      <c r="F92" s="186" t="s">
        <v>349</v>
      </c>
      <c r="G92" s="615" t="s">
        <v>349</v>
      </c>
      <c r="H92" s="615" t="s">
        <v>349</v>
      </c>
      <c r="I92" s="615" t="s">
        <v>349</v>
      </c>
      <c r="J92" s="615" t="s">
        <v>349</v>
      </c>
      <c r="K92" s="615" t="s">
        <v>349</v>
      </c>
    </row>
    <row r="93" spans="1:11">
      <c r="A93" s="821" t="s">
        <v>1169</v>
      </c>
      <c r="B93" s="187" t="s">
        <v>349</v>
      </c>
      <c r="C93" s="187" t="s">
        <v>349</v>
      </c>
      <c r="D93" s="187" t="s">
        <v>349</v>
      </c>
      <c r="E93" s="187" t="s">
        <v>349</v>
      </c>
      <c r="F93" s="188" t="s">
        <v>349</v>
      </c>
      <c r="G93" s="187" t="s">
        <v>349</v>
      </c>
      <c r="H93" s="187" t="s">
        <v>349</v>
      </c>
      <c r="I93" s="187" t="s">
        <v>349</v>
      </c>
      <c r="J93" s="187" t="s">
        <v>349</v>
      </c>
      <c r="K93" s="187" t="s">
        <v>349</v>
      </c>
    </row>
    <row r="94" spans="1:11" s="22" customFormat="1" ht="14.25" customHeight="1">
      <c r="A94" s="897" t="s">
        <v>779</v>
      </c>
      <c r="B94" s="898"/>
      <c r="C94" s="898"/>
      <c r="D94" s="898"/>
      <c r="E94" s="898"/>
      <c r="F94" s="898"/>
      <c r="G94" s="898"/>
      <c r="H94" s="898"/>
      <c r="I94" s="898"/>
      <c r="J94" s="898"/>
      <c r="K94" s="898"/>
    </row>
    <row r="95" spans="1:11" s="22" customFormat="1" ht="14.25" customHeight="1">
      <c r="A95" s="899" t="s">
        <v>597</v>
      </c>
      <c r="B95" s="900"/>
      <c r="C95" s="900"/>
      <c r="D95" s="900"/>
      <c r="E95" s="900"/>
      <c r="F95" s="900"/>
      <c r="G95" s="900"/>
      <c r="H95" s="900"/>
      <c r="I95" s="900"/>
      <c r="J95" s="900"/>
      <c r="K95" s="900"/>
    </row>
    <row r="96" spans="1:11" s="22" customFormat="1" ht="12.75" customHeight="1">
      <c r="A96" s="822"/>
      <c r="B96" s="793"/>
      <c r="C96" s="793"/>
      <c r="D96" s="793"/>
      <c r="E96" s="793"/>
      <c r="F96" s="793"/>
      <c r="G96" s="793"/>
      <c r="H96" s="793"/>
      <c r="I96" s="793"/>
      <c r="J96" s="793"/>
      <c r="K96" s="793"/>
    </row>
    <row r="97" spans="1:11">
      <c r="A97" s="30"/>
      <c r="B97" s="44"/>
      <c r="C97" s="44"/>
      <c r="D97" s="44"/>
      <c r="E97" s="44"/>
      <c r="F97" s="44"/>
      <c r="G97" s="44"/>
      <c r="H97" s="44"/>
      <c r="I97" s="44"/>
      <c r="J97" s="44"/>
    </row>
    <row r="99" spans="1:11" s="23" customFormat="1">
      <c r="A99" s="894" t="s">
        <v>732</v>
      </c>
      <c r="B99" s="894"/>
      <c r="C99" s="894"/>
      <c r="D99" s="894"/>
      <c r="E99" s="894"/>
      <c r="F99" s="894"/>
      <c r="G99" s="894"/>
      <c r="H99" s="894"/>
      <c r="I99" s="894"/>
      <c r="J99" s="894"/>
      <c r="K99" s="894"/>
    </row>
    <row r="100" spans="1:11" s="22" customFormat="1" ht="15">
      <c r="A100" s="901" t="s">
        <v>435</v>
      </c>
      <c r="B100" s="901"/>
      <c r="C100" s="901"/>
      <c r="D100" s="901"/>
      <c r="E100" s="901"/>
      <c r="F100" s="901"/>
      <c r="G100" s="901"/>
      <c r="H100" s="901"/>
      <c r="I100" s="901"/>
      <c r="J100" s="901"/>
      <c r="K100" s="901"/>
    </row>
    <row r="101" spans="1:11">
      <c r="A101" s="259" t="s">
        <v>436</v>
      </c>
    </row>
    <row r="102" spans="1:11">
      <c r="A102" s="817"/>
      <c r="B102" s="190"/>
      <c r="C102" s="190"/>
      <c r="D102" s="190"/>
      <c r="E102" s="190"/>
      <c r="F102" s="190"/>
      <c r="G102" s="190"/>
      <c r="H102" s="190"/>
      <c r="I102" s="190"/>
      <c r="J102" s="190"/>
      <c r="K102" s="190"/>
    </row>
    <row r="103" spans="1:11" s="2" customFormat="1" ht="15" customHeight="1">
      <c r="A103" s="194"/>
      <c r="B103" s="895" t="s">
        <v>97</v>
      </c>
      <c r="C103" s="895"/>
      <c r="D103" s="895"/>
      <c r="E103" s="895"/>
      <c r="F103" s="896"/>
      <c r="G103" s="895" t="s">
        <v>125</v>
      </c>
      <c r="H103" s="895"/>
      <c r="I103" s="895"/>
      <c r="J103" s="895"/>
      <c r="K103" s="895"/>
    </row>
    <row r="104" spans="1:11" s="2" customFormat="1">
      <c r="A104" s="818"/>
      <c r="B104" s="180">
        <v>40909</v>
      </c>
      <c r="C104" s="180">
        <v>41275</v>
      </c>
      <c r="D104" s="180">
        <v>41640</v>
      </c>
      <c r="E104" s="180">
        <v>42005</v>
      </c>
      <c r="F104" s="181">
        <v>42370</v>
      </c>
      <c r="G104" s="180">
        <v>40909</v>
      </c>
      <c r="H104" s="180">
        <v>41275</v>
      </c>
      <c r="I104" s="180">
        <v>41640</v>
      </c>
      <c r="J104" s="180">
        <v>42005</v>
      </c>
      <c r="K104" s="180">
        <v>42370</v>
      </c>
    </row>
    <row r="105" spans="1:11" s="2" customFormat="1">
      <c r="A105" s="40" t="s">
        <v>31</v>
      </c>
      <c r="B105" s="239">
        <v>64.776137071651092</v>
      </c>
      <c r="C105" s="47">
        <v>59.542591267000731</v>
      </c>
      <c r="D105" s="47">
        <v>57.815214895013121</v>
      </c>
      <c r="E105" s="47">
        <v>55.277986410462482</v>
      </c>
      <c r="F105" s="167">
        <v>57.707597684515193</v>
      </c>
      <c r="G105" s="49">
        <v>2841.7432792756208</v>
      </c>
      <c r="H105" s="49">
        <v>2567.3855762997041</v>
      </c>
      <c r="I105" s="49">
        <v>2454.9359632031933</v>
      </c>
      <c r="J105" s="49">
        <v>2313.3838382140225</v>
      </c>
      <c r="K105" s="49">
        <v>2379.0476734360054</v>
      </c>
    </row>
    <row r="106" spans="1:11">
      <c r="A106" s="40" t="s">
        <v>456</v>
      </c>
      <c r="B106" s="239" t="s">
        <v>349</v>
      </c>
      <c r="C106" s="47" t="s">
        <v>349</v>
      </c>
      <c r="D106" s="47" t="s">
        <v>349</v>
      </c>
      <c r="E106" s="47" t="s">
        <v>349</v>
      </c>
      <c r="F106" s="167" t="s">
        <v>349</v>
      </c>
      <c r="G106" s="49" t="s">
        <v>917</v>
      </c>
      <c r="H106" s="49" t="s">
        <v>917</v>
      </c>
      <c r="I106" s="49" t="s">
        <v>917</v>
      </c>
      <c r="J106" s="49" t="s">
        <v>917</v>
      </c>
      <c r="K106" s="49" t="s">
        <v>917</v>
      </c>
    </row>
    <row r="107" spans="1:11">
      <c r="A107" s="40" t="s">
        <v>458</v>
      </c>
      <c r="B107" s="47">
        <v>91.722405676535359</v>
      </c>
      <c r="C107" s="47">
        <v>87.227699564586359</v>
      </c>
      <c r="D107" s="47">
        <v>83.254609216173463</v>
      </c>
      <c r="E107" s="47">
        <v>57.745642030321655</v>
      </c>
      <c r="F107" s="167">
        <v>71.229969009849341</v>
      </c>
      <c r="G107" s="49">
        <v>459.76604114595312</v>
      </c>
      <c r="H107" s="49">
        <v>433.89741766071421</v>
      </c>
      <c r="I107" s="49">
        <v>410.58844900440141</v>
      </c>
      <c r="J107" s="49">
        <v>282.44245335225389</v>
      </c>
      <c r="K107" s="49">
        <v>345.64064134902947</v>
      </c>
    </row>
    <row r="108" spans="1:11">
      <c r="A108" s="40" t="s">
        <v>457</v>
      </c>
      <c r="B108" s="47">
        <v>69.592609307468095</v>
      </c>
      <c r="C108" s="47">
        <v>67.921388679954873</v>
      </c>
      <c r="D108" s="47">
        <v>65.284552193776406</v>
      </c>
      <c r="E108" s="47">
        <v>58.78235549132949</v>
      </c>
      <c r="F108" s="167">
        <v>64.401299620168317</v>
      </c>
      <c r="G108" s="49">
        <v>2015.0516982961969</v>
      </c>
      <c r="H108" s="49">
        <v>1944.1386057747025</v>
      </c>
      <c r="I108" s="49">
        <v>1847.6210126135322</v>
      </c>
      <c r="J108" s="49">
        <v>1647.0714346809773</v>
      </c>
      <c r="K108" s="49">
        <v>1788.0374771802383</v>
      </c>
    </row>
    <row r="109" spans="1:11">
      <c r="A109" s="40" t="s">
        <v>459</v>
      </c>
      <c r="B109" s="47" t="s">
        <v>917</v>
      </c>
      <c r="C109" s="47" t="s">
        <v>917</v>
      </c>
      <c r="D109" s="47" t="s">
        <v>917</v>
      </c>
      <c r="E109" s="47" t="s">
        <v>917</v>
      </c>
      <c r="F109" s="167" t="s">
        <v>917</v>
      </c>
      <c r="G109" s="49" t="s">
        <v>917</v>
      </c>
      <c r="H109" s="49" t="s">
        <v>917</v>
      </c>
      <c r="I109" s="49" t="s">
        <v>917</v>
      </c>
      <c r="J109" s="49" t="s">
        <v>917</v>
      </c>
      <c r="K109" s="49" t="s">
        <v>917</v>
      </c>
    </row>
    <row r="110" spans="1:11">
      <c r="A110" s="40" t="s">
        <v>140</v>
      </c>
      <c r="B110" s="47" t="s">
        <v>349</v>
      </c>
      <c r="C110" s="47" t="s">
        <v>349</v>
      </c>
      <c r="D110" s="47" t="s">
        <v>349</v>
      </c>
      <c r="E110" s="47" t="s">
        <v>349</v>
      </c>
      <c r="F110" s="167" t="s">
        <v>349</v>
      </c>
      <c r="G110" s="49" t="s">
        <v>917</v>
      </c>
      <c r="H110" s="49" t="s">
        <v>917</v>
      </c>
      <c r="I110" s="49" t="s">
        <v>917</v>
      </c>
      <c r="J110" s="49" t="s">
        <v>917</v>
      </c>
      <c r="K110" s="49" t="s">
        <v>917</v>
      </c>
    </row>
    <row r="111" spans="1:11">
      <c r="A111" s="40" t="s">
        <v>141</v>
      </c>
      <c r="B111" s="47" t="s">
        <v>349</v>
      </c>
      <c r="C111" s="47" t="s">
        <v>349</v>
      </c>
      <c r="D111" s="47" t="s">
        <v>349</v>
      </c>
      <c r="E111" s="47" t="s">
        <v>349</v>
      </c>
      <c r="F111" s="167" t="s">
        <v>349</v>
      </c>
      <c r="G111" s="49" t="s">
        <v>917</v>
      </c>
      <c r="H111" s="49" t="s">
        <v>917</v>
      </c>
      <c r="I111" s="49" t="s">
        <v>917</v>
      </c>
      <c r="J111" s="49" t="s">
        <v>917</v>
      </c>
      <c r="K111" s="49" t="s">
        <v>917</v>
      </c>
    </row>
    <row r="112" spans="1:11">
      <c r="A112" s="40" t="s">
        <v>641</v>
      </c>
      <c r="B112" s="47">
        <v>38.953038317636434</v>
      </c>
      <c r="C112" s="47">
        <v>43.876192932679913</v>
      </c>
      <c r="D112" s="47">
        <v>45.567156483629802</v>
      </c>
      <c r="E112" s="47">
        <v>47.977548387096775</v>
      </c>
      <c r="F112" s="167">
        <v>54.157813305827744</v>
      </c>
      <c r="G112" s="49">
        <v>5432.0231930883319</v>
      </c>
      <c r="H112" s="49">
        <v>6084.704119136296</v>
      </c>
      <c r="I112" s="49">
        <v>6282.6119874298283</v>
      </c>
      <c r="J112" s="49">
        <v>6563.5454788974621</v>
      </c>
      <c r="K112" s="49">
        <v>7341.341896656917</v>
      </c>
    </row>
    <row r="113" spans="1:11">
      <c r="A113" s="40" t="s">
        <v>860</v>
      </c>
      <c r="B113" s="47">
        <v>215.42445502060161</v>
      </c>
      <c r="C113" s="47">
        <v>210.13877893920545</v>
      </c>
      <c r="D113" s="47">
        <v>228.68477771724972</v>
      </c>
      <c r="E113" s="47">
        <v>250.79636944787867</v>
      </c>
      <c r="F113" s="167">
        <v>196.48883741669081</v>
      </c>
      <c r="G113" s="49">
        <v>177.01269927740478</v>
      </c>
      <c r="H113" s="49">
        <v>170.42885558735233</v>
      </c>
      <c r="I113" s="49">
        <v>180.49311579893427</v>
      </c>
      <c r="J113" s="49">
        <v>195.47651554783997</v>
      </c>
      <c r="K113" s="49">
        <v>151.26161463948486</v>
      </c>
    </row>
    <row r="114" spans="1:11">
      <c r="A114" s="40" t="s">
        <v>106</v>
      </c>
      <c r="B114" s="47" t="s">
        <v>349</v>
      </c>
      <c r="C114" s="47" t="s">
        <v>349</v>
      </c>
      <c r="D114" s="47" t="s">
        <v>349</v>
      </c>
      <c r="E114" s="47" t="s">
        <v>349</v>
      </c>
      <c r="F114" s="167" t="s">
        <v>349</v>
      </c>
      <c r="G114" s="49" t="s">
        <v>917</v>
      </c>
      <c r="H114" s="49" t="s">
        <v>917</v>
      </c>
      <c r="I114" s="49" t="s">
        <v>917</v>
      </c>
      <c r="J114" s="49" t="s">
        <v>917</v>
      </c>
      <c r="K114" s="49" t="s">
        <v>917</v>
      </c>
    </row>
    <row r="115" spans="1:11">
      <c r="A115" s="40" t="s">
        <v>4</v>
      </c>
      <c r="B115" s="47">
        <v>1059.4691092788294</v>
      </c>
      <c r="C115" s="47">
        <v>903.08418143701158</v>
      </c>
      <c r="D115" s="47">
        <v>817.07043136599225</v>
      </c>
      <c r="E115" s="47">
        <v>856.54968851233491</v>
      </c>
      <c r="F115" s="167">
        <v>915.72120953275828</v>
      </c>
      <c r="G115" s="49">
        <v>8303.5049671912202</v>
      </c>
      <c r="H115" s="49">
        <v>7087.7939742650851</v>
      </c>
      <c r="I115" s="49">
        <v>6421.6417501669503</v>
      </c>
      <c r="J115" s="49">
        <v>6739.4444196257518</v>
      </c>
      <c r="K115" s="49">
        <v>7214.2091460278907</v>
      </c>
    </row>
    <row r="116" spans="1:11">
      <c r="A116" s="40" t="s">
        <v>811</v>
      </c>
      <c r="B116" s="47">
        <v>50.623527215012608</v>
      </c>
      <c r="C116" s="47">
        <v>59.935515967023598</v>
      </c>
      <c r="D116" s="47">
        <v>68.071033478893739</v>
      </c>
      <c r="E116" s="47">
        <v>73.917551194539243</v>
      </c>
      <c r="F116" s="167">
        <v>80.475192387256939</v>
      </c>
      <c r="G116" s="49">
        <v>1012.3806448989851</v>
      </c>
      <c r="H116" s="49">
        <v>1193.4669416789</v>
      </c>
      <c r="I116" s="49">
        <v>1349.9739702890004</v>
      </c>
      <c r="J116" s="49">
        <v>1460.3291024376024</v>
      </c>
      <c r="K116" s="49">
        <v>1584.1133619570192</v>
      </c>
    </row>
    <row r="117" spans="1:11">
      <c r="A117" s="40" t="s">
        <v>812</v>
      </c>
      <c r="B117" s="47">
        <v>64.979946349374714</v>
      </c>
      <c r="C117" s="47">
        <v>70.192727411769198</v>
      </c>
      <c r="D117" s="47">
        <v>72.217149069167007</v>
      </c>
      <c r="E117" s="47">
        <v>72.012030214991285</v>
      </c>
      <c r="F117" s="167">
        <v>68.719917715392057</v>
      </c>
      <c r="G117" s="49">
        <v>558.8019231244665</v>
      </c>
      <c r="H117" s="49">
        <v>596.64963867310064</v>
      </c>
      <c r="I117" s="49">
        <v>606.97901350810241</v>
      </c>
      <c r="J117" s="49">
        <v>598.67794266929752</v>
      </c>
      <c r="K117" s="49">
        <v>565.28431001334286</v>
      </c>
    </row>
    <row r="118" spans="1:11">
      <c r="A118" s="40" t="s">
        <v>5</v>
      </c>
      <c r="B118" s="47" t="s">
        <v>349</v>
      </c>
      <c r="C118" s="47" t="s">
        <v>349</v>
      </c>
      <c r="D118" s="47" t="s">
        <v>349</v>
      </c>
      <c r="E118" s="47" t="s">
        <v>349</v>
      </c>
      <c r="F118" s="167" t="s">
        <v>349</v>
      </c>
      <c r="G118" s="49" t="s">
        <v>917</v>
      </c>
      <c r="H118" s="49" t="s">
        <v>917</v>
      </c>
      <c r="I118" s="49" t="s">
        <v>917</v>
      </c>
      <c r="J118" s="49" t="s">
        <v>917</v>
      </c>
      <c r="K118" s="49" t="s">
        <v>917</v>
      </c>
    </row>
    <row r="119" spans="1:11">
      <c r="A119" s="40" t="s">
        <v>813</v>
      </c>
      <c r="B119" s="47">
        <v>252.70677275974811</v>
      </c>
      <c r="C119" s="47">
        <v>254.05503318137932</v>
      </c>
      <c r="D119" s="47">
        <v>157.27815620422905</v>
      </c>
      <c r="E119" s="47">
        <v>117.0525530064062</v>
      </c>
      <c r="F119" s="167">
        <v>145.11125215762758</v>
      </c>
      <c r="G119" s="49">
        <v>1764.6908919463901</v>
      </c>
      <c r="H119" s="49">
        <v>1770.3320537189099</v>
      </c>
      <c r="I119" s="49">
        <v>1093.5763885706374</v>
      </c>
      <c r="J119" s="49">
        <v>799.50653529167334</v>
      </c>
      <c r="K119" s="49">
        <v>989.33868864924204</v>
      </c>
    </row>
    <row r="120" spans="1:11">
      <c r="A120" s="40" t="s">
        <v>814</v>
      </c>
      <c r="B120" s="47">
        <v>40.749844533333331</v>
      </c>
      <c r="C120" s="47">
        <v>44.370152800000007</v>
      </c>
      <c r="D120" s="47">
        <v>48.237891200000007</v>
      </c>
      <c r="E120" s="47">
        <v>52.776558133333332</v>
      </c>
      <c r="F120" s="167">
        <v>53.330521600000004</v>
      </c>
      <c r="G120" s="49">
        <v>1395.7388370294293</v>
      </c>
      <c r="H120" s="49">
        <v>1510.2095463838998</v>
      </c>
      <c r="I120" s="49">
        <v>1608.0851012902883</v>
      </c>
      <c r="J120" s="49">
        <v>1708.4914433030451</v>
      </c>
      <c r="K120" s="49">
        <v>1677.7156864410565</v>
      </c>
    </row>
    <row r="121" spans="1:11">
      <c r="A121" s="40" t="s">
        <v>6</v>
      </c>
      <c r="B121" s="47">
        <v>23.822416332542346</v>
      </c>
      <c r="C121" s="47">
        <v>25.017191970283726</v>
      </c>
      <c r="D121" s="47">
        <v>26.049667751456901</v>
      </c>
      <c r="E121" s="47">
        <v>27.181699554423936</v>
      </c>
      <c r="F121" s="167">
        <v>29.390816566410845</v>
      </c>
      <c r="G121" s="49">
        <v>4484.641628867158</v>
      </c>
      <c r="H121" s="49">
        <v>4633.6714151294173</v>
      </c>
      <c r="I121" s="49">
        <v>4762.2792964272212</v>
      </c>
      <c r="J121" s="49">
        <v>4910.8761615942067</v>
      </c>
      <c r="K121" s="49">
        <v>5241.8078413431149</v>
      </c>
    </row>
    <row r="122" spans="1:11">
      <c r="A122" s="40" t="s">
        <v>815</v>
      </c>
      <c r="B122" s="47">
        <v>18.570604848199579</v>
      </c>
      <c r="C122" s="47">
        <v>11.34752380952381</v>
      </c>
      <c r="D122" s="47">
        <v>11.658433370757404</v>
      </c>
      <c r="E122" s="47">
        <v>6.1511429305252348</v>
      </c>
      <c r="F122" s="167">
        <v>7.2021198830409361</v>
      </c>
      <c r="G122" s="49">
        <v>355.54756463019243</v>
      </c>
      <c r="H122" s="49">
        <v>214.61849733368277</v>
      </c>
      <c r="I122" s="49">
        <v>217.7193054970756</v>
      </c>
      <c r="J122" s="49">
        <v>113.35795902410915</v>
      </c>
      <c r="K122" s="49">
        <v>130.89706037287294</v>
      </c>
    </row>
    <row r="123" spans="1:11">
      <c r="A123" s="40" t="s">
        <v>7</v>
      </c>
      <c r="B123" s="47">
        <v>14.826658467215005</v>
      </c>
      <c r="C123" s="47">
        <v>13.341013107506461</v>
      </c>
      <c r="D123" s="47">
        <v>10.756663133676291</v>
      </c>
      <c r="E123" s="47">
        <v>8.7017818216282823</v>
      </c>
      <c r="F123" s="167">
        <v>6.8846416984838115</v>
      </c>
      <c r="G123" s="49">
        <v>1557.2585303240212</v>
      </c>
      <c r="H123" s="49">
        <v>1389.2547232642364</v>
      </c>
      <c r="I123" s="49">
        <v>1108.7057445553794</v>
      </c>
      <c r="J123" s="49">
        <v>883.33842299006108</v>
      </c>
      <c r="K123" s="49">
        <v>688.79803025364504</v>
      </c>
    </row>
    <row r="124" spans="1:11">
      <c r="A124" s="40" t="s">
        <v>8</v>
      </c>
      <c r="B124" s="47">
        <v>70.714677595628416</v>
      </c>
      <c r="C124" s="47">
        <v>77.205763397371101</v>
      </c>
      <c r="D124" s="47">
        <v>71.290953150242331</v>
      </c>
      <c r="E124" s="47">
        <v>76.309616157556277</v>
      </c>
      <c r="F124" s="167">
        <v>79.680997251668643</v>
      </c>
      <c r="G124" s="49">
        <v>8842.8055006125414</v>
      </c>
      <c r="H124" s="49">
        <v>9544.1244843369477</v>
      </c>
      <c r="I124" s="49">
        <v>8706.0691506221829</v>
      </c>
      <c r="J124" s="49">
        <v>9213.4666470535449</v>
      </c>
      <c r="K124" s="49">
        <v>9516.0350889452293</v>
      </c>
    </row>
    <row r="125" spans="1:11">
      <c r="A125" s="40" t="s">
        <v>816</v>
      </c>
      <c r="B125" s="47">
        <v>34.592621451811965</v>
      </c>
      <c r="C125" s="47">
        <v>35.658294522794364</v>
      </c>
      <c r="D125" s="47">
        <v>37.353821639570484</v>
      </c>
      <c r="E125" s="47">
        <v>36.063265235933414</v>
      </c>
      <c r="F125" s="167">
        <v>35.405896143609489</v>
      </c>
      <c r="G125" s="49">
        <v>457.40867424175298</v>
      </c>
      <c r="H125" s="49">
        <v>465.10092576459891</v>
      </c>
      <c r="I125" s="49">
        <v>480.76950928546353</v>
      </c>
      <c r="J125" s="49">
        <v>457.99825963634771</v>
      </c>
      <c r="K125" s="49">
        <v>443.60024266166499</v>
      </c>
    </row>
    <row r="126" spans="1:11">
      <c r="A126" s="40" t="s">
        <v>9</v>
      </c>
      <c r="B126" s="47">
        <v>97.648898254500011</v>
      </c>
      <c r="C126" s="47">
        <v>102.69637523999999</v>
      </c>
      <c r="D126" s="47">
        <v>102.57468956020001</v>
      </c>
      <c r="E126" s="47">
        <v>103.08762047220002</v>
      </c>
      <c r="F126" s="167">
        <v>93.781438480800006</v>
      </c>
      <c r="G126" s="49">
        <v>1532.829420838239</v>
      </c>
      <c r="H126" s="49">
        <v>1601.9775877452967</v>
      </c>
      <c r="I126" s="49">
        <v>1587.9172339303686</v>
      </c>
      <c r="J126" s="49">
        <v>1583.2839882076489</v>
      </c>
      <c r="K126" s="49">
        <v>1428.5498184377286</v>
      </c>
    </row>
    <row r="127" spans="1:11">
      <c r="A127" s="40" t="s">
        <v>158</v>
      </c>
      <c r="B127" s="47">
        <v>1169.1291000000001</v>
      </c>
      <c r="C127" s="47">
        <v>1241.1641000000002</v>
      </c>
      <c r="D127" s="47">
        <v>1342.8823</v>
      </c>
      <c r="E127" s="47">
        <v>1424.925</v>
      </c>
      <c r="F127" s="167">
        <v>1509.337</v>
      </c>
      <c r="G127" s="49">
        <v>3723.3600553378615</v>
      </c>
      <c r="H127" s="49">
        <v>3925.1893313481232</v>
      </c>
      <c r="I127" s="49">
        <v>4215.4305185622334</v>
      </c>
      <c r="J127" s="49">
        <v>4440.4490418408923</v>
      </c>
      <c r="K127" s="49">
        <v>4671.0261429311959</v>
      </c>
    </row>
    <row r="128" spans="1:11">
      <c r="A128" s="40" t="s">
        <v>219</v>
      </c>
      <c r="B128" s="47">
        <v>1237.8258655267048</v>
      </c>
      <c r="C128" s="47">
        <v>1354.8621245574818</v>
      </c>
      <c r="D128" s="47">
        <v>1267.2911838087548</v>
      </c>
      <c r="E128" s="47">
        <v>1210.4222739233578</v>
      </c>
      <c r="F128" s="167">
        <v>1217.9055674376</v>
      </c>
      <c r="G128" s="49">
        <v>3677.6491296760023</v>
      </c>
      <c r="H128" s="49">
        <v>4016.8119785561698</v>
      </c>
      <c r="I128" s="49">
        <v>3748.9865605270438</v>
      </c>
      <c r="J128" s="49">
        <v>3570.0450474628451</v>
      </c>
      <c r="K128" s="49">
        <v>3579.0074626257851</v>
      </c>
    </row>
    <row r="129" spans="1:11" s="20" customFormat="1" ht="28.5" customHeight="1">
      <c r="A129" s="54" t="s">
        <v>1170</v>
      </c>
      <c r="B129" s="174">
        <v>3378.3028224800887</v>
      </c>
      <c r="C129" s="174">
        <v>3306.7745242280907</v>
      </c>
      <c r="D129" s="174">
        <v>3246.0475004300279</v>
      </c>
      <c r="E129" s="174">
        <v>3325.3084090009615</v>
      </c>
      <c r="F129" s="238">
        <v>3469.0265204541001</v>
      </c>
      <c r="G129" s="46">
        <v>1364.6008811100071</v>
      </c>
      <c r="H129" s="46">
        <v>1322.4553585683593</v>
      </c>
      <c r="I129" s="46">
        <v>1275.8978716597703</v>
      </c>
      <c r="J129" s="46">
        <v>1292.728592990572</v>
      </c>
      <c r="K129" s="46">
        <v>1335.2250977056224</v>
      </c>
    </row>
    <row r="130" spans="1:11" s="20" customFormat="1" ht="30" customHeight="1">
      <c r="A130" s="55" t="s">
        <v>1171</v>
      </c>
      <c r="B130" s="160">
        <v>4616.1286880067937</v>
      </c>
      <c r="C130" s="160">
        <v>4661.6366487855721</v>
      </c>
      <c r="D130" s="160">
        <v>4513.3386842387827</v>
      </c>
      <c r="E130" s="160">
        <v>4535.7306829243189</v>
      </c>
      <c r="F130" s="173">
        <v>4686.9320878917006</v>
      </c>
      <c r="G130" s="159">
        <v>1641.4350923550446</v>
      </c>
      <c r="H130" s="159">
        <v>1642.7060842555268</v>
      </c>
      <c r="I130" s="159">
        <v>1565.9550258083655</v>
      </c>
      <c r="J130" s="159">
        <v>1557.9384276704061</v>
      </c>
      <c r="K130" s="159">
        <v>1595.0761663769701</v>
      </c>
    </row>
    <row r="131" spans="1:11" ht="15" customHeight="1">
      <c r="C131" s="642"/>
    </row>
    <row r="133" spans="1:11">
      <c r="A133" s="894" t="s">
        <v>220</v>
      </c>
      <c r="B133" s="894"/>
      <c r="C133" s="894"/>
      <c r="D133" s="894"/>
      <c r="E133" s="894"/>
      <c r="F133" s="894"/>
      <c r="G133" s="894"/>
      <c r="H133" s="894"/>
      <c r="I133" s="894"/>
      <c r="J133" s="894"/>
      <c r="K133" s="894"/>
    </row>
    <row r="135" spans="1:11" s="2" customFormat="1" ht="15" customHeight="1">
      <c r="A135" s="194"/>
      <c r="B135" s="895" t="s">
        <v>903</v>
      </c>
      <c r="C135" s="895"/>
      <c r="D135" s="895"/>
      <c r="E135" s="895"/>
      <c r="F135" s="896"/>
      <c r="G135" s="895" t="s">
        <v>63</v>
      </c>
      <c r="H135" s="895"/>
      <c r="I135" s="895"/>
      <c r="J135" s="895"/>
      <c r="K135" s="895"/>
    </row>
    <row r="136" spans="1:11" s="2" customFormat="1">
      <c r="A136" s="818"/>
      <c r="B136" s="156">
        <v>40909</v>
      </c>
      <c r="C136" s="180">
        <v>41275</v>
      </c>
      <c r="D136" s="180">
        <v>41640</v>
      </c>
      <c r="E136" s="180">
        <v>42005</v>
      </c>
      <c r="F136" s="181">
        <v>42370</v>
      </c>
      <c r="G136" s="180">
        <v>40909</v>
      </c>
      <c r="H136" s="180">
        <v>41275</v>
      </c>
      <c r="I136" s="180">
        <v>41640</v>
      </c>
      <c r="J136" s="180">
        <v>42005</v>
      </c>
      <c r="K136" s="180">
        <v>42370</v>
      </c>
    </row>
    <row r="137" spans="1:11" s="2" customFormat="1">
      <c r="A137" s="40" t="s">
        <v>31</v>
      </c>
      <c r="B137" s="239">
        <v>4.1381771286303088</v>
      </c>
      <c r="C137" s="47">
        <v>4.2664416698830445</v>
      </c>
      <c r="D137" s="47">
        <v>4.3903616513985471</v>
      </c>
      <c r="E137" s="47">
        <v>4.6304965702283081</v>
      </c>
      <c r="F137" s="167">
        <v>4.7011717575656116</v>
      </c>
      <c r="G137" s="47">
        <v>24.837118865830568</v>
      </c>
      <c r="H137" s="47">
        <v>24.385820496002012</v>
      </c>
      <c r="I137" s="47">
        <v>24.309043111874907</v>
      </c>
      <c r="J137" s="47">
        <v>23.52935066389054</v>
      </c>
      <c r="K137" s="47">
        <v>23.282941490033632</v>
      </c>
    </row>
    <row r="138" spans="1:11">
      <c r="A138" s="40" t="s">
        <v>456</v>
      </c>
      <c r="B138" s="239" t="s">
        <v>349</v>
      </c>
      <c r="C138" s="47" t="s">
        <v>349</v>
      </c>
      <c r="D138" s="47" t="s">
        <v>349</v>
      </c>
      <c r="E138" s="47" t="s">
        <v>349</v>
      </c>
      <c r="F138" s="167" t="s">
        <v>349</v>
      </c>
      <c r="G138" s="47" t="s">
        <v>349</v>
      </c>
      <c r="H138" s="47" t="s">
        <v>349</v>
      </c>
      <c r="I138" s="47" t="s">
        <v>349</v>
      </c>
      <c r="J138" s="47" t="s">
        <v>349</v>
      </c>
      <c r="K138" s="47" t="s">
        <v>349</v>
      </c>
    </row>
    <row r="139" spans="1:11">
      <c r="A139" s="40" t="s">
        <v>458</v>
      </c>
      <c r="B139" s="47">
        <v>3.892919605546278</v>
      </c>
      <c r="C139" s="47">
        <v>3.8325996099871351</v>
      </c>
      <c r="D139" s="47">
        <v>3.826660175294728</v>
      </c>
      <c r="E139" s="47">
        <v>3.760727040503606</v>
      </c>
      <c r="F139" s="167">
        <v>3.70885342409639</v>
      </c>
      <c r="G139" s="47">
        <v>57.664167672320993</v>
      </c>
      <c r="H139" s="47">
        <v>59.313472957508104</v>
      </c>
      <c r="I139" s="47">
        <v>62.895061887279383</v>
      </c>
      <c r="J139" s="47">
        <v>67.426292754543638</v>
      </c>
      <c r="K139" s="47">
        <v>66.744677337237192</v>
      </c>
    </row>
    <row r="140" spans="1:11">
      <c r="A140" s="40" t="s">
        <v>457</v>
      </c>
      <c r="B140" s="47">
        <v>3.7637441590436165</v>
      </c>
      <c r="C140" s="47">
        <v>3.7462268172323596</v>
      </c>
      <c r="D140" s="47">
        <v>3.7692806791578408</v>
      </c>
      <c r="E140" s="47">
        <v>4.0672509298884139</v>
      </c>
      <c r="F140" s="167">
        <v>4.1591292783346487</v>
      </c>
      <c r="G140" s="48">
        <v>10.479919929768267</v>
      </c>
      <c r="H140" s="48">
        <v>10.028581681481162</v>
      </c>
      <c r="I140" s="48">
        <v>9.8507505453013042</v>
      </c>
      <c r="J140" s="48">
        <v>9.7810402039049738</v>
      </c>
      <c r="K140" s="48">
        <v>9.4891749500145952</v>
      </c>
    </row>
    <row r="141" spans="1:11">
      <c r="A141" s="40" t="s">
        <v>459</v>
      </c>
      <c r="B141" s="47" t="s">
        <v>917</v>
      </c>
      <c r="C141" s="47" t="s">
        <v>917</v>
      </c>
      <c r="D141" s="47" t="s">
        <v>917</v>
      </c>
      <c r="E141" s="47" t="s">
        <v>917</v>
      </c>
      <c r="F141" s="167" t="s">
        <v>917</v>
      </c>
      <c r="G141" s="48" t="s">
        <v>917</v>
      </c>
      <c r="H141" s="48" t="s">
        <v>917</v>
      </c>
      <c r="I141" s="48" t="s">
        <v>917</v>
      </c>
      <c r="J141" s="48" t="s">
        <v>917</v>
      </c>
      <c r="K141" s="48" t="s">
        <v>917</v>
      </c>
    </row>
    <row r="142" spans="1:11">
      <c r="A142" s="40" t="s">
        <v>140</v>
      </c>
      <c r="B142" s="47" t="s">
        <v>349</v>
      </c>
      <c r="C142" s="47" t="s">
        <v>349</v>
      </c>
      <c r="D142" s="47" t="s">
        <v>349</v>
      </c>
      <c r="E142" s="47" t="s">
        <v>349</v>
      </c>
      <c r="F142" s="167" t="s">
        <v>349</v>
      </c>
      <c r="G142" s="47" t="s">
        <v>349</v>
      </c>
      <c r="H142" s="47" t="s">
        <v>349</v>
      </c>
      <c r="I142" s="47" t="s">
        <v>349</v>
      </c>
      <c r="J142" s="47" t="s">
        <v>349</v>
      </c>
      <c r="K142" s="47" t="s">
        <v>349</v>
      </c>
    </row>
    <row r="143" spans="1:11">
      <c r="A143" s="40" t="s">
        <v>141</v>
      </c>
      <c r="B143" s="47" t="s">
        <v>349</v>
      </c>
      <c r="C143" s="47" t="s">
        <v>349</v>
      </c>
      <c r="D143" s="47" t="s">
        <v>349</v>
      </c>
      <c r="E143" s="47" t="s">
        <v>349</v>
      </c>
      <c r="F143" s="167" t="s">
        <v>349</v>
      </c>
      <c r="G143" s="47" t="s">
        <v>349</v>
      </c>
      <c r="H143" s="47" t="s">
        <v>349</v>
      </c>
      <c r="I143" s="47" t="s">
        <v>349</v>
      </c>
      <c r="J143" s="47" t="s">
        <v>349</v>
      </c>
      <c r="K143" s="47" t="s">
        <v>349</v>
      </c>
    </row>
    <row r="144" spans="1:11">
      <c r="A144" s="40" t="s">
        <v>641</v>
      </c>
      <c r="B144" s="47">
        <v>14.821612923337026</v>
      </c>
      <c r="C144" s="47">
        <v>15.910545969821893</v>
      </c>
      <c r="D144" s="47">
        <v>15.642000792033645</v>
      </c>
      <c r="E144" s="47">
        <v>15.502846228606384</v>
      </c>
      <c r="F144" s="167">
        <v>16.862618682208478</v>
      </c>
      <c r="G144" s="48">
        <v>32.78513403999402</v>
      </c>
      <c r="H144" s="48">
        <v>34.009906645877201</v>
      </c>
      <c r="I144" s="48">
        <v>31.65738102096638</v>
      </c>
      <c r="J144" s="48">
        <v>29.665862155966956</v>
      </c>
      <c r="K144" s="48">
        <v>29.399172881600688</v>
      </c>
    </row>
    <row r="145" spans="1:11">
      <c r="A145" s="40" t="s">
        <v>860</v>
      </c>
      <c r="B145" s="47">
        <v>11.866808577769548</v>
      </c>
      <c r="C145" s="47">
        <v>11.578702077201951</v>
      </c>
      <c r="D145" s="47">
        <v>11.637445256530887</v>
      </c>
      <c r="E145" s="47">
        <v>12.157781755537153</v>
      </c>
      <c r="F145" s="167">
        <v>8.793859231648014</v>
      </c>
      <c r="G145" s="48">
        <v>65.092044170702806</v>
      </c>
      <c r="H145" s="48">
        <v>65.371930662255167</v>
      </c>
      <c r="I145" s="48">
        <v>66.17522329247123</v>
      </c>
      <c r="J145" s="48">
        <v>67.669976968164576</v>
      </c>
      <c r="K145" s="48">
        <v>66.746229358720541</v>
      </c>
    </row>
    <row r="146" spans="1:11">
      <c r="A146" s="40" t="s">
        <v>106</v>
      </c>
      <c r="B146" s="47" t="s">
        <v>349</v>
      </c>
      <c r="C146" s="47" t="s">
        <v>349</v>
      </c>
      <c r="D146" s="47" t="s">
        <v>349</v>
      </c>
      <c r="E146" s="47" t="s">
        <v>349</v>
      </c>
      <c r="F146" s="167" t="s">
        <v>349</v>
      </c>
      <c r="G146" s="47" t="s">
        <v>349</v>
      </c>
      <c r="H146" s="47" t="s">
        <v>349</v>
      </c>
      <c r="I146" s="47" t="s">
        <v>349</v>
      </c>
      <c r="J146" s="47" t="s">
        <v>349</v>
      </c>
      <c r="K146" s="47" t="s">
        <v>349</v>
      </c>
    </row>
    <row r="147" spans="1:11">
      <c r="A147" s="40" t="s">
        <v>4</v>
      </c>
      <c r="B147" s="47">
        <v>18.432075541077086</v>
      </c>
      <c r="C147" s="47">
        <v>18.834314071332965</v>
      </c>
      <c r="D147" s="47">
        <v>19.026347192319221</v>
      </c>
      <c r="E147" s="47">
        <v>19.450848795894199</v>
      </c>
      <c r="F147" s="167">
        <v>19.962482552016219</v>
      </c>
      <c r="G147" s="48">
        <v>16.284855106715373</v>
      </c>
      <c r="H147" s="48">
        <v>16.011844110941521</v>
      </c>
      <c r="I147" s="48">
        <v>15.820624152318842</v>
      </c>
      <c r="J147" s="48">
        <v>15.989696788136865</v>
      </c>
      <c r="K147" s="48">
        <v>15.286699292442743</v>
      </c>
    </row>
    <row r="148" spans="1:11">
      <c r="A148" s="40" t="s">
        <v>811</v>
      </c>
      <c r="B148" s="47">
        <v>3.9364466549591022</v>
      </c>
      <c r="C148" s="47">
        <v>4.4247907404622078</v>
      </c>
      <c r="D148" s="47">
        <v>5.0349732416648099</v>
      </c>
      <c r="E148" s="47">
        <v>5.5386510276678829</v>
      </c>
      <c r="F148" s="167">
        <v>5.939478606906837</v>
      </c>
      <c r="G148" s="48">
        <v>11.53650872000868</v>
      </c>
      <c r="H148" s="48">
        <v>12.266228766801838</v>
      </c>
      <c r="I148" s="48">
        <v>12.772403951364147</v>
      </c>
      <c r="J148" s="48">
        <v>12.228245204692477</v>
      </c>
      <c r="K148" s="48">
        <v>12.225076081258933</v>
      </c>
    </row>
    <row r="149" spans="1:11">
      <c r="A149" s="40" t="s">
        <v>812</v>
      </c>
      <c r="B149" s="47">
        <v>5.4098393805592879</v>
      </c>
      <c r="C149" s="47">
        <v>5.6947214294577488</v>
      </c>
      <c r="D149" s="47">
        <v>6.1581228273464665</v>
      </c>
      <c r="E149" s="47">
        <v>6.7867424566015009</v>
      </c>
      <c r="F149" s="167">
        <v>7.2658828045035824</v>
      </c>
      <c r="G149" s="48">
        <v>37.0779545056917</v>
      </c>
      <c r="H149" s="48">
        <v>36.514066264725095</v>
      </c>
      <c r="I149" s="48">
        <v>36.916272400584297</v>
      </c>
      <c r="J149" s="48">
        <v>36.973035303992646</v>
      </c>
      <c r="K149" s="48">
        <v>36.662669100624619</v>
      </c>
    </row>
    <row r="150" spans="1:11">
      <c r="A150" s="40" t="s">
        <v>5</v>
      </c>
      <c r="B150" s="47" t="s">
        <v>349</v>
      </c>
      <c r="C150" s="47" t="s">
        <v>349</v>
      </c>
      <c r="D150" s="47" t="s">
        <v>349</v>
      </c>
      <c r="E150" s="47" t="s">
        <v>349</v>
      </c>
      <c r="F150" s="167" t="s">
        <v>349</v>
      </c>
      <c r="G150" s="47" t="s">
        <v>349</v>
      </c>
      <c r="H150" s="47" t="s">
        <v>349</v>
      </c>
      <c r="I150" s="47" t="s">
        <v>349</v>
      </c>
      <c r="J150" s="47" t="s">
        <v>349</v>
      </c>
      <c r="K150" s="47" t="s">
        <v>349</v>
      </c>
    </row>
    <row r="151" spans="1:11">
      <c r="A151" s="40" t="s">
        <v>813</v>
      </c>
      <c r="B151" s="47">
        <v>11.468313932066181</v>
      </c>
      <c r="C151" s="47">
        <v>11.708538966186826</v>
      </c>
      <c r="D151" s="47">
        <v>11.172034014017731</v>
      </c>
      <c r="E151" s="47">
        <v>10.249717184132178</v>
      </c>
      <c r="F151" s="167">
        <v>10.229696004118841</v>
      </c>
      <c r="G151" s="47">
        <v>56.04926973126917</v>
      </c>
      <c r="H151" s="47">
        <v>53.604123234420022</v>
      </c>
      <c r="I151" s="47">
        <v>57.675423514151255</v>
      </c>
      <c r="J151" s="47">
        <v>51.654836064084876</v>
      </c>
      <c r="K151" s="47">
        <v>49.891163962952881</v>
      </c>
    </row>
    <row r="152" spans="1:11">
      <c r="A152" s="40" t="s">
        <v>814</v>
      </c>
      <c r="B152" s="47">
        <v>5.5368529114601301</v>
      </c>
      <c r="C152" s="47">
        <v>5.9425866896980413</v>
      </c>
      <c r="D152" s="47">
        <v>6.3777178629686757</v>
      </c>
      <c r="E152" s="47">
        <v>8.0664811140214709</v>
      </c>
      <c r="F152" s="167">
        <v>8.2499002543754507</v>
      </c>
      <c r="G152" s="47">
        <v>17.225707257632727</v>
      </c>
      <c r="H152" s="47">
        <v>16.631334841255821</v>
      </c>
      <c r="I152" s="47">
        <v>15.82676100539036</v>
      </c>
      <c r="J152" s="47">
        <v>17.288524619812932</v>
      </c>
      <c r="K152" s="47">
        <v>17.47495012954252</v>
      </c>
    </row>
    <row r="153" spans="1:11">
      <c r="A153" s="40" t="s">
        <v>6</v>
      </c>
      <c r="B153" s="47">
        <v>8.1208856345885643</v>
      </c>
      <c r="C153" s="47">
        <v>8.3697125859333692</v>
      </c>
      <c r="D153" s="47">
        <v>8.8664157650695525</v>
      </c>
      <c r="E153" s="47">
        <v>9.5483739130434788</v>
      </c>
      <c r="F153" s="167">
        <v>10.360918698063406</v>
      </c>
      <c r="G153" s="48">
        <v>20.690470623435157</v>
      </c>
      <c r="H153" s="48">
        <v>20.475294846675848</v>
      </c>
      <c r="I153" s="48">
        <v>21.482911064133365</v>
      </c>
      <c r="J153" s="48">
        <v>23.953387997691436</v>
      </c>
      <c r="K153" s="48">
        <v>24.606122596647825</v>
      </c>
    </row>
    <row r="154" spans="1:11">
      <c r="A154" s="40" t="s">
        <v>815</v>
      </c>
      <c r="B154" s="47">
        <v>4.8500376937972884</v>
      </c>
      <c r="C154" s="47">
        <v>3.3659906378626978</v>
      </c>
      <c r="D154" s="47">
        <v>3.5452858909213911</v>
      </c>
      <c r="E154" s="47">
        <v>2.3655210100156574</v>
      </c>
      <c r="F154" s="167">
        <v>2.2707588033533246</v>
      </c>
      <c r="G154" s="48">
        <v>15.247102516240981</v>
      </c>
      <c r="H154" s="48">
        <v>10.525167419143687</v>
      </c>
      <c r="I154" s="48">
        <v>10.875376226967175</v>
      </c>
      <c r="J154" s="48">
        <v>6.7061507530934366</v>
      </c>
      <c r="K154" s="48">
        <v>6.1313289908401893</v>
      </c>
    </row>
    <row r="155" spans="1:11">
      <c r="A155" s="40" t="s">
        <v>7</v>
      </c>
      <c r="B155" s="47">
        <v>2.6172383847155882</v>
      </c>
      <c r="C155" s="47">
        <v>2.2732644209714343</v>
      </c>
      <c r="D155" s="47">
        <v>2.1138781357637089</v>
      </c>
      <c r="E155" s="47">
        <v>1.7488678194035041</v>
      </c>
      <c r="F155" s="167">
        <v>1.416408728474061</v>
      </c>
      <c r="G155" s="48">
        <v>5.6980730303420621</v>
      </c>
      <c r="H155" s="48">
        <v>4.6452482958388988</v>
      </c>
      <c r="I155" s="48">
        <v>4.108047270680923</v>
      </c>
      <c r="J155" s="48">
        <v>3.2033571357233415</v>
      </c>
      <c r="K155" s="48">
        <v>2.5124970451278941</v>
      </c>
    </row>
    <row r="156" spans="1:11">
      <c r="A156" s="40" t="s">
        <v>8</v>
      </c>
      <c r="B156" s="47">
        <v>10.329257738806115</v>
      </c>
      <c r="C156" s="47">
        <v>10.768306316216265</v>
      </c>
      <c r="D156" s="47">
        <v>10.867256641799148</v>
      </c>
      <c r="E156" s="47">
        <v>11.616833365912782</v>
      </c>
      <c r="F156" s="167">
        <v>12.318926975040098</v>
      </c>
      <c r="G156" s="48">
        <v>12.050921830213383</v>
      </c>
      <c r="H156" s="48">
        <v>12.394887352573551</v>
      </c>
      <c r="I156" s="48">
        <v>12.448067643496488</v>
      </c>
      <c r="J156" s="48">
        <v>13.578354613023135</v>
      </c>
      <c r="K156" s="48">
        <v>13.688759835017892</v>
      </c>
    </row>
    <row r="157" spans="1:11">
      <c r="A157" s="40" t="s">
        <v>816</v>
      </c>
      <c r="B157" s="47">
        <v>3.9285154478133011</v>
      </c>
      <c r="C157" s="47">
        <v>4.2053904679913341</v>
      </c>
      <c r="D157" s="47">
        <v>4.2367922479512989</v>
      </c>
      <c r="E157" s="47">
        <v>4.4836843696376585</v>
      </c>
      <c r="F157" s="167">
        <v>4.7937626076949202</v>
      </c>
      <c r="G157" s="48">
        <v>34.27060160613555</v>
      </c>
      <c r="H157" s="48">
        <v>33.179364013671879</v>
      </c>
      <c r="I157" s="48">
        <v>33.53534228437362</v>
      </c>
      <c r="J157" s="48">
        <v>33.646256822623037</v>
      </c>
      <c r="K157" s="48">
        <v>32.672858438087076</v>
      </c>
    </row>
    <row r="158" spans="1:11">
      <c r="A158" s="40" t="s">
        <v>9</v>
      </c>
      <c r="B158" s="47">
        <v>3.584099155899064</v>
      </c>
      <c r="C158" s="47">
        <v>3.5423844286681039</v>
      </c>
      <c r="D158" s="47">
        <v>3.5822332615883408</v>
      </c>
      <c r="E158" s="47">
        <v>3.6796459221162081</v>
      </c>
      <c r="F158" s="167">
        <v>3.9062648848901831</v>
      </c>
      <c r="G158" s="48">
        <v>4.5022627662402206</v>
      </c>
      <c r="H158" s="48">
        <v>4.3927215223357381</v>
      </c>
      <c r="I158" s="48">
        <v>4.3828800648970416</v>
      </c>
      <c r="J158" s="48">
        <v>4.3711112353967128</v>
      </c>
      <c r="K158" s="48">
        <v>4.6456662602240169</v>
      </c>
    </row>
    <row r="159" spans="1:11">
      <c r="A159" s="40" t="s">
        <v>158</v>
      </c>
      <c r="B159" s="47">
        <v>7.2368369415515081</v>
      </c>
      <c r="C159" s="47">
        <v>7.4359051013989168</v>
      </c>
      <c r="D159" s="47">
        <v>7.7054918634809164</v>
      </c>
      <c r="E159" s="47">
        <v>7.8635207249168078</v>
      </c>
      <c r="F159" s="167">
        <v>8.1040621333784379</v>
      </c>
      <c r="G159" s="48">
        <v>47.512053480716865</v>
      </c>
      <c r="H159" s="48">
        <v>46.648028714248134</v>
      </c>
      <c r="I159" s="48">
        <v>45.786842374441683</v>
      </c>
      <c r="J159" s="48">
        <v>46.21278458844133</v>
      </c>
      <c r="K159" s="48">
        <v>45.370397090209515</v>
      </c>
    </row>
    <row r="160" spans="1:11">
      <c r="A160" s="40" t="s">
        <v>219</v>
      </c>
      <c r="B160" s="47">
        <v>9.5367707025625812</v>
      </c>
      <c r="C160" s="47">
        <v>9.888728513244498</v>
      </c>
      <c r="D160" s="47">
        <v>10.276192833898952</v>
      </c>
      <c r="E160" s="47">
        <v>10.573550536830885</v>
      </c>
      <c r="F160" s="167">
        <v>10.709300756762818</v>
      </c>
      <c r="G160" s="48">
        <v>18.212030672357827</v>
      </c>
      <c r="H160" s="48">
        <v>18.106132756287536</v>
      </c>
      <c r="I160" s="48">
        <v>17.490278400549066</v>
      </c>
      <c r="J160" s="48">
        <v>16.764717306777719</v>
      </c>
      <c r="K160" s="48">
        <v>15.962163257676705</v>
      </c>
    </row>
    <row r="161" spans="1:11" ht="28.5" customHeight="1">
      <c r="A161" s="54" t="s">
        <v>1170</v>
      </c>
      <c r="B161" s="174">
        <v>8.2214231599974656</v>
      </c>
      <c r="C161" s="174">
        <v>8.055840404665096</v>
      </c>
      <c r="D161" s="174">
        <v>7.7691928571051925</v>
      </c>
      <c r="E161" s="174">
        <v>8.3937861489678429</v>
      </c>
      <c r="F161" s="238">
        <v>8.5791263701594236</v>
      </c>
      <c r="G161" s="174">
        <v>22.290933457595596</v>
      </c>
      <c r="H161" s="174">
        <v>22.302707374920743</v>
      </c>
      <c r="I161" s="174">
        <v>22.478386642814968</v>
      </c>
      <c r="J161" s="174">
        <v>22.575500996601352</v>
      </c>
      <c r="K161" s="174">
        <v>22.394267291244898</v>
      </c>
    </row>
    <row r="162" spans="1:11" ht="28.5" customHeight="1">
      <c r="A162" s="55" t="s">
        <v>1171</v>
      </c>
      <c r="B162" s="160">
        <v>8.5925896394489527</v>
      </c>
      <c r="C162" s="160">
        <v>8.5948294478293548</v>
      </c>
      <c r="D162" s="160">
        <v>8.1684000589119918</v>
      </c>
      <c r="E162" s="160">
        <v>8.8458832976514525</v>
      </c>
      <c r="F162" s="173">
        <v>8.9493832278147512</v>
      </c>
      <c r="G162" s="160">
        <v>21.028043542616754</v>
      </c>
      <c r="H162" s="160">
        <v>20.895133850213373</v>
      </c>
      <c r="I162" s="160">
        <v>20.811802192989358</v>
      </c>
      <c r="J162" s="160">
        <v>20.664128972006608</v>
      </c>
      <c r="K162" s="160">
        <v>20.271633770498859</v>
      </c>
    </row>
    <row r="163" spans="1:11" s="21" customFormat="1" ht="14.25" customHeight="1">
      <c r="A163" s="897" t="s">
        <v>779</v>
      </c>
      <c r="B163" s="898"/>
      <c r="C163" s="898"/>
      <c r="D163" s="898"/>
      <c r="E163" s="898"/>
      <c r="F163" s="898"/>
      <c r="G163" s="898"/>
      <c r="H163" s="898"/>
      <c r="I163" s="898"/>
      <c r="J163" s="898"/>
      <c r="K163" s="898"/>
    </row>
    <row r="164" spans="1:11" s="21" customFormat="1" ht="14.25" customHeight="1">
      <c r="A164" s="899" t="s">
        <v>818</v>
      </c>
      <c r="B164" s="899"/>
      <c r="C164" s="899"/>
      <c r="D164" s="899"/>
      <c r="E164" s="899"/>
      <c r="F164" s="899"/>
      <c r="G164" s="899"/>
      <c r="H164" s="899"/>
      <c r="I164" s="899"/>
      <c r="J164" s="899"/>
      <c r="K164" s="899"/>
    </row>
    <row r="165" spans="1:11" ht="12.75" customHeight="1">
      <c r="B165" s="823"/>
    </row>
    <row r="166" spans="1:11" ht="12.75" customHeight="1"/>
    <row r="167" spans="1:11" ht="12.75" customHeight="1"/>
    <row r="168" spans="1:11" s="23" customFormat="1" ht="12.75" customHeight="1">
      <c r="A168" s="894" t="s">
        <v>64</v>
      </c>
      <c r="B168" s="894"/>
      <c r="C168" s="894"/>
      <c r="D168" s="894"/>
      <c r="E168" s="894"/>
      <c r="F168" s="894"/>
      <c r="G168" s="894"/>
      <c r="H168" s="894"/>
      <c r="I168" s="894"/>
      <c r="J168" s="894"/>
      <c r="K168" s="894"/>
    </row>
    <row r="169" spans="1:11" s="22" customFormat="1" ht="15">
      <c r="A169" s="901" t="s">
        <v>65</v>
      </c>
      <c r="B169" s="901"/>
      <c r="C169" s="901"/>
      <c r="D169" s="901"/>
      <c r="E169" s="901"/>
      <c r="F169" s="901"/>
      <c r="G169" s="901"/>
      <c r="H169" s="901"/>
      <c r="I169" s="901"/>
      <c r="J169" s="901"/>
      <c r="K169" s="901"/>
    </row>
    <row r="170" spans="1:11" s="22" customFormat="1" ht="14.25">
      <c r="A170" s="259" t="s">
        <v>67</v>
      </c>
      <c r="B170" s="38"/>
      <c r="C170" s="38"/>
      <c r="D170" s="38"/>
      <c r="E170" s="38"/>
      <c r="F170" s="38"/>
      <c r="G170" s="38"/>
      <c r="H170" s="38"/>
      <c r="I170" s="38"/>
      <c r="J170" s="38"/>
      <c r="K170" s="37"/>
    </row>
    <row r="171" spans="1:11" s="22" customFormat="1" ht="15" customHeight="1">
      <c r="A171" s="147"/>
      <c r="B171" s="38"/>
      <c r="C171" s="38"/>
      <c r="D171" s="38"/>
      <c r="E171" s="38"/>
      <c r="F171" s="38"/>
      <c r="G171" s="38"/>
      <c r="H171" s="38"/>
      <c r="I171" s="38"/>
      <c r="J171" s="38"/>
      <c r="K171" s="37"/>
    </row>
    <row r="172" spans="1:11" s="7" customFormat="1" ht="19.5" customHeight="1">
      <c r="A172" s="191"/>
      <c r="B172" s="895" t="s">
        <v>411</v>
      </c>
      <c r="C172" s="895"/>
      <c r="D172" s="895"/>
      <c r="E172" s="895"/>
      <c r="F172" s="895"/>
      <c r="G172" s="895"/>
      <c r="H172" s="895"/>
      <c r="I172" s="895"/>
      <c r="J172" s="895"/>
      <c r="K172" s="895"/>
    </row>
    <row r="173" spans="1:11" s="7" customFormat="1" ht="15" customHeight="1">
      <c r="A173" s="824"/>
      <c r="B173" s="903" t="s">
        <v>68</v>
      </c>
      <c r="C173" s="903"/>
      <c r="D173" s="903"/>
      <c r="E173" s="903"/>
      <c r="F173" s="904"/>
      <c r="G173" s="903" t="s">
        <v>903</v>
      </c>
      <c r="H173" s="903"/>
      <c r="I173" s="903"/>
      <c r="J173" s="903"/>
      <c r="K173" s="903"/>
    </row>
    <row r="174" spans="1:11" s="7" customFormat="1">
      <c r="A174" s="192"/>
      <c r="B174" s="180">
        <v>40909</v>
      </c>
      <c r="C174" s="180">
        <v>41275</v>
      </c>
      <c r="D174" s="180">
        <v>41640</v>
      </c>
      <c r="E174" s="180">
        <v>42005</v>
      </c>
      <c r="F174" s="181">
        <v>42370</v>
      </c>
      <c r="G174" s="180">
        <v>40909</v>
      </c>
      <c r="H174" s="180">
        <v>41275</v>
      </c>
      <c r="I174" s="180">
        <v>41640</v>
      </c>
      <c r="J174" s="180">
        <v>42005</v>
      </c>
      <c r="K174" s="180">
        <v>42370</v>
      </c>
    </row>
    <row r="175" spans="1:11" s="7" customFormat="1">
      <c r="A175" s="40" t="s">
        <v>31</v>
      </c>
      <c r="B175" s="239">
        <v>2.3890712073831781</v>
      </c>
      <c r="C175" s="47">
        <v>21.305169312723695</v>
      </c>
      <c r="D175" s="47">
        <v>19.166913369586617</v>
      </c>
      <c r="E175" s="47">
        <v>18.545453925330605</v>
      </c>
      <c r="F175" s="167">
        <v>18.134686861866861</v>
      </c>
      <c r="G175" s="48">
        <v>0.15262410319600536</v>
      </c>
      <c r="H175" s="48">
        <v>1.5265923132588672</v>
      </c>
      <c r="I175" s="48">
        <v>1.4554937067399805</v>
      </c>
      <c r="J175" s="48">
        <v>1.5535055882266537</v>
      </c>
      <c r="K175" s="48">
        <v>1.4773492768384828</v>
      </c>
    </row>
    <row r="176" spans="1:11" s="22" customFormat="1">
      <c r="A176" s="40" t="s">
        <v>456</v>
      </c>
      <c r="B176" s="239">
        <v>11.615851277179649</v>
      </c>
      <c r="C176" s="47">
        <v>11.142215467700808</v>
      </c>
      <c r="D176" s="47">
        <v>8.4439953621358459</v>
      </c>
      <c r="E176" s="47">
        <v>13.932866426354371</v>
      </c>
      <c r="F176" s="167">
        <v>19.1925428781345</v>
      </c>
      <c r="G176" s="48">
        <v>2.2719705806451613</v>
      </c>
      <c r="H176" s="48">
        <v>2.059265536867164</v>
      </c>
      <c r="I176" s="48">
        <v>1.7374837616915821</v>
      </c>
      <c r="J176" s="48">
        <v>3.1180778489216343</v>
      </c>
      <c r="K176" s="48">
        <v>4.3038908114445649</v>
      </c>
    </row>
    <row r="177" spans="1:11" s="22" customFormat="1">
      <c r="A177" s="40" t="s">
        <v>458</v>
      </c>
      <c r="B177" s="47">
        <v>27.011151455835577</v>
      </c>
      <c r="C177" s="47">
        <v>20.138318108085034</v>
      </c>
      <c r="D177" s="47">
        <v>17.535443490700999</v>
      </c>
      <c r="E177" s="47">
        <v>9.7057393464453998</v>
      </c>
      <c r="F177" s="167">
        <v>12.798670185020406</v>
      </c>
      <c r="G177" s="48">
        <v>1.1464182638386959</v>
      </c>
      <c r="H177" s="48">
        <v>0.88483486910823894</v>
      </c>
      <c r="I177" s="48">
        <v>0.80598760709768691</v>
      </c>
      <c r="J177" s="48">
        <v>0.63209335154834545</v>
      </c>
      <c r="K177" s="48">
        <v>0.66641039438090455</v>
      </c>
    </row>
    <row r="178" spans="1:11" s="22" customFormat="1">
      <c r="A178" s="40" t="s">
        <v>457</v>
      </c>
      <c r="B178" s="47">
        <v>6.332294702985225E-2</v>
      </c>
      <c r="C178" s="47">
        <v>0.17581797668296351</v>
      </c>
      <c r="D178" s="47">
        <v>0.15171105939143179</v>
      </c>
      <c r="E178" s="47">
        <v>0.51083815028901736</v>
      </c>
      <c r="F178" s="167">
        <v>0.37387353839279064</v>
      </c>
      <c r="G178" s="48">
        <v>3.4246649807892601E-3</v>
      </c>
      <c r="H178" s="48">
        <v>9.6972990688518595E-3</v>
      </c>
      <c r="I178" s="48">
        <v>8.7592170852510698E-3</v>
      </c>
      <c r="J178" s="48">
        <v>3.5345758508978926E-2</v>
      </c>
      <c r="K178" s="48">
        <v>2.4145295034342117E-2</v>
      </c>
    </row>
    <row r="179" spans="1:11" s="22" customFormat="1">
      <c r="A179" s="40" t="s">
        <v>459</v>
      </c>
      <c r="B179" s="47">
        <v>3040.8254852052182</v>
      </c>
      <c r="C179" s="47">
        <v>3368.3632934229945</v>
      </c>
      <c r="D179" s="47">
        <v>3703.1699624121588</v>
      </c>
      <c r="E179" s="47">
        <v>3274.7263627964276</v>
      </c>
      <c r="F179" s="167">
        <v>3457.7859305175148</v>
      </c>
      <c r="G179" s="48">
        <v>36.806892448230585</v>
      </c>
      <c r="H179" s="48">
        <v>36.102824143659525</v>
      </c>
      <c r="I179" s="48">
        <v>35.602536203989864</v>
      </c>
      <c r="J179" s="48">
        <v>31.425774484711276</v>
      </c>
      <c r="K179" s="48">
        <v>32.140134144447607</v>
      </c>
    </row>
    <row r="180" spans="1:11" s="22" customFormat="1">
      <c r="A180" s="40" t="s">
        <v>140</v>
      </c>
      <c r="B180" s="47">
        <v>100.17416086130463</v>
      </c>
      <c r="C180" s="47">
        <v>59.451587412134145</v>
      </c>
      <c r="D180" s="47">
        <v>44.211472036228756</v>
      </c>
      <c r="E180" s="47">
        <v>113.96507669344506</v>
      </c>
      <c r="F180" s="167">
        <v>181.34728680046001</v>
      </c>
      <c r="G180" s="48">
        <v>3.6378568249105321</v>
      </c>
      <c r="H180" s="48">
        <v>2.0373711017418961</v>
      </c>
      <c r="I180" s="48">
        <v>1.6942962028967976</v>
      </c>
      <c r="J180" s="48">
        <v>4.7711093558501005</v>
      </c>
      <c r="K180" s="48">
        <v>7.7248266246988804</v>
      </c>
    </row>
    <row r="181" spans="1:11" s="22" customFormat="1">
      <c r="A181" s="40" t="s">
        <v>141</v>
      </c>
      <c r="B181" s="47">
        <v>282.77566629723452</v>
      </c>
      <c r="C181" s="47">
        <v>118.70967617371686</v>
      </c>
      <c r="D181" s="47">
        <v>109.58003047392415</v>
      </c>
      <c r="E181" s="47">
        <v>244.31569131881807</v>
      </c>
      <c r="F181" s="167">
        <v>458.16365422583237</v>
      </c>
      <c r="G181" s="48">
        <v>7.7701642702283324</v>
      </c>
      <c r="H181" s="48">
        <v>3.0456610903532613</v>
      </c>
      <c r="I181" s="48">
        <v>3.0778197219408896</v>
      </c>
      <c r="J181" s="48">
        <v>7.3730737436958913</v>
      </c>
      <c r="K181" s="48">
        <v>13.824504095036655</v>
      </c>
    </row>
    <row r="182" spans="1:11" s="22" customFormat="1" ht="14.25">
      <c r="A182" s="40" t="s">
        <v>291</v>
      </c>
      <c r="B182" s="47">
        <v>33.008644045929557</v>
      </c>
      <c r="C182" s="47">
        <v>21.161980913077123</v>
      </c>
      <c r="D182" s="47">
        <v>30.830549110595516</v>
      </c>
      <c r="E182" s="47">
        <v>50.495858064516135</v>
      </c>
      <c r="F182" s="167">
        <v>33.469961191335742</v>
      </c>
      <c r="G182" s="48">
        <v>12.559773673712936</v>
      </c>
      <c r="H182" s="48">
        <v>7.6738351170670231</v>
      </c>
      <c r="I182" s="48">
        <v>10.583312868776838</v>
      </c>
      <c r="J182" s="48">
        <v>16.316580339612841</v>
      </c>
      <c r="K182" s="48">
        <v>10.421233030416287</v>
      </c>
    </row>
    <row r="183" spans="1:11" s="22" customFormat="1">
      <c r="A183" s="40" t="s">
        <v>860</v>
      </c>
      <c r="B183" s="47">
        <v>58.540888652781355</v>
      </c>
      <c r="C183" s="47">
        <v>69.42223985007351</v>
      </c>
      <c r="D183" s="47">
        <v>73.511742339909844</v>
      </c>
      <c r="E183" s="47">
        <v>75.660525284202279</v>
      </c>
      <c r="F183" s="167">
        <v>80.072018565308952</v>
      </c>
      <c r="G183" s="48">
        <v>3.2247662854648622</v>
      </c>
      <c r="H183" s="48">
        <v>3.8251837039017369</v>
      </c>
      <c r="I183" s="48">
        <v>3.7409087116880491</v>
      </c>
      <c r="J183" s="48">
        <v>3.6677730062029514</v>
      </c>
      <c r="K183" s="48">
        <v>3.5836237259828159</v>
      </c>
    </row>
    <row r="184" spans="1:11" s="22" customFormat="1">
      <c r="A184" s="40" t="s">
        <v>106</v>
      </c>
      <c r="B184" s="47">
        <v>50.171522060375764</v>
      </c>
      <c r="C184" s="47">
        <v>32.301261462038227</v>
      </c>
      <c r="D184" s="47">
        <v>20.446667597477099</v>
      </c>
      <c r="E184" s="47">
        <v>22.079917084636598</v>
      </c>
      <c r="F184" s="167">
        <v>45.284116722551509</v>
      </c>
      <c r="G184" s="48">
        <v>2.3570831601080324</v>
      </c>
      <c r="H184" s="48">
        <v>1.4596794251822063</v>
      </c>
      <c r="I184" s="48">
        <v>1.0383965642706492</v>
      </c>
      <c r="J184" s="48">
        <v>1.2275500459219082</v>
      </c>
      <c r="K184" s="48">
        <v>2.5563456729178324</v>
      </c>
    </row>
    <row r="185" spans="1:11" s="22" customFormat="1">
      <c r="A185" s="40" t="s">
        <v>4</v>
      </c>
      <c r="B185" s="47">
        <v>497.95610265938916</v>
      </c>
      <c r="C185" s="47">
        <v>922.49761768629685</v>
      </c>
      <c r="D185" s="47">
        <v>1355.237418491891</v>
      </c>
      <c r="E185" s="47">
        <v>1915.1864772821662</v>
      </c>
      <c r="F185" s="167">
        <v>2541.5759801827967</v>
      </c>
      <c r="G185" s="48">
        <v>8.6631733006409437</v>
      </c>
      <c r="H185" s="48">
        <v>19.239191892292052</v>
      </c>
      <c r="I185" s="48">
        <v>31.558133377976944</v>
      </c>
      <c r="J185" s="48">
        <v>43.490766601358956</v>
      </c>
      <c r="K185" s="48">
        <v>55.405690761395</v>
      </c>
    </row>
    <row r="186" spans="1:11" s="22" customFormat="1">
      <c r="A186" s="40" t="s">
        <v>811</v>
      </c>
      <c r="B186" s="47">
        <v>36.683783026794885</v>
      </c>
      <c r="C186" s="47">
        <v>39.449445655263908</v>
      </c>
      <c r="D186" s="47">
        <v>41.248180494905384</v>
      </c>
      <c r="E186" s="47">
        <v>43.639931740614337</v>
      </c>
      <c r="F186" s="167">
        <v>46.176251551510134</v>
      </c>
      <c r="G186" s="48">
        <v>2.8525028367491689</v>
      </c>
      <c r="H186" s="48">
        <v>2.9123890740811995</v>
      </c>
      <c r="I186" s="48">
        <v>3.0509818118686827</v>
      </c>
      <c r="J186" s="48">
        <v>3.2699453496014383</v>
      </c>
      <c r="K186" s="48">
        <v>3.4080422811237918</v>
      </c>
    </row>
    <row r="187" spans="1:11" s="22" customFormat="1">
      <c r="A187" s="40" t="s">
        <v>812</v>
      </c>
      <c r="B187" s="47">
        <v>21.481933267230843</v>
      </c>
      <c r="C187" s="47">
        <v>21.361885825717895</v>
      </c>
      <c r="D187" s="47">
        <v>21.82309394618834</v>
      </c>
      <c r="E187" s="47">
        <v>15.450227193492152</v>
      </c>
      <c r="F187" s="167">
        <v>10.456916263310745</v>
      </c>
      <c r="G187" s="48">
        <v>1.7884565175657516</v>
      </c>
      <c r="H187" s="48">
        <v>1.7330853703933493</v>
      </c>
      <c r="I187" s="48">
        <v>1.8609055428736963</v>
      </c>
      <c r="J187" s="48">
        <v>1.4560999397623349</v>
      </c>
      <c r="K187" s="48">
        <v>1.1056289150460594</v>
      </c>
    </row>
    <row r="188" spans="1:11" s="22" customFormat="1">
      <c r="A188" s="40" t="s">
        <v>5</v>
      </c>
      <c r="B188" s="47">
        <v>148.06180071775387</v>
      </c>
      <c r="C188" s="47">
        <v>45.889525879486037</v>
      </c>
      <c r="D188" s="47">
        <v>50.665630634185433</v>
      </c>
      <c r="E188" s="47">
        <v>125.47916392223637</v>
      </c>
      <c r="F188" s="167">
        <v>185.21794035272282</v>
      </c>
      <c r="G188" s="48">
        <v>17.393871945737832</v>
      </c>
      <c r="H188" s="48">
        <v>5.0976793494579837</v>
      </c>
      <c r="I188" s="48">
        <v>6.2941925285969402</v>
      </c>
      <c r="J188" s="48">
        <v>16.863679792583881</v>
      </c>
      <c r="K188" s="48">
        <v>25.007365069786708</v>
      </c>
    </row>
    <row r="189" spans="1:11" s="22" customFormat="1">
      <c r="A189" s="40" t="s">
        <v>813</v>
      </c>
      <c r="B189" s="47">
        <v>28.945088056050338</v>
      </c>
      <c r="C189" s="47">
        <v>33.56017644794251</v>
      </c>
      <c r="D189" s="47">
        <v>23.796832810744707</v>
      </c>
      <c r="E189" s="47">
        <v>21.488071874395434</v>
      </c>
      <c r="F189" s="167">
        <v>33.701629394182689</v>
      </c>
      <c r="G189" s="48">
        <v>1.3135831422044053</v>
      </c>
      <c r="H189" s="48">
        <v>1.5466752566649817</v>
      </c>
      <c r="I189" s="48">
        <v>1.6903747602579302</v>
      </c>
      <c r="J189" s="48">
        <v>1.8816049192263609</v>
      </c>
      <c r="K189" s="48">
        <v>2.3758145451840695</v>
      </c>
    </row>
    <row r="190" spans="1:11" s="22" customFormat="1">
      <c r="A190" s="40" t="s">
        <v>814</v>
      </c>
      <c r="B190" s="47">
        <v>18.710933333333333</v>
      </c>
      <c r="C190" s="47">
        <v>21.668799999999997</v>
      </c>
      <c r="D190" s="47">
        <v>24.626933333333334</v>
      </c>
      <c r="E190" s="47">
        <v>26.075733333333336</v>
      </c>
      <c r="F190" s="167">
        <v>25.872</v>
      </c>
      <c r="G190" s="48">
        <v>2.542333274868291</v>
      </c>
      <c r="H190" s="48">
        <v>2.9021473746587794</v>
      </c>
      <c r="I190" s="48">
        <v>3.2560219512692692</v>
      </c>
      <c r="J190" s="48">
        <v>3.9854704040418376</v>
      </c>
      <c r="K190" s="48">
        <v>4.0022376113644009</v>
      </c>
    </row>
    <row r="191" spans="1:11" s="22" customFormat="1">
      <c r="A191" s="40" t="s">
        <v>6</v>
      </c>
      <c r="B191" s="47">
        <v>15.95614106865232</v>
      </c>
      <c r="C191" s="47">
        <v>25.377380858294472</v>
      </c>
      <c r="D191" s="47">
        <v>15.371225308408386</v>
      </c>
      <c r="E191" s="47">
        <v>15.715397128509796</v>
      </c>
      <c r="F191" s="167">
        <v>15.190486067897393</v>
      </c>
      <c r="G191" s="48">
        <v>5.4393305439330542</v>
      </c>
      <c r="H191" s="48">
        <v>8.4902168164992062</v>
      </c>
      <c r="I191" s="48">
        <v>5.2318392581143733</v>
      </c>
      <c r="J191" s="48">
        <v>5.5204968944099377</v>
      </c>
      <c r="K191" s="48">
        <v>5.3549853158356688</v>
      </c>
    </row>
    <row r="192" spans="1:11" s="22" customFormat="1">
      <c r="A192" s="40" t="s">
        <v>815</v>
      </c>
      <c r="B192" s="47">
        <v>7.2002824193927992</v>
      </c>
      <c r="C192" s="47">
        <v>6.3423809523809522</v>
      </c>
      <c r="D192" s="47">
        <v>6.2621124449434316</v>
      </c>
      <c r="E192" s="47">
        <v>5.263580326184667</v>
      </c>
      <c r="F192" s="167">
        <v>6.6019736842105265</v>
      </c>
      <c r="G192" s="48">
        <v>1.8804794687894437</v>
      </c>
      <c r="H192" s="48">
        <v>1.8813262933676858</v>
      </c>
      <c r="I192" s="48">
        <v>1.9042849234020962</v>
      </c>
      <c r="J192" s="48">
        <v>2.0241945261434076</v>
      </c>
      <c r="K192" s="48">
        <v>2.0815385062152298</v>
      </c>
    </row>
    <row r="193" spans="1:11" s="22" customFormat="1" ht="14.25">
      <c r="A193" s="40" t="s">
        <v>508</v>
      </c>
      <c r="B193" s="47">
        <v>4.0209086017372586</v>
      </c>
      <c r="C193" s="47">
        <v>3.3726143404215572</v>
      </c>
      <c r="D193" s="47">
        <v>1.9133727994209344</v>
      </c>
      <c r="E193" s="47">
        <v>8.4022841436830635</v>
      </c>
      <c r="F193" s="167">
        <v>15.927810024055969</v>
      </c>
      <c r="G193" s="48">
        <v>0.70978072079895782</v>
      </c>
      <c r="H193" s="48">
        <v>0.57468230665514741</v>
      </c>
      <c r="I193" s="48">
        <v>0.37601223316162202</v>
      </c>
      <c r="J193" s="48">
        <v>1.6886753367969409</v>
      </c>
      <c r="K193" s="48">
        <v>3.2769009821553845</v>
      </c>
    </row>
    <row r="194" spans="1:11" s="22" customFormat="1">
      <c r="A194" s="40" t="s">
        <v>8</v>
      </c>
      <c r="B194" s="47">
        <v>311.46109289617482</v>
      </c>
      <c r="C194" s="47">
        <v>358.75901584091673</v>
      </c>
      <c r="D194" s="47">
        <v>335.62893780290796</v>
      </c>
      <c r="E194" s="47">
        <v>405.20498392282957</v>
      </c>
      <c r="F194" s="167">
        <v>456.50765606595996</v>
      </c>
      <c r="G194" s="48">
        <v>45.494966724329792</v>
      </c>
      <c r="H194" s="48">
        <v>50.038064598825272</v>
      </c>
      <c r="I194" s="48">
        <v>51.161692225267245</v>
      </c>
      <c r="J194" s="48">
        <v>61.685525550933683</v>
      </c>
      <c r="K194" s="48">
        <v>70.577486133376851</v>
      </c>
    </row>
    <row r="195" spans="1:11" s="22" customFormat="1">
      <c r="A195" s="40" t="s">
        <v>816</v>
      </c>
      <c r="B195" s="47">
        <v>13.962419499607316</v>
      </c>
      <c r="C195" s="47">
        <v>14.068128191913038</v>
      </c>
      <c r="D195" s="47">
        <v>15.102885419811116</v>
      </c>
      <c r="E195" s="47">
        <v>14.466147681936993</v>
      </c>
      <c r="F195" s="167">
        <v>20.850983917549126</v>
      </c>
      <c r="G195" s="48">
        <v>1.585643943448058</v>
      </c>
      <c r="H195" s="48">
        <v>1.6591363381928514</v>
      </c>
      <c r="I195" s="48">
        <v>1.7130185094787587</v>
      </c>
      <c r="J195" s="48">
        <v>1.7985515129046838</v>
      </c>
      <c r="K195" s="48">
        <v>2.8231079544539717</v>
      </c>
    </row>
    <row r="196" spans="1:11" s="22" customFormat="1">
      <c r="A196" s="40" t="s">
        <v>9</v>
      </c>
      <c r="B196" s="47">
        <v>357.60295913820005</v>
      </c>
      <c r="C196" s="47">
        <v>505.97491147920005</v>
      </c>
      <c r="D196" s="47">
        <v>477.22067610359994</v>
      </c>
      <c r="E196" s="47">
        <v>464.35588766840004</v>
      </c>
      <c r="F196" s="167">
        <v>444.79170755280001</v>
      </c>
      <c r="G196" s="48">
        <v>13.12543701879571</v>
      </c>
      <c r="H196" s="48">
        <v>17.45297868139869</v>
      </c>
      <c r="I196" s="48">
        <v>16.666058521704763</v>
      </c>
      <c r="J196" s="48">
        <v>16.574883003827424</v>
      </c>
      <c r="K196" s="48">
        <v>18.526845572533649</v>
      </c>
    </row>
    <row r="197" spans="1:11" s="22" customFormat="1">
      <c r="A197" s="40" t="s">
        <v>158</v>
      </c>
      <c r="B197" s="47">
        <v>1510.3510000000001</v>
      </c>
      <c r="C197" s="47">
        <v>2491.0080000000003</v>
      </c>
      <c r="D197" s="47">
        <v>2579.4749999999999</v>
      </c>
      <c r="E197" s="47">
        <v>2205.2290000000003</v>
      </c>
      <c r="F197" s="167">
        <v>1888.367</v>
      </c>
      <c r="G197" s="48">
        <v>9.3489794339301469</v>
      </c>
      <c r="H197" s="48">
        <v>14.923811520833958</v>
      </c>
      <c r="I197" s="48">
        <v>14.801091372305999</v>
      </c>
      <c r="J197" s="48">
        <v>12.169667838438913</v>
      </c>
      <c r="K197" s="48">
        <v>10.139182633581127</v>
      </c>
    </row>
    <row r="198" spans="1:11" s="22" customFormat="1" ht="14.25">
      <c r="A198" s="41" t="s">
        <v>1172</v>
      </c>
      <c r="B198" s="160">
        <v>6578.970208694589</v>
      </c>
      <c r="C198" s="160">
        <v>8211.5014432570624</v>
      </c>
      <c r="D198" s="160">
        <v>8975.4207868424492</v>
      </c>
      <c r="E198" s="160">
        <v>9089.8952153082464</v>
      </c>
      <c r="F198" s="173">
        <v>9997.861076543415</v>
      </c>
      <c r="G198" s="160">
        <v>11.16289518267779</v>
      </c>
      <c r="H198" s="160">
        <v>13.614937312353886</v>
      </c>
      <c r="I198" s="160">
        <v>14.373669361370132</v>
      </c>
      <c r="J198" s="160">
        <v>15.31986279886951</v>
      </c>
      <c r="K198" s="160">
        <v>16.465835157403831</v>
      </c>
    </row>
    <row r="202" spans="1:11" s="25" customFormat="1">
      <c r="A202" s="894" t="s">
        <v>221</v>
      </c>
      <c r="B202" s="894"/>
      <c r="C202" s="894"/>
      <c r="D202" s="894"/>
      <c r="E202" s="894"/>
      <c r="F202" s="894"/>
      <c r="G202" s="894"/>
      <c r="H202" s="894"/>
      <c r="I202" s="894"/>
      <c r="J202" s="894"/>
      <c r="K202" s="894"/>
    </row>
    <row r="204" spans="1:11" s="2" customFormat="1" ht="15" customHeight="1">
      <c r="A204" s="194"/>
      <c r="B204" s="895" t="s">
        <v>773</v>
      </c>
      <c r="C204" s="895"/>
      <c r="D204" s="895"/>
      <c r="E204" s="895"/>
      <c r="F204" s="895"/>
      <c r="G204" s="895"/>
      <c r="H204" s="895"/>
      <c r="I204" s="895"/>
      <c r="J204" s="895"/>
      <c r="K204" s="895"/>
    </row>
    <row r="205" spans="1:11" s="2" customFormat="1" ht="15" customHeight="1">
      <c r="A205" s="825"/>
      <c r="B205" s="903" t="s">
        <v>68</v>
      </c>
      <c r="C205" s="903"/>
      <c r="D205" s="903"/>
      <c r="E205" s="903"/>
      <c r="F205" s="904"/>
      <c r="G205" s="903" t="s">
        <v>903</v>
      </c>
      <c r="H205" s="903"/>
      <c r="I205" s="903"/>
      <c r="J205" s="903"/>
      <c r="K205" s="903"/>
    </row>
    <row r="206" spans="1:11" s="2" customFormat="1">
      <c r="A206" s="818"/>
      <c r="B206" s="180">
        <v>40909</v>
      </c>
      <c r="C206" s="180">
        <v>41275</v>
      </c>
      <c r="D206" s="180">
        <v>41640</v>
      </c>
      <c r="E206" s="180">
        <v>42005</v>
      </c>
      <c r="F206" s="181">
        <v>42370</v>
      </c>
      <c r="G206" s="180">
        <v>40909</v>
      </c>
      <c r="H206" s="180">
        <v>41275</v>
      </c>
      <c r="I206" s="180">
        <v>41640</v>
      </c>
      <c r="J206" s="180">
        <v>42005</v>
      </c>
      <c r="K206" s="180">
        <v>42370</v>
      </c>
    </row>
    <row r="207" spans="1:11" s="2" customFormat="1">
      <c r="A207" s="40" t="s">
        <v>31</v>
      </c>
      <c r="B207" s="239" t="s">
        <v>349</v>
      </c>
      <c r="C207" s="47" t="s">
        <v>349</v>
      </c>
      <c r="D207" s="47" t="s">
        <v>349</v>
      </c>
      <c r="E207" s="47" t="s">
        <v>349</v>
      </c>
      <c r="F207" s="167" t="s">
        <v>349</v>
      </c>
      <c r="G207" s="48" t="s">
        <v>917</v>
      </c>
      <c r="H207" s="48" t="s">
        <v>349</v>
      </c>
      <c r="I207" s="48" t="s">
        <v>349</v>
      </c>
      <c r="J207" s="48" t="s">
        <v>349</v>
      </c>
      <c r="K207" s="48" t="s">
        <v>349</v>
      </c>
    </row>
    <row r="208" spans="1:11">
      <c r="A208" s="40" t="s">
        <v>456</v>
      </c>
      <c r="B208" s="239">
        <v>90.157272535359937</v>
      </c>
      <c r="C208" s="47">
        <v>83.824407573461173</v>
      </c>
      <c r="D208" s="47">
        <v>49.186856147294677</v>
      </c>
      <c r="E208" s="47">
        <v>42.012918509744409</v>
      </c>
      <c r="F208" s="167">
        <v>43.797836355261069</v>
      </c>
      <c r="G208" s="48">
        <v>17.634064516129033</v>
      </c>
      <c r="H208" s="48">
        <v>15.492135667697234</v>
      </c>
      <c r="I208" s="48">
        <v>10.12096290670717</v>
      </c>
      <c r="J208" s="48">
        <v>9.4021966883996537</v>
      </c>
      <c r="K208" s="48">
        <v>9.8215805298689514</v>
      </c>
    </row>
    <row r="209" spans="1:11">
      <c r="A209" s="40" t="s">
        <v>458</v>
      </c>
      <c r="B209" s="47" t="s">
        <v>349</v>
      </c>
      <c r="C209" s="47" t="s">
        <v>349</v>
      </c>
      <c r="D209" s="47" t="s">
        <v>349</v>
      </c>
      <c r="E209" s="47" t="s">
        <v>349</v>
      </c>
      <c r="F209" s="167" t="s">
        <v>349</v>
      </c>
      <c r="G209" s="48" t="s">
        <v>349</v>
      </c>
      <c r="H209" s="48" t="s">
        <v>349</v>
      </c>
      <c r="I209" s="48" t="s">
        <v>349</v>
      </c>
      <c r="J209" s="48" t="s">
        <v>349</v>
      </c>
      <c r="K209" s="48" t="s">
        <v>349</v>
      </c>
    </row>
    <row r="210" spans="1:11">
      <c r="A210" s="40" t="s">
        <v>457</v>
      </c>
      <c r="B210" s="47">
        <v>1.8954377324354208</v>
      </c>
      <c r="C210" s="47">
        <v>1.8970684467845054</v>
      </c>
      <c r="D210" s="47">
        <v>1.6327644168606157</v>
      </c>
      <c r="E210" s="47">
        <v>1.7756647398843932</v>
      </c>
      <c r="F210" s="167">
        <v>1.9796953898860508</v>
      </c>
      <c r="G210" s="48">
        <v>0.10251006199187213</v>
      </c>
      <c r="H210" s="48">
        <v>0.1046334420951974</v>
      </c>
      <c r="I210" s="48">
        <v>9.426958083164784E-2</v>
      </c>
      <c r="J210" s="48">
        <v>0.1228612566492021</v>
      </c>
      <c r="K210" s="48">
        <v>0.12785159782211364</v>
      </c>
    </row>
    <row r="211" spans="1:11">
      <c r="A211" s="40" t="s">
        <v>459</v>
      </c>
      <c r="B211" s="47" t="s">
        <v>917</v>
      </c>
      <c r="C211" s="47" t="s">
        <v>917</v>
      </c>
      <c r="D211" s="47" t="s">
        <v>917</v>
      </c>
      <c r="E211" s="47" t="s">
        <v>917</v>
      </c>
      <c r="F211" s="167" t="s">
        <v>917</v>
      </c>
      <c r="G211" s="48" t="s">
        <v>917</v>
      </c>
      <c r="H211" s="48" t="s">
        <v>917</v>
      </c>
      <c r="I211" s="48" t="s">
        <v>917</v>
      </c>
      <c r="J211" s="48" t="s">
        <v>917</v>
      </c>
      <c r="K211" s="48" t="s">
        <v>917</v>
      </c>
    </row>
    <row r="212" spans="1:11" ht="14.25">
      <c r="A212" s="40" t="s">
        <v>716</v>
      </c>
      <c r="B212" s="47">
        <v>147.01023854760396</v>
      </c>
      <c r="C212" s="47">
        <v>116.75178007229239</v>
      </c>
      <c r="D212" s="47">
        <v>140.06106925836667</v>
      </c>
      <c r="E212" s="47">
        <v>149.34890318956332</v>
      </c>
      <c r="F212" s="167">
        <v>137.50307006494307</v>
      </c>
      <c r="G212" s="48">
        <v>5.3387240285704287</v>
      </c>
      <c r="H212" s="48">
        <v>4.0010151646121557</v>
      </c>
      <c r="I212" s="48">
        <v>5.367496871030629</v>
      </c>
      <c r="J212" s="48">
        <v>6.2524412738333268</v>
      </c>
      <c r="K212" s="48">
        <v>5.8572002667139627</v>
      </c>
    </row>
    <row r="213" spans="1:11">
      <c r="A213" s="40" t="s">
        <v>141</v>
      </c>
      <c r="B213" s="47">
        <v>157.26329955668143</v>
      </c>
      <c r="C213" s="47">
        <v>129.19539215375301</v>
      </c>
      <c r="D213" s="47">
        <v>151.18708682640181</v>
      </c>
      <c r="E213" s="47">
        <v>136.92030827618566</v>
      </c>
      <c r="F213" s="167">
        <v>174.04026871105762</v>
      </c>
      <c r="G213" s="48">
        <v>4.321311261447434</v>
      </c>
      <c r="H213" s="48">
        <v>3.3146866508152177</v>
      </c>
      <c r="I213" s="48">
        <v>4.2464543541792414</v>
      </c>
      <c r="J213" s="48">
        <v>4.1320454060092322</v>
      </c>
      <c r="K213" s="48">
        <v>5.25144320223915</v>
      </c>
    </row>
    <row r="214" spans="1:11">
      <c r="A214" s="40" t="s">
        <v>641</v>
      </c>
      <c r="B214" s="47" t="s">
        <v>349</v>
      </c>
      <c r="C214" s="47" t="s">
        <v>349</v>
      </c>
      <c r="D214" s="47" t="s">
        <v>349</v>
      </c>
      <c r="E214" s="47" t="s">
        <v>349</v>
      </c>
      <c r="F214" s="167" t="s">
        <v>349</v>
      </c>
      <c r="G214" s="48" t="s">
        <v>349</v>
      </c>
      <c r="H214" s="48" t="s">
        <v>349</v>
      </c>
      <c r="I214" s="48" t="s">
        <v>349</v>
      </c>
      <c r="J214" s="48" t="s">
        <v>349</v>
      </c>
      <c r="K214" s="48" t="s">
        <v>349</v>
      </c>
    </row>
    <row r="215" spans="1:11">
      <c r="A215" s="40" t="s">
        <v>860</v>
      </c>
      <c r="B215" s="47" t="s">
        <v>917</v>
      </c>
      <c r="C215" s="47" t="s">
        <v>917</v>
      </c>
      <c r="D215" s="47" t="s">
        <v>917</v>
      </c>
      <c r="E215" s="47" t="s">
        <v>917</v>
      </c>
      <c r="F215" s="167" t="s">
        <v>917</v>
      </c>
      <c r="G215" s="48" t="s">
        <v>917</v>
      </c>
      <c r="H215" s="48" t="s">
        <v>917</v>
      </c>
      <c r="I215" s="48" t="s">
        <v>917</v>
      </c>
      <c r="J215" s="48" t="s">
        <v>917</v>
      </c>
      <c r="K215" s="48" t="s">
        <v>917</v>
      </c>
    </row>
    <row r="216" spans="1:11" ht="14.25">
      <c r="A216" s="40" t="s">
        <v>713</v>
      </c>
      <c r="B216" s="47">
        <v>30.30267046654</v>
      </c>
      <c r="C216" s="47">
        <v>30.843553607654556</v>
      </c>
      <c r="D216" s="47">
        <v>25.798422883367426</v>
      </c>
      <c r="E216" s="47">
        <v>23.177326306140159</v>
      </c>
      <c r="F216" s="167">
        <v>22.918232443708451</v>
      </c>
      <c r="G216" s="48">
        <v>1.423634590496007</v>
      </c>
      <c r="H216" s="48">
        <v>1.3938062652292733</v>
      </c>
      <c r="I216" s="48">
        <v>1.31018874141601</v>
      </c>
      <c r="J216" s="48">
        <v>1.2885613592836402</v>
      </c>
      <c r="K216" s="48">
        <v>1.293763212769542</v>
      </c>
    </row>
    <row r="217" spans="1:11" ht="14.25">
      <c r="A217" s="40" t="s">
        <v>714</v>
      </c>
      <c r="B217" s="47">
        <v>68.814530465026408</v>
      </c>
      <c r="C217" s="47">
        <v>87.355697888911664</v>
      </c>
      <c r="D217" s="47">
        <v>73.198642492711372</v>
      </c>
      <c r="E217" s="47">
        <v>73.814547118023782</v>
      </c>
      <c r="F217" s="167">
        <v>232.82347774597849</v>
      </c>
      <c r="G217" s="48">
        <v>1.0792997859208835</v>
      </c>
      <c r="H217" s="48">
        <v>1.6940747313809994</v>
      </c>
      <c r="I217" s="48">
        <v>1.5640090091843848</v>
      </c>
      <c r="J217" s="48">
        <v>1.6739804763457762</v>
      </c>
      <c r="K217" s="48">
        <v>4.3930937640123888</v>
      </c>
    </row>
    <row r="218" spans="1:11">
      <c r="A218" s="40" t="s">
        <v>811</v>
      </c>
      <c r="B218" s="47" t="s">
        <v>349</v>
      </c>
      <c r="C218" s="47" t="s">
        <v>349</v>
      </c>
      <c r="D218" s="47" t="s">
        <v>349</v>
      </c>
      <c r="E218" s="47" t="s">
        <v>349</v>
      </c>
      <c r="F218" s="167" t="s">
        <v>349</v>
      </c>
      <c r="G218" s="48" t="s">
        <v>349</v>
      </c>
      <c r="H218" s="48" t="s">
        <v>349</v>
      </c>
      <c r="I218" s="48" t="s">
        <v>349</v>
      </c>
      <c r="J218" s="48" t="s">
        <v>349</v>
      </c>
      <c r="K218" s="48" t="s">
        <v>349</v>
      </c>
    </row>
    <row r="219" spans="1:11">
      <c r="A219" s="40" t="s">
        <v>812</v>
      </c>
      <c r="B219" s="47">
        <v>1.03031260328514</v>
      </c>
      <c r="C219" s="47">
        <v>0.9529904791037358</v>
      </c>
      <c r="D219" s="47">
        <v>0.72445618154640579</v>
      </c>
      <c r="E219" s="47">
        <v>0.61955549099360829</v>
      </c>
      <c r="F219" s="167">
        <v>1.0111268151016457</v>
      </c>
      <c r="G219" s="48">
        <v>8.577762846355666E-2</v>
      </c>
      <c r="H219" s="48">
        <v>7.7315920089341114E-2</v>
      </c>
      <c r="I219" s="48">
        <v>6.1776049130938586E-2</v>
      </c>
      <c r="J219" s="48">
        <v>5.8389737692349813E-2</v>
      </c>
      <c r="K219" s="48">
        <v>0.10690829068577279</v>
      </c>
    </row>
    <row r="220" spans="1:11" ht="14.25">
      <c r="A220" s="40" t="s">
        <v>715</v>
      </c>
      <c r="B220" s="47">
        <v>56.718387164872276</v>
      </c>
      <c r="C220" s="47">
        <v>60.312145312924514</v>
      </c>
      <c r="D220" s="47">
        <v>57.065154706764361</v>
      </c>
      <c r="E220" s="47">
        <v>78.829473711714513</v>
      </c>
      <c r="F220" s="167">
        <v>85.426335834008839</v>
      </c>
      <c r="G220" s="48">
        <v>6.6631120149295375</v>
      </c>
      <c r="H220" s="48">
        <v>6.6998290304987531</v>
      </c>
      <c r="I220" s="48">
        <v>7.0892055601139043</v>
      </c>
      <c r="J220" s="48">
        <v>10.594229044402208</v>
      </c>
      <c r="K220" s="48">
        <v>11.533912766263285</v>
      </c>
    </row>
    <row r="221" spans="1:11">
      <c r="A221" s="40" t="s">
        <v>813</v>
      </c>
      <c r="B221" s="47">
        <v>7.414365005416049</v>
      </c>
      <c r="C221" s="47">
        <v>7.5165456839763882</v>
      </c>
      <c r="D221" s="47">
        <v>4.6807303442685901</v>
      </c>
      <c r="E221" s="47">
        <v>3.3271448642819217</v>
      </c>
      <c r="F221" s="167">
        <v>6.1867705240459046</v>
      </c>
      <c r="G221" s="48">
        <v>0.33647798418871938</v>
      </c>
      <c r="H221" s="48">
        <v>0.34641221994263321</v>
      </c>
      <c r="I221" s="48">
        <v>0.33248913821643272</v>
      </c>
      <c r="J221" s="48">
        <v>0.29134173508937605</v>
      </c>
      <c r="K221" s="48">
        <v>0.43613972567396064</v>
      </c>
    </row>
    <row r="222" spans="1:11">
      <c r="A222" s="40" t="s">
        <v>814</v>
      </c>
      <c r="B222" s="47">
        <v>4.6933333333333334E-2</v>
      </c>
      <c r="C222" s="47">
        <v>3.1733333333333336E-2</v>
      </c>
      <c r="D222" s="47">
        <v>0.10293333333333334</v>
      </c>
      <c r="E222" s="47">
        <v>0.41466666666666663</v>
      </c>
      <c r="F222" s="167">
        <v>2.0533333333333334E-2</v>
      </c>
      <c r="G222" s="48">
        <v>6.3770295638460109E-3</v>
      </c>
      <c r="H222" s="48">
        <v>4.2501112208569594E-3</v>
      </c>
      <c r="I222" s="48">
        <v>1.3609213470237875E-2</v>
      </c>
      <c r="J222" s="48">
        <v>6.3378533075810525E-2</v>
      </c>
      <c r="K222" s="48">
        <v>3.176379056638414E-3</v>
      </c>
    </row>
    <row r="223" spans="1:11">
      <c r="A223" s="40" t="s">
        <v>6</v>
      </c>
      <c r="B223" s="47" t="s">
        <v>349</v>
      </c>
      <c r="C223" s="47" t="s">
        <v>349</v>
      </c>
      <c r="D223" s="47" t="s">
        <v>349</v>
      </c>
      <c r="E223" s="47" t="s">
        <v>349</v>
      </c>
      <c r="F223" s="167" t="s">
        <v>349</v>
      </c>
      <c r="G223" s="48" t="s">
        <v>349</v>
      </c>
      <c r="H223" s="48" t="s">
        <v>349</v>
      </c>
      <c r="I223" s="48" t="s">
        <v>349</v>
      </c>
      <c r="J223" s="48" t="s">
        <v>349</v>
      </c>
      <c r="K223" s="48" t="s">
        <v>349</v>
      </c>
    </row>
    <row r="224" spans="1:11">
      <c r="A224" s="40" t="s">
        <v>815</v>
      </c>
      <c r="B224" s="47">
        <v>10.202874205695458</v>
      </c>
      <c r="C224" s="47">
        <v>9.8476752380952384</v>
      </c>
      <c r="D224" s="47">
        <v>8.3010283271439675</v>
      </c>
      <c r="E224" s="47">
        <v>6.754308462822654</v>
      </c>
      <c r="F224" s="167">
        <v>8.1675438596491237</v>
      </c>
      <c r="G224" s="48">
        <v>2.6646587382151181</v>
      </c>
      <c r="H224" s="48">
        <v>2.9210939067006798</v>
      </c>
      <c r="I224" s="48">
        <v>2.5243116010921098</v>
      </c>
      <c r="J224" s="48">
        <v>2.5974780227662935</v>
      </c>
      <c r="K224" s="48">
        <v>2.5751476540601237</v>
      </c>
    </row>
    <row r="225" spans="1:11" ht="14.25">
      <c r="A225" s="40" t="s">
        <v>508</v>
      </c>
      <c r="B225" s="47" t="s">
        <v>917</v>
      </c>
      <c r="C225" s="47" t="s">
        <v>917</v>
      </c>
      <c r="D225" s="47" t="s">
        <v>917</v>
      </c>
      <c r="E225" s="47" t="s">
        <v>917</v>
      </c>
      <c r="F225" s="167" t="s">
        <v>917</v>
      </c>
      <c r="G225" s="48" t="s">
        <v>917</v>
      </c>
      <c r="H225" s="48" t="s">
        <v>917</v>
      </c>
      <c r="I225" s="48" t="s">
        <v>917</v>
      </c>
      <c r="J225" s="48" t="s">
        <v>917</v>
      </c>
      <c r="K225" s="48" t="s">
        <v>917</v>
      </c>
    </row>
    <row r="226" spans="1:11" ht="14.25">
      <c r="A226" s="40" t="s">
        <v>69</v>
      </c>
      <c r="B226" s="47">
        <v>105.91256830601093</v>
      </c>
      <c r="C226" s="47">
        <v>106.52735647680035</v>
      </c>
      <c r="D226" s="47">
        <v>79.987883683360266</v>
      </c>
      <c r="E226" s="47">
        <v>69.92564308681672</v>
      </c>
      <c r="F226" s="167">
        <v>81.007067137809187</v>
      </c>
      <c r="G226" s="48">
        <v>15.470596105486957</v>
      </c>
      <c r="H226" s="48">
        <v>14.857947841210143</v>
      </c>
      <c r="I226" s="48">
        <v>12.192975711652409</v>
      </c>
      <c r="J226" s="48">
        <v>10.644982698729045</v>
      </c>
      <c r="K226" s="48">
        <v>12.523941453455441</v>
      </c>
    </row>
    <row r="227" spans="1:11">
      <c r="A227" s="40" t="s">
        <v>816</v>
      </c>
      <c r="B227" s="47">
        <v>18.591500617076182</v>
      </c>
      <c r="C227" s="47">
        <v>19.053877617954363</v>
      </c>
      <c r="D227" s="47">
        <v>19.530700332053989</v>
      </c>
      <c r="E227" s="47">
        <v>20.277364493052687</v>
      </c>
      <c r="F227" s="167">
        <v>17.423700096268192</v>
      </c>
      <c r="G227" s="48">
        <v>2.111346128363123</v>
      </c>
      <c r="H227" s="48">
        <v>2.2471348219303282</v>
      </c>
      <c r="I227" s="48">
        <v>2.2152357143625769</v>
      </c>
      <c r="J227" s="48">
        <v>2.5210502055248183</v>
      </c>
      <c r="K227" s="48">
        <v>2.3590726716927493</v>
      </c>
    </row>
    <row r="228" spans="1:11">
      <c r="A228" s="40" t="s">
        <v>9</v>
      </c>
      <c r="B228" s="47">
        <v>1057.6911561321001</v>
      </c>
      <c r="C228" s="47">
        <v>1207.9682038422</v>
      </c>
      <c r="D228" s="47">
        <v>714.46602003919998</v>
      </c>
      <c r="E228" s="47">
        <v>703.41289779670001</v>
      </c>
      <c r="F228" s="167">
        <v>604.43307509760007</v>
      </c>
      <c r="G228" s="48">
        <v>38.821431144209228</v>
      </c>
      <c r="H228" s="48">
        <v>41.667368936991373</v>
      </c>
      <c r="I228" s="48">
        <v>24.951417861781472</v>
      </c>
      <c r="J228" s="48">
        <v>25.107868326823692</v>
      </c>
      <c r="K228" s="48">
        <v>25.176364691860979</v>
      </c>
    </row>
    <row r="229" spans="1:11" ht="14.25">
      <c r="A229" s="40" t="s">
        <v>70</v>
      </c>
      <c r="B229" s="47">
        <v>38.029300000000006</v>
      </c>
      <c r="C229" s="47">
        <v>32.528199999999998</v>
      </c>
      <c r="D229" s="47">
        <v>31.647500000000001</v>
      </c>
      <c r="E229" s="47">
        <v>36.328600000000002</v>
      </c>
      <c r="F229" s="167">
        <v>42.442300000000003</v>
      </c>
      <c r="G229" s="48">
        <v>0.23539901889478657</v>
      </c>
      <c r="H229" s="48">
        <v>0.19487883054249167</v>
      </c>
      <c r="I229" s="48">
        <v>0.18159413803392321</v>
      </c>
      <c r="J229" s="48">
        <v>0.20048121761300611</v>
      </c>
      <c r="K229" s="48">
        <v>0.22788485029088112</v>
      </c>
    </row>
    <row r="230" spans="1:11" ht="15.75" customHeight="1">
      <c r="A230" s="41" t="s">
        <v>1172</v>
      </c>
      <c r="B230" s="160">
        <v>1791.0808466714366</v>
      </c>
      <c r="C230" s="160">
        <v>1894.606627727245</v>
      </c>
      <c r="D230" s="160">
        <v>1357.5712489726734</v>
      </c>
      <c r="E230" s="160">
        <v>1346.9393227125906</v>
      </c>
      <c r="F230" s="173">
        <v>1459.1810334086508</v>
      </c>
      <c r="G230" s="160">
        <v>4.2137157855219787</v>
      </c>
      <c r="H230" s="160">
        <v>4.4282513858361749</v>
      </c>
      <c r="I230" s="160">
        <v>3.1163208995208032</v>
      </c>
      <c r="J230" s="160">
        <v>3.2983216720722726</v>
      </c>
      <c r="K230" s="160">
        <v>3.505790421375063</v>
      </c>
    </row>
    <row r="231" spans="1:11" s="21" customFormat="1" ht="16.5" customHeight="1">
      <c r="A231" s="897" t="s">
        <v>779</v>
      </c>
      <c r="B231" s="898"/>
      <c r="C231" s="898"/>
      <c r="D231" s="898"/>
      <c r="E231" s="898"/>
      <c r="F231" s="898"/>
      <c r="G231" s="898"/>
      <c r="H231" s="898"/>
      <c r="I231" s="898"/>
      <c r="J231" s="898"/>
      <c r="K231" s="898"/>
    </row>
    <row r="232" spans="1:11" s="21" customFormat="1" ht="36.75" customHeight="1">
      <c r="A232" s="899" t="s">
        <v>234</v>
      </c>
      <c r="B232" s="899"/>
      <c r="C232" s="899"/>
      <c r="D232" s="899"/>
      <c r="E232" s="899"/>
      <c r="F232" s="899"/>
      <c r="G232" s="899"/>
      <c r="H232" s="899"/>
      <c r="I232" s="899"/>
      <c r="J232" s="899"/>
      <c r="K232" s="899"/>
    </row>
    <row r="233" spans="1:11" ht="12.75" customHeight="1"/>
    <row r="234" spans="1:11" ht="12.75" customHeight="1"/>
    <row r="235" spans="1:11" ht="12.75" customHeight="1"/>
    <row r="236" spans="1:11" ht="12.75" customHeight="1"/>
    <row r="237" spans="1:11" s="23" customFormat="1" ht="12.75" customHeight="1">
      <c r="A237" s="894" t="s">
        <v>981</v>
      </c>
      <c r="B237" s="894"/>
      <c r="C237" s="894"/>
      <c r="D237" s="894"/>
      <c r="E237" s="894"/>
      <c r="F237" s="894"/>
      <c r="G237" s="894"/>
      <c r="H237" s="894"/>
      <c r="I237" s="894"/>
      <c r="J237" s="894"/>
      <c r="K237" s="894"/>
    </row>
    <row r="238" spans="1:11" s="22" customFormat="1" ht="15">
      <c r="A238" s="901" t="s">
        <v>954</v>
      </c>
      <c r="B238" s="901"/>
      <c r="C238" s="901"/>
      <c r="D238" s="901"/>
      <c r="E238" s="901"/>
      <c r="F238" s="901"/>
      <c r="G238" s="901"/>
      <c r="H238" s="901"/>
      <c r="I238" s="901"/>
      <c r="J238" s="901"/>
      <c r="K238" s="901"/>
    </row>
    <row r="239" spans="1:11" s="22" customFormat="1" ht="14.25">
      <c r="A239" s="259" t="s">
        <v>623</v>
      </c>
      <c r="B239" s="38"/>
      <c r="C239" s="38"/>
      <c r="D239" s="38"/>
      <c r="E239" s="38"/>
      <c r="F239" s="38"/>
      <c r="G239" s="38"/>
      <c r="H239" s="38"/>
      <c r="I239" s="38"/>
      <c r="J239" s="38"/>
      <c r="K239" s="37"/>
    </row>
    <row r="240" spans="1:11" s="22" customFormat="1" ht="15.75" customHeight="1">
      <c r="A240" s="826"/>
      <c r="B240" s="38"/>
      <c r="C240" s="38"/>
      <c r="D240" s="38"/>
      <c r="E240" s="38"/>
      <c r="F240" s="38"/>
      <c r="G240" s="38"/>
      <c r="H240" s="38"/>
      <c r="I240" s="38"/>
      <c r="J240" s="38"/>
      <c r="K240" s="37"/>
    </row>
    <row r="241" spans="1:11" s="7" customFormat="1" ht="19.5" customHeight="1">
      <c r="A241" s="191"/>
      <c r="B241" s="895" t="s">
        <v>674</v>
      </c>
      <c r="C241" s="895"/>
      <c r="D241" s="895"/>
      <c r="E241" s="895"/>
      <c r="F241" s="895"/>
      <c r="G241" s="895"/>
      <c r="H241" s="895"/>
      <c r="I241" s="895"/>
      <c r="J241" s="895"/>
      <c r="K241" s="895"/>
    </row>
    <row r="242" spans="1:11" s="7" customFormat="1" ht="15" customHeight="1">
      <c r="A242" s="824"/>
      <c r="B242" s="903" t="s">
        <v>562</v>
      </c>
      <c r="C242" s="903"/>
      <c r="D242" s="903"/>
      <c r="E242" s="903"/>
      <c r="F242" s="904"/>
      <c r="G242" s="903" t="s">
        <v>71</v>
      </c>
      <c r="H242" s="903"/>
      <c r="I242" s="903"/>
      <c r="J242" s="903"/>
      <c r="K242" s="903"/>
    </row>
    <row r="243" spans="1:11" s="7" customFormat="1">
      <c r="A243" s="192"/>
      <c r="B243" s="180">
        <v>40909</v>
      </c>
      <c r="C243" s="180">
        <v>41275</v>
      </c>
      <c r="D243" s="180">
        <v>41640</v>
      </c>
      <c r="E243" s="180">
        <v>42005</v>
      </c>
      <c r="F243" s="181">
        <v>42370</v>
      </c>
      <c r="G243" s="180">
        <v>40909</v>
      </c>
      <c r="H243" s="180">
        <v>41275</v>
      </c>
      <c r="I243" s="180">
        <v>41640</v>
      </c>
      <c r="J243" s="180">
        <v>42005</v>
      </c>
      <c r="K243" s="180">
        <v>42370</v>
      </c>
    </row>
    <row r="244" spans="1:11" s="7" customFormat="1">
      <c r="A244" s="527" t="s">
        <v>31</v>
      </c>
      <c r="B244" s="9">
        <v>168</v>
      </c>
      <c r="C244" s="10">
        <v>166</v>
      </c>
      <c r="D244" s="10">
        <v>162</v>
      </c>
      <c r="E244" s="10">
        <v>155</v>
      </c>
      <c r="F244" s="12">
        <v>150</v>
      </c>
      <c r="G244" s="49">
        <v>7.3701966881757954</v>
      </c>
      <c r="H244" s="49">
        <v>7.1576664131839465</v>
      </c>
      <c r="I244" s="49">
        <v>6.8788056355252101</v>
      </c>
      <c r="J244" s="49">
        <v>6.4867502998500317</v>
      </c>
      <c r="K244" s="49">
        <v>6.1838850573250772</v>
      </c>
    </row>
    <row r="245" spans="1:11" s="22" customFormat="1">
      <c r="A245" s="40" t="s">
        <v>456</v>
      </c>
      <c r="B245" s="9">
        <v>105</v>
      </c>
      <c r="C245" s="10">
        <v>105</v>
      </c>
      <c r="D245" s="10">
        <v>105</v>
      </c>
      <c r="E245" s="10">
        <v>101</v>
      </c>
      <c r="F245" s="12">
        <v>94</v>
      </c>
      <c r="G245" s="49">
        <v>9.4988239551293638</v>
      </c>
      <c r="H245" s="49">
        <v>9.4552003601981092</v>
      </c>
      <c r="I245" s="49">
        <v>9.4111320247378334</v>
      </c>
      <c r="J245" s="49">
        <v>8.9634362797302085</v>
      </c>
      <c r="K245" s="49">
        <v>8.3024200671259489</v>
      </c>
    </row>
    <row r="246" spans="1:11" s="22" customFormat="1" ht="14.25">
      <c r="A246" s="40" t="s">
        <v>789</v>
      </c>
      <c r="B246" s="10">
        <v>109082</v>
      </c>
      <c r="C246" s="10">
        <v>115803</v>
      </c>
      <c r="D246" s="10">
        <v>110023</v>
      </c>
      <c r="E246" s="10">
        <v>104427</v>
      </c>
      <c r="F246" s="12">
        <v>94581</v>
      </c>
      <c r="G246" s="49">
        <v>546.7824238839487</v>
      </c>
      <c r="H246" s="49">
        <v>576.03975466714417</v>
      </c>
      <c r="I246" s="49">
        <v>542.60266608801146</v>
      </c>
      <c r="J246" s="49">
        <v>510.76786124792739</v>
      </c>
      <c r="K246" s="49">
        <v>458.95060680023869</v>
      </c>
    </row>
    <row r="247" spans="1:11" s="22" customFormat="1">
      <c r="A247" s="40" t="s">
        <v>457</v>
      </c>
      <c r="B247" s="10">
        <v>882</v>
      </c>
      <c r="C247" s="10">
        <v>829</v>
      </c>
      <c r="D247" s="10">
        <v>804</v>
      </c>
      <c r="E247" s="10">
        <v>763</v>
      </c>
      <c r="F247" s="12">
        <v>707</v>
      </c>
      <c r="G247" s="49">
        <v>25.538280797103596</v>
      </c>
      <c r="H247" s="49">
        <v>23.728768441138701</v>
      </c>
      <c r="I247" s="49">
        <v>22.754039726459084</v>
      </c>
      <c r="J247" s="49">
        <v>21.379128042035568</v>
      </c>
      <c r="K247" s="49">
        <v>19.629145744297087</v>
      </c>
    </row>
    <row r="248" spans="1:11" s="22" customFormat="1">
      <c r="A248" s="40" t="s">
        <v>459</v>
      </c>
      <c r="B248" s="10">
        <v>3748</v>
      </c>
      <c r="C248" s="10">
        <v>3950</v>
      </c>
      <c r="D248" s="10">
        <v>4090</v>
      </c>
      <c r="E248" s="10">
        <v>4263</v>
      </c>
      <c r="F248" s="12">
        <v>4400</v>
      </c>
      <c r="G248" s="49">
        <v>2.7748677532677624</v>
      </c>
      <c r="H248" s="49">
        <v>2.9028749485566463</v>
      </c>
      <c r="I248" s="49">
        <v>2.9901595239139653</v>
      </c>
      <c r="J248" s="49">
        <v>3.1012207009937289</v>
      </c>
      <c r="K248" s="49">
        <v>3.1821567790787655</v>
      </c>
    </row>
    <row r="249" spans="1:11" s="22" customFormat="1">
      <c r="A249" s="40" t="s">
        <v>140</v>
      </c>
      <c r="B249" s="10">
        <v>641</v>
      </c>
      <c r="C249" s="10">
        <v>625</v>
      </c>
      <c r="D249" s="10">
        <v>498</v>
      </c>
      <c r="E249" s="10">
        <v>498</v>
      </c>
      <c r="F249" s="12">
        <v>498</v>
      </c>
      <c r="G249" s="49">
        <v>9.8250736830711105</v>
      </c>
      <c r="H249" s="49">
        <v>9.5325604506177051</v>
      </c>
      <c r="I249" s="49">
        <v>7.5369663226248376</v>
      </c>
      <c r="J249" s="49">
        <v>7.5021916794306875</v>
      </c>
      <c r="K249" s="49">
        <v>7.4743797623093204</v>
      </c>
    </row>
    <row r="250" spans="1:11" s="22" customFormat="1">
      <c r="A250" s="40" t="s">
        <v>141</v>
      </c>
      <c r="B250" s="10">
        <v>1918</v>
      </c>
      <c r="C250" s="10">
        <v>1893</v>
      </c>
      <c r="D250" s="10">
        <v>1857</v>
      </c>
      <c r="E250" s="10">
        <v>1828</v>
      </c>
      <c r="F250" s="12">
        <v>1756</v>
      </c>
      <c r="G250" s="49">
        <v>23.84800935021013</v>
      </c>
      <c r="H250" s="49">
        <v>23.472955881258834</v>
      </c>
      <c r="I250" s="49">
        <v>22.930738550066064</v>
      </c>
      <c r="J250" s="49">
        <v>22.378101778740803</v>
      </c>
      <c r="K250" s="49">
        <v>21.287170721654483</v>
      </c>
    </row>
    <row r="251" spans="1:11" s="22" customFormat="1">
      <c r="A251" s="40" t="s">
        <v>641</v>
      </c>
      <c r="B251" s="10">
        <v>200</v>
      </c>
      <c r="C251" s="10">
        <v>201</v>
      </c>
      <c r="D251" s="10">
        <v>203</v>
      </c>
      <c r="E251" s="10">
        <v>199</v>
      </c>
      <c r="F251" s="12">
        <v>195</v>
      </c>
      <c r="G251" s="49">
        <v>27.890112954957466</v>
      </c>
      <c r="H251" s="49">
        <v>27.874467819550958</v>
      </c>
      <c r="I251" s="49">
        <v>27.988804478208717</v>
      </c>
      <c r="J251" s="49">
        <v>27.22409948424696</v>
      </c>
      <c r="K251" s="49">
        <v>26.433151238291469</v>
      </c>
    </row>
    <row r="252" spans="1:11" s="22" customFormat="1">
      <c r="A252" s="40" t="s">
        <v>860</v>
      </c>
      <c r="B252" s="10">
        <v>1761</v>
      </c>
      <c r="C252" s="10">
        <v>1742</v>
      </c>
      <c r="D252" s="10">
        <v>1732</v>
      </c>
      <c r="E252" s="10">
        <v>1728</v>
      </c>
      <c r="F252" s="12">
        <v>1715</v>
      </c>
      <c r="G252" s="49">
        <v>1.4470008216926868</v>
      </c>
      <c r="H252" s="49">
        <v>1.4128142741281426</v>
      </c>
      <c r="I252" s="49">
        <v>1.3670086819258089</v>
      </c>
      <c r="J252" s="49">
        <v>1.3468433359314107</v>
      </c>
      <c r="K252" s="49">
        <v>1.3202463433410316</v>
      </c>
    </row>
    <row r="253" spans="1:11" s="22" customFormat="1">
      <c r="A253" s="40" t="s">
        <v>106</v>
      </c>
      <c r="B253" s="10">
        <v>760</v>
      </c>
      <c r="C253" s="10">
        <v>737</v>
      </c>
      <c r="D253" s="10">
        <v>704</v>
      </c>
      <c r="E253" s="10">
        <v>697</v>
      </c>
      <c r="F253" s="12">
        <v>652</v>
      </c>
      <c r="G253" s="49">
        <v>12.688236669003972</v>
      </c>
      <c r="H253" s="49">
        <v>12.237493721435124</v>
      </c>
      <c r="I253" s="49">
        <v>11.646373742721016</v>
      </c>
      <c r="J253" s="49">
        <v>11.531907149120629</v>
      </c>
      <c r="K253" s="49">
        <v>10.807943506945595</v>
      </c>
    </row>
    <row r="254" spans="1:11" s="22" customFormat="1">
      <c r="A254" s="719" t="s">
        <v>4</v>
      </c>
      <c r="B254" s="10">
        <v>1492</v>
      </c>
      <c r="C254" s="10">
        <v>1467</v>
      </c>
      <c r="D254" s="10">
        <v>1418</v>
      </c>
      <c r="E254" s="10">
        <v>1379</v>
      </c>
      <c r="F254" s="12">
        <v>1363</v>
      </c>
      <c r="G254" s="49">
        <v>11.693431457838596</v>
      </c>
      <c r="H254" s="49">
        <v>11.513648421680506</v>
      </c>
      <c r="I254" s="49">
        <v>11.144557007788615</v>
      </c>
      <c r="J254" s="49">
        <v>10.850151461505174</v>
      </c>
      <c r="K254" s="49">
        <v>10.737948366461046</v>
      </c>
    </row>
    <row r="255" spans="1:11" s="22" customFormat="1">
      <c r="A255" s="40" t="s">
        <v>811</v>
      </c>
      <c r="B255" s="10">
        <v>3837</v>
      </c>
      <c r="C255" s="10">
        <v>3809</v>
      </c>
      <c r="D255" s="10">
        <v>3734</v>
      </c>
      <c r="E255" s="10">
        <v>3665</v>
      </c>
      <c r="F255" s="12">
        <v>3641</v>
      </c>
      <c r="G255" s="49">
        <v>76.733186093074934</v>
      </c>
      <c r="H255" s="49">
        <v>75.846774779682946</v>
      </c>
      <c r="I255" s="49">
        <v>74.052097455257382</v>
      </c>
      <c r="J255" s="49">
        <v>72.406432219973297</v>
      </c>
      <c r="K255" s="49">
        <v>71.671239046317808</v>
      </c>
    </row>
    <row r="256" spans="1:11" s="22" customFormat="1">
      <c r="A256" s="40" t="s">
        <v>812</v>
      </c>
      <c r="B256" s="10">
        <v>163</v>
      </c>
      <c r="C256" s="10">
        <v>216</v>
      </c>
      <c r="D256" s="10">
        <v>236</v>
      </c>
      <c r="E256" s="10">
        <v>245</v>
      </c>
      <c r="F256" s="12">
        <v>249</v>
      </c>
      <c r="G256" s="49">
        <v>1.4017357444334753</v>
      </c>
      <c r="H256" s="49">
        <v>1.8360352518768359</v>
      </c>
      <c r="I256" s="49">
        <v>1.9835599858797424</v>
      </c>
      <c r="J256" s="49">
        <v>2.0368276733217727</v>
      </c>
      <c r="K256" s="49">
        <v>2.0482532266157754</v>
      </c>
    </row>
    <row r="257" spans="1:11" s="22" customFormat="1">
      <c r="A257" s="40" t="s">
        <v>5</v>
      </c>
      <c r="B257" s="10">
        <v>287</v>
      </c>
      <c r="C257" s="10">
        <v>263</v>
      </c>
      <c r="D257" s="10">
        <v>266</v>
      </c>
      <c r="E257" s="10">
        <v>264</v>
      </c>
      <c r="F257" s="12">
        <v>153</v>
      </c>
      <c r="G257" s="49">
        <v>17.12998194487966</v>
      </c>
      <c r="H257" s="49">
        <v>15.653053734215515</v>
      </c>
      <c r="I257" s="49">
        <v>15.770673069797086</v>
      </c>
      <c r="J257" s="49">
        <v>15.589707250099652</v>
      </c>
      <c r="K257" s="49">
        <v>8.9837499816508366</v>
      </c>
    </row>
    <row r="258" spans="1:11" s="22" customFormat="1">
      <c r="A258" s="40" t="s">
        <v>813</v>
      </c>
      <c r="B258" s="10">
        <v>958</v>
      </c>
      <c r="C258" s="10">
        <v>925</v>
      </c>
      <c r="D258" s="10">
        <v>836</v>
      </c>
      <c r="E258" s="10">
        <v>735</v>
      </c>
      <c r="F258" s="12">
        <v>625</v>
      </c>
      <c r="G258" s="49">
        <v>6.6898637342493954</v>
      </c>
      <c r="H258" s="49">
        <v>6.4456788325893113</v>
      </c>
      <c r="I258" s="49">
        <v>5.8128215825337231</v>
      </c>
      <c r="J258" s="49">
        <v>5.0202860881404181</v>
      </c>
      <c r="K258" s="49">
        <v>4.2611215271859546</v>
      </c>
    </row>
    <row r="259" spans="1:11" s="22" customFormat="1">
      <c r="A259" s="40" t="s">
        <v>814</v>
      </c>
      <c r="B259" s="10" t="s">
        <v>349</v>
      </c>
      <c r="C259" s="10" t="s">
        <v>349</v>
      </c>
      <c r="D259" s="10" t="s">
        <v>349</v>
      </c>
      <c r="E259" s="10" t="s">
        <v>349</v>
      </c>
      <c r="F259" s="12" t="s">
        <v>349</v>
      </c>
      <c r="G259" s="49" t="s">
        <v>917</v>
      </c>
      <c r="H259" s="49" t="s">
        <v>917</v>
      </c>
      <c r="I259" s="49" t="s">
        <v>917</v>
      </c>
      <c r="J259" s="49" t="s">
        <v>917</v>
      </c>
      <c r="K259" s="49" t="s">
        <v>917</v>
      </c>
    </row>
    <row r="260" spans="1:11" s="22" customFormat="1">
      <c r="A260" s="40" t="s">
        <v>6</v>
      </c>
      <c r="B260" s="10">
        <v>173</v>
      </c>
      <c r="C260" s="10">
        <v>169</v>
      </c>
      <c r="D260" s="10">
        <v>167</v>
      </c>
      <c r="E260" s="10">
        <v>168</v>
      </c>
      <c r="F260" s="12">
        <v>162</v>
      </c>
      <c r="G260" s="49">
        <v>32.567771084337345</v>
      </c>
      <c r="H260" s="49">
        <v>31.302092980181516</v>
      </c>
      <c r="I260" s="49">
        <v>30.530164533820841</v>
      </c>
      <c r="J260" s="49">
        <v>30.352303523035228</v>
      </c>
      <c r="K260" s="49">
        <v>28.892455858747994</v>
      </c>
    </row>
    <row r="261" spans="1:11" s="22" customFormat="1">
      <c r="A261" s="40" t="s">
        <v>815</v>
      </c>
      <c r="B261" s="10">
        <v>32</v>
      </c>
      <c r="C261" s="10">
        <v>33</v>
      </c>
      <c r="D261" s="10">
        <v>34</v>
      </c>
      <c r="E261" s="10">
        <v>35</v>
      </c>
      <c r="F261" s="12">
        <v>33</v>
      </c>
      <c r="G261" s="49">
        <v>0.61266297792498703</v>
      </c>
      <c r="H261" s="49">
        <v>0.62413708319936456</v>
      </c>
      <c r="I261" s="49">
        <v>0.63494434899529395</v>
      </c>
      <c r="J261" s="49">
        <v>0.64500672649871926</v>
      </c>
      <c r="K261" s="49">
        <v>0.59976827134970578</v>
      </c>
    </row>
    <row r="262" spans="1:11" s="22" customFormat="1">
      <c r="A262" s="40" t="s">
        <v>7</v>
      </c>
      <c r="B262" s="10">
        <v>117</v>
      </c>
      <c r="C262" s="10">
        <v>118</v>
      </c>
      <c r="D262" s="10">
        <v>117</v>
      </c>
      <c r="E262" s="10">
        <v>116</v>
      </c>
      <c r="F262" s="12">
        <v>117</v>
      </c>
      <c r="G262" s="49">
        <v>12.288625144417603</v>
      </c>
      <c r="H262" s="49">
        <v>12.287826720816412</v>
      </c>
      <c r="I262" s="49">
        <v>12.059369202226344</v>
      </c>
      <c r="J262" s="49">
        <v>11.775433947581249</v>
      </c>
      <c r="K262" s="49">
        <v>11.705673740061808</v>
      </c>
    </row>
    <row r="263" spans="1:11" s="22" customFormat="1">
      <c r="A263" s="40" t="s">
        <v>8</v>
      </c>
      <c r="B263" s="10">
        <v>299</v>
      </c>
      <c r="C263" s="10">
        <v>284</v>
      </c>
      <c r="D263" s="10">
        <v>276</v>
      </c>
      <c r="E263" s="10">
        <v>267</v>
      </c>
      <c r="F263" s="12">
        <v>262</v>
      </c>
      <c r="G263" s="49">
        <v>37.389675447613186</v>
      </c>
      <c r="H263" s="49">
        <v>35.107888767329875</v>
      </c>
      <c r="I263" s="49">
        <v>33.705189500100751</v>
      </c>
      <c r="J263" s="49">
        <v>32.237032744132136</v>
      </c>
      <c r="K263" s="49">
        <v>31.289784004949038</v>
      </c>
    </row>
    <row r="264" spans="1:11" s="22" customFormat="1">
      <c r="A264" s="40" t="s">
        <v>816</v>
      </c>
      <c r="B264" s="10">
        <v>51</v>
      </c>
      <c r="C264" s="10">
        <v>51</v>
      </c>
      <c r="D264" s="10">
        <v>53</v>
      </c>
      <c r="E264" s="10">
        <v>54</v>
      </c>
      <c r="F264" s="12">
        <v>54</v>
      </c>
      <c r="G264" s="49">
        <v>0.67435890682137034</v>
      </c>
      <c r="H264" s="49">
        <v>0.66520700250629117</v>
      </c>
      <c r="I264" s="49">
        <v>0.68214664186158391</v>
      </c>
      <c r="J264" s="49">
        <v>0.68579220041672539</v>
      </c>
      <c r="K264" s="49">
        <v>0.67656564902548055</v>
      </c>
    </row>
    <row r="265" spans="1:11" s="22" customFormat="1">
      <c r="A265" s="40" t="s">
        <v>9</v>
      </c>
      <c r="B265" s="10">
        <v>363</v>
      </c>
      <c r="C265" s="10">
        <v>359</v>
      </c>
      <c r="D265" s="10">
        <v>360</v>
      </c>
      <c r="E265" s="10">
        <v>359</v>
      </c>
      <c r="F265" s="12" t="s">
        <v>917</v>
      </c>
      <c r="G265" s="49">
        <v>5.6981398634330116</v>
      </c>
      <c r="H265" s="49">
        <v>5.6000998346488631</v>
      </c>
      <c r="I265" s="49">
        <v>5.5730142266668725</v>
      </c>
      <c r="J265" s="49">
        <v>5.5137459683612349</v>
      </c>
      <c r="K265" s="49" t="s">
        <v>917</v>
      </c>
    </row>
    <row r="266" spans="1:11" s="22" customFormat="1">
      <c r="A266" s="40" t="s">
        <v>158</v>
      </c>
      <c r="B266" s="10">
        <v>14267</v>
      </c>
      <c r="C266" s="10">
        <v>13722</v>
      </c>
      <c r="D266" s="10">
        <v>13129</v>
      </c>
      <c r="E266" s="10">
        <v>12537</v>
      </c>
      <c r="F266" s="12">
        <v>12025</v>
      </c>
      <c r="G266" s="49">
        <v>45.436537256240797</v>
      </c>
      <c r="H266" s="49">
        <v>43.395911954558578</v>
      </c>
      <c r="I266" s="49">
        <v>41.21313333134524</v>
      </c>
      <c r="J266" s="49">
        <v>39.068659499664378</v>
      </c>
      <c r="K266" s="49">
        <v>37.214412267603343</v>
      </c>
    </row>
    <row r="267" spans="1:11" s="22" customFormat="1" ht="16.5" customHeight="1">
      <c r="A267" s="41" t="s">
        <v>1173</v>
      </c>
      <c r="B267" s="11">
        <v>141304</v>
      </c>
      <c r="C267" s="11">
        <v>147467</v>
      </c>
      <c r="D267" s="11">
        <v>140804</v>
      </c>
      <c r="E267" s="11">
        <v>134483</v>
      </c>
      <c r="F267" s="13">
        <v>123432</v>
      </c>
      <c r="G267" s="159">
        <v>35.058298409293073</v>
      </c>
      <c r="H267" s="159">
        <v>36.266866742364193</v>
      </c>
      <c r="I267" s="159">
        <v>34.196644723988825</v>
      </c>
      <c r="J267" s="159">
        <v>32.384023285631493</v>
      </c>
      <c r="K267" s="159">
        <v>29.950823688789786</v>
      </c>
    </row>
    <row r="268" spans="1:11" s="22" customFormat="1" ht="15.75" customHeight="1">
      <c r="A268" s="279"/>
      <c r="B268" s="189"/>
      <c r="C268" s="10"/>
      <c r="D268" s="10"/>
      <c r="E268" s="10"/>
      <c r="F268" s="189"/>
      <c r="G268" s="50"/>
      <c r="H268" s="50"/>
      <c r="I268" s="50"/>
      <c r="J268" s="50"/>
      <c r="K268" s="50"/>
    </row>
    <row r="269" spans="1:11" ht="12.75" customHeight="1"/>
    <row r="270" spans="1:11" ht="12.75" customHeight="1"/>
    <row r="271" spans="1:11" s="25" customFormat="1" ht="12.75" customHeight="1">
      <c r="A271" s="894" t="s">
        <v>222</v>
      </c>
      <c r="B271" s="894"/>
      <c r="C271" s="894"/>
      <c r="D271" s="894"/>
      <c r="E271" s="894"/>
      <c r="F271" s="894"/>
      <c r="G271" s="894"/>
      <c r="H271" s="894"/>
      <c r="I271" s="894"/>
      <c r="J271" s="894"/>
      <c r="K271" s="894"/>
    </row>
    <row r="272" spans="1:11">
      <c r="A272" s="820"/>
      <c r="B272" s="190"/>
      <c r="C272" s="190"/>
      <c r="D272" s="190"/>
      <c r="E272" s="190"/>
      <c r="F272" s="190"/>
      <c r="G272" s="190"/>
      <c r="H272" s="190"/>
      <c r="I272" s="190"/>
      <c r="J272" s="190"/>
      <c r="K272" s="190"/>
    </row>
    <row r="273" spans="1:11" s="2" customFormat="1" ht="15" customHeight="1">
      <c r="A273" s="827"/>
      <c r="B273" s="895" t="s">
        <v>561</v>
      </c>
      <c r="C273" s="895"/>
      <c r="D273" s="895"/>
      <c r="E273" s="895"/>
      <c r="F273" s="895"/>
      <c r="G273" s="895"/>
      <c r="H273" s="895"/>
      <c r="I273" s="895"/>
      <c r="J273" s="895"/>
      <c r="K273" s="895"/>
    </row>
    <row r="274" spans="1:11" s="2" customFormat="1" ht="15" customHeight="1">
      <c r="A274" s="825"/>
      <c r="B274" s="903" t="s">
        <v>562</v>
      </c>
      <c r="C274" s="903"/>
      <c r="D274" s="903"/>
      <c r="E274" s="903"/>
      <c r="F274" s="904"/>
      <c r="G274" s="903" t="s">
        <v>71</v>
      </c>
      <c r="H274" s="903"/>
      <c r="I274" s="903"/>
      <c r="J274" s="903"/>
      <c r="K274" s="903"/>
    </row>
    <row r="275" spans="1:11" s="2" customFormat="1">
      <c r="A275" s="818"/>
      <c r="B275" s="180">
        <v>40909</v>
      </c>
      <c r="C275" s="180">
        <v>41275</v>
      </c>
      <c r="D275" s="180">
        <v>41640</v>
      </c>
      <c r="E275" s="180">
        <v>42005</v>
      </c>
      <c r="F275" s="181">
        <v>42370</v>
      </c>
      <c r="G275" s="180">
        <v>40909</v>
      </c>
      <c r="H275" s="180">
        <v>41275</v>
      </c>
      <c r="I275" s="180">
        <v>41640</v>
      </c>
      <c r="J275" s="180">
        <v>42005</v>
      </c>
      <c r="K275" s="180">
        <v>42370</v>
      </c>
    </row>
    <row r="276" spans="1:11" s="2" customFormat="1">
      <c r="A276" s="527" t="s">
        <v>31</v>
      </c>
      <c r="B276" s="9">
        <v>6504</v>
      </c>
      <c r="C276" s="10">
        <v>6415</v>
      </c>
      <c r="D276" s="10">
        <v>6361</v>
      </c>
      <c r="E276" s="10">
        <v>6220</v>
      </c>
      <c r="F276" s="12">
        <v>5903</v>
      </c>
      <c r="G276" s="49">
        <v>285.33190035652007</v>
      </c>
      <c r="H276" s="49">
        <v>276.6050002444278</v>
      </c>
      <c r="I276" s="49">
        <v>270.09927560232012</v>
      </c>
      <c r="J276" s="49">
        <v>260.3070120326916</v>
      </c>
      <c r="K276" s="49">
        <v>243.35648995593289</v>
      </c>
    </row>
    <row r="277" spans="1:11">
      <c r="A277" s="40" t="s">
        <v>456</v>
      </c>
      <c r="B277" s="9">
        <v>5166</v>
      </c>
      <c r="C277" s="10">
        <v>5086</v>
      </c>
      <c r="D277" s="10">
        <v>8431</v>
      </c>
      <c r="E277" s="10">
        <v>7985</v>
      </c>
      <c r="F277" s="12">
        <v>8131</v>
      </c>
      <c r="G277" s="49">
        <v>467.34213859236473</v>
      </c>
      <c r="H277" s="49">
        <v>457.99189554254838</v>
      </c>
      <c r="I277" s="49">
        <v>755.6690866720445</v>
      </c>
      <c r="J277" s="49">
        <v>708.64394746183882</v>
      </c>
      <c r="K277" s="49">
        <v>718.15933580639455</v>
      </c>
    </row>
    <row r="278" spans="1:11" ht="14.25">
      <c r="A278" s="40" t="s">
        <v>789</v>
      </c>
      <c r="B278" s="10">
        <v>179302</v>
      </c>
      <c r="C278" s="10">
        <v>185567</v>
      </c>
      <c r="D278" s="10">
        <v>179014</v>
      </c>
      <c r="E278" s="10">
        <v>171799</v>
      </c>
      <c r="F278" s="12">
        <v>161526</v>
      </c>
      <c r="G278" s="49">
        <v>898.76590241506187</v>
      </c>
      <c r="H278" s="49">
        <v>923.06735710057546</v>
      </c>
      <c r="I278" s="49">
        <v>882.84698351325892</v>
      </c>
      <c r="J278" s="49">
        <v>840.294251434329</v>
      </c>
      <c r="K278" s="49">
        <v>783.79860346174553</v>
      </c>
    </row>
    <row r="279" spans="1:11">
      <c r="A279" s="40" t="s">
        <v>457</v>
      </c>
      <c r="B279" s="10" t="s">
        <v>917</v>
      </c>
      <c r="C279" s="10" t="s">
        <v>917</v>
      </c>
      <c r="D279" s="10" t="s">
        <v>917</v>
      </c>
      <c r="E279" s="10" t="s">
        <v>917</v>
      </c>
      <c r="F279" s="12" t="s">
        <v>917</v>
      </c>
      <c r="G279" s="49" t="s">
        <v>917</v>
      </c>
      <c r="H279" s="49" t="s">
        <v>917</v>
      </c>
      <c r="I279" s="49" t="s">
        <v>917</v>
      </c>
      <c r="J279" s="49" t="s">
        <v>917</v>
      </c>
      <c r="K279" s="49" t="s">
        <v>917</v>
      </c>
    </row>
    <row r="280" spans="1:11">
      <c r="A280" s="40" t="s">
        <v>459</v>
      </c>
      <c r="B280" s="10" t="s">
        <v>917</v>
      </c>
      <c r="C280" s="10" t="s">
        <v>917</v>
      </c>
      <c r="D280" s="10" t="s">
        <v>917</v>
      </c>
      <c r="E280" s="10" t="s">
        <v>917</v>
      </c>
      <c r="F280" s="12" t="s">
        <v>917</v>
      </c>
      <c r="G280" s="49" t="s">
        <v>917</v>
      </c>
      <c r="H280" s="49" t="s">
        <v>917</v>
      </c>
      <c r="I280" s="49" t="s">
        <v>917</v>
      </c>
      <c r="J280" s="49" t="s">
        <v>917</v>
      </c>
      <c r="K280" s="49" t="s">
        <v>917</v>
      </c>
    </row>
    <row r="281" spans="1:11">
      <c r="A281" s="40" t="s">
        <v>140</v>
      </c>
      <c r="B281" s="10">
        <v>38026</v>
      </c>
      <c r="C281" s="10">
        <v>37863</v>
      </c>
      <c r="D281" s="10">
        <v>37621</v>
      </c>
      <c r="E281" s="10">
        <v>37182</v>
      </c>
      <c r="F281" s="12">
        <v>36673</v>
      </c>
      <c r="G281" s="49">
        <v>582.85218700852113</v>
      </c>
      <c r="H281" s="49">
        <v>577.49013814678108</v>
      </c>
      <c r="I281" s="49">
        <v>569.37391570977718</v>
      </c>
      <c r="J281" s="49">
        <v>560.13351611363817</v>
      </c>
      <c r="K281" s="49">
        <v>550.4175281589753</v>
      </c>
    </row>
    <row r="282" spans="1:11">
      <c r="A282" s="40" t="s">
        <v>141</v>
      </c>
      <c r="B282" s="10">
        <v>38173</v>
      </c>
      <c r="C282" s="10">
        <v>38062</v>
      </c>
      <c r="D282" s="10">
        <v>37197</v>
      </c>
      <c r="E282" s="10">
        <v>34216</v>
      </c>
      <c r="F282" s="12">
        <v>32215</v>
      </c>
      <c r="G282" s="49">
        <v>474.63506826150746</v>
      </c>
      <c r="H282" s="49">
        <v>471.96389157552761</v>
      </c>
      <c r="I282" s="49">
        <v>459.3186224269291</v>
      </c>
      <c r="J282" s="49">
        <v>418.8671392020762</v>
      </c>
      <c r="K282" s="49">
        <v>390.52745147955534</v>
      </c>
    </row>
    <row r="283" spans="1:11">
      <c r="A283" s="40" t="s">
        <v>641</v>
      </c>
      <c r="B283" s="10">
        <v>1604</v>
      </c>
      <c r="C283" s="10">
        <v>1585</v>
      </c>
      <c r="D283" s="10">
        <v>1578</v>
      </c>
      <c r="E283" s="10">
        <v>1526</v>
      </c>
      <c r="F283" s="12">
        <v>1484</v>
      </c>
      <c r="G283" s="49">
        <v>223.67870589875889</v>
      </c>
      <c r="H283" s="49">
        <v>219.80612683576254</v>
      </c>
      <c r="I283" s="49">
        <v>217.56814515573083</v>
      </c>
      <c r="J283" s="49">
        <v>208.76369755256712</v>
      </c>
      <c r="K283" s="49">
        <v>201.16305865448481</v>
      </c>
    </row>
    <row r="284" spans="1:11">
      <c r="A284" s="40" t="s">
        <v>860</v>
      </c>
      <c r="B284" s="10">
        <v>122109</v>
      </c>
      <c r="C284" s="10">
        <v>128210</v>
      </c>
      <c r="D284" s="10">
        <v>136984</v>
      </c>
      <c r="E284" s="10">
        <v>144184</v>
      </c>
      <c r="F284" s="12">
        <v>148649</v>
      </c>
      <c r="G284" s="49">
        <v>100.33607230895645</v>
      </c>
      <c r="H284" s="49">
        <v>103.98215733982157</v>
      </c>
      <c r="I284" s="49">
        <v>108.11681136543015</v>
      </c>
      <c r="J284" s="49">
        <v>112.38035853468433</v>
      </c>
      <c r="K284" s="49">
        <v>114.43341031562741</v>
      </c>
    </row>
    <row r="285" spans="1:11">
      <c r="A285" s="40" t="s">
        <v>106</v>
      </c>
      <c r="B285" s="10">
        <v>46603</v>
      </c>
      <c r="C285" s="10">
        <v>44753</v>
      </c>
      <c r="D285" s="10">
        <v>43847</v>
      </c>
      <c r="E285" s="10">
        <v>43214</v>
      </c>
      <c r="F285" s="12">
        <v>41667</v>
      </c>
      <c r="G285" s="49">
        <v>778.03933353367393</v>
      </c>
      <c r="H285" s="49">
        <v>743.09980531259987</v>
      </c>
      <c r="I285" s="49">
        <v>725.36725780836423</v>
      </c>
      <c r="J285" s="49">
        <v>714.97824324547901</v>
      </c>
      <c r="K285" s="49">
        <v>690.69721181580076</v>
      </c>
    </row>
    <row r="286" spans="1:11">
      <c r="A286" s="40" t="s">
        <v>4</v>
      </c>
      <c r="B286" s="10">
        <v>54502</v>
      </c>
      <c r="C286" s="10">
        <v>54316</v>
      </c>
      <c r="D286" s="10">
        <v>54050</v>
      </c>
      <c r="E286" s="10">
        <v>53845</v>
      </c>
      <c r="F286" s="12" t="s">
        <v>917</v>
      </c>
      <c r="G286" s="49">
        <v>427.15509471522734</v>
      </c>
      <c r="H286" s="49">
        <v>426.29538355282779</v>
      </c>
      <c r="I286" s="49">
        <v>424.79781824469296</v>
      </c>
      <c r="J286" s="49">
        <v>423.6594673275896</v>
      </c>
      <c r="K286" s="49" t="s">
        <v>917</v>
      </c>
    </row>
    <row r="287" spans="1:11">
      <c r="A287" s="40" t="s">
        <v>811</v>
      </c>
      <c r="B287" s="10">
        <v>19019</v>
      </c>
      <c r="C287" s="10">
        <v>18721</v>
      </c>
      <c r="D287" s="10">
        <v>18091</v>
      </c>
      <c r="E287" s="10">
        <v>17828</v>
      </c>
      <c r="F287" s="12">
        <v>17572</v>
      </c>
      <c r="G287" s="49">
        <v>380.34622525519734</v>
      </c>
      <c r="H287" s="49">
        <v>372.78221860079924</v>
      </c>
      <c r="I287" s="49">
        <v>358.77785084709728</v>
      </c>
      <c r="J287" s="49">
        <v>352.2133352299274</v>
      </c>
      <c r="K287" s="49">
        <v>345.89591115679661</v>
      </c>
    </row>
    <row r="288" spans="1:11">
      <c r="A288" s="40" t="s">
        <v>812</v>
      </c>
      <c r="B288" s="10">
        <v>16722</v>
      </c>
      <c r="C288" s="10">
        <v>17491</v>
      </c>
      <c r="D288" s="10">
        <v>17771</v>
      </c>
      <c r="E288" s="10">
        <v>17500</v>
      </c>
      <c r="F288" s="12">
        <v>17940</v>
      </c>
      <c r="G288" s="49">
        <v>143.80260808844523</v>
      </c>
      <c r="H288" s="49">
        <v>148.67635458600805</v>
      </c>
      <c r="I288" s="49">
        <v>149.36374791978349</v>
      </c>
      <c r="J288" s="49">
        <v>145.48769095155518</v>
      </c>
      <c r="K288" s="49">
        <v>147.57294331520887</v>
      </c>
    </row>
    <row r="289" spans="1:11">
      <c r="A289" s="40" t="s">
        <v>5</v>
      </c>
      <c r="B289" s="10">
        <v>2527</v>
      </c>
      <c r="C289" s="10">
        <v>2229</v>
      </c>
      <c r="D289" s="10">
        <v>1930</v>
      </c>
      <c r="E289" s="10">
        <v>1844</v>
      </c>
      <c r="F289" s="12">
        <v>1750</v>
      </c>
      <c r="G289" s="49">
        <v>150.82740200247699</v>
      </c>
      <c r="H289" s="49">
        <v>132.6640941960699</v>
      </c>
      <c r="I289" s="49">
        <v>114.42631212296382</v>
      </c>
      <c r="J289" s="49">
        <v>108.89174306508998</v>
      </c>
      <c r="K289" s="49">
        <v>102.7553102476403</v>
      </c>
    </row>
    <row r="290" spans="1:11">
      <c r="A290" s="40" t="s">
        <v>813</v>
      </c>
      <c r="B290" s="10">
        <v>87051</v>
      </c>
      <c r="C290" s="10">
        <v>87095</v>
      </c>
      <c r="D290" s="10">
        <v>85317</v>
      </c>
      <c r="E290" s="10">
        <v>79686</v>
      </c>
      <c r="F290" s="12">
        <v>77350</v>
      </c>
      <c r="G290" s="49">
        <v>607.89073896674756</v>
      </c>
      <c r="H290" s="49">
        <v>606.90421397228761</v>
      </c>
      <c r="I290" s="49">
        <v>593.22069253233212</v>
      </c>
      <c r="J290" s="49">
        <v>544.28097580892154</v>
      </c>
      <c r="K290" s="49">
        <v>527.35640020453377</v>
      </c>
    </row>
    <row r="291" spans="1:11">
      <c r="A291" s="40" t="s">
        <v>814</v>
      </c>
      <c r="B291" s="10" t="s">
        <v>349</v>
      </c>
      <c r="C291" s="10" t="s">
        <v>349</v>
      </c>
      <c r="D291" s="10" t="s">
        <v>349</v>
      </c>
      <c r="E291" s="10" t="s">
        <v>349</v>
      </c>
      <c r="F291" s="12" t="s">
        <v>349</v>
      </c>
      <c r="G291" s="49" t="s">
        <v>917</v>
      </c>
      <c r="H291" s="49" t="s">
        <v>917</v>
      </c>
      <c r="I291" s="49" t="s">
        <v>917</v>
      </c>
      <c r="J291" s="49" t="s">
        <v>917</v>
      </c>
      <c r="K291" s="49" t="s">
        <v>917</v>
      </c>
    </row>
    <row r="292" spans="1:11">
      <c r="A292" s="40" t="s">
        <v>6</v>
      </c>
      <c r="B292" s="10">
        <v>518</v>
      </c>
      <c r="C292" s="10">
        <v>507</v>
      </c>
      <c r="D292" s="10">
        <v>504</v>
      </c>
      <c r="E292" s="10">
        <v>507</v>
      </c>
      <c r="F292" s="12">
        <v>502</v>
      </c>
      <c r="G292" s="49">
        <v>97.515060240963848</v>
      </c>
      <c r="H292" s="49">
        <v>93.906278940544539</v>
      </c>
      <c r="I292" s="49">
        <v>92.138939670932359</v>
      </c>
      <c r="J292" s="49">
        <v>91.598915989159892</v>
      </c>
      <c r="K292" s="49">
        <v>89.530943463527734</v>
      </c>
    </row>
    <row r="293" spans="1:11">
      <c r="A293" s="40" t="s">
        <v>815</v>
      </c>
      <c r="B293" s="10">
        <v>3713</v>
      </c>
      <c r="C293" s="10">
        <v>3704</v>
      </c>
      <c r="D293" s="10">
        <v>4176</v>
      </c>
      <c r="E293" s="10">
        <v>4051</v>
      </c>
      <c r="F293" s="12">
        <v>4049</v>
      </c>
      <c r="G293" s="49">
        <v>71.088051157358649</v>
      </c>
      <c r="H293" s="49">
        <v>70.054659277892313</v>
      </c>
      <c r="I293" s="49">
        <v>77.986105923657277</v>
      </c>
      <c r="J293" s="49">
        <v>74.654921401323193</v>
      </c>
      <c r="K293" s="49">
        <v>73.589749414998749</v>
      </c>
    </row>
    <row r="294" spans="1:11">
      <c r="A294" s="40" t="s">
        <v>7</v>
      </c>
      <c r="B294" s="10">
        <v>1839</v>
      </c>
      <c r="C294" s="10">
        <v>1822</v>
      </c>
      <c r="D294" s="10">
        <v>1774</v>
      </c>
      <c r="E294" s="10">
        <v>1644</v>
      </c>
      <c r="F294" s="12">
        <v>1514</v>
      </c>
      <c r="G294" s="49">
        <v>193.15197983405102</v>
      </c>
      <c r="H294" s="49">
        <v>189.73237529938561</v>
      </c>
      <c r="I294" s="49">
        <v>182.84889713461143</v>
      </c>
      <c r="J294" s="49">
        <v>166.88632249847907</v>
      </c>
      <c r="K294" s="49">
        <v>151.47341916626988</v>
      </c>
    </row>
    <row r="295" spans="1:11">
      <c r="A295" s="40" t="s">
        <v>8</v>
      </c>
      <c r="B295" s="10">
        <v>4821</v>
      </c>
      <c r="C295" s="10">
        <v>2587</v>
      </c>
      <c r="D295" s="10">
        <v>2556</v>
      </c>
      <c r="E295" s="10">
        <v>2477</v>
      </c>
      <c r="F295" s="12">
        <v>2391</v>
      </c>
      <c r="G295" s="49">
        <v>602.86162318710092</v>
      </c>
      <c r="H295" s="49">
        <v>319.80319803198029</v>
      </c>
      <c r="I295" s="49">
        <v>312.13936363136781</v>
      </c>
      <c r="J295" s="49">
        <v>299.06790302327829</v>
      </c>
      <c r="K295" s="49">
        <v>285.54913570928682</v>
      </c>
    </row>
    <row r="296" spans="1:11">
      <c r="A296" s="40" t="s">
        <v>816</v>
      </c>
      <c r="B296" s="10">
        <v>15585</v>
      </c>
      <c r="C296" s="10">
        <v>16530</v>
      </c>
      <c r="D296" s="10">
        <v>16716</v>
      </c>
      <c r="E296" s="10">
        <v>16809</v>
      </c>
      <c r="F296" s="12">
        <v>16100</v>
      </c>
      <c r="G296" s="49">
        <v>206.07614829041287</v>
      </c>
      <c r="H296" s="49">
        <v>215.60532845939204</v>
      </c>
      <c r="I296" s="49">
        <v>215.14647670487238</v>
      </c>
      <c r="J296" s="49">
        <v>213.47187216305068</v>
      </c>
      <c r="K296" s="49">
        <v>201.71679535759696</v>
      </c>
    </row>
    <row r="297" spans="1:11">
      <c r="A297" s="40" t="s">
        <v>9</v>
      </c>
      <c r="B297" s="10" t="s">
        <v>917</v>
      </c>
      <c r="C297" s="10" t="s">
        <v>917</v>
      </c>
      <c r="D297" s="10" t="s">
        <v>917</v>
      </c>
      <c r="E297" s="10" t="s">
        <v>917</v>
      </c>
      <c r="F297" s="12" t="s">
        <v>917</v>
      </c>
      <c r="G297" s="49" t="s">
        <v>917</v>
      </c>
      <c r="H297" s="49" t="s">
        <v>917</v>
      </c>
      <c r="I297" s="49" t="s">
        <v>917</v>
      </c>
      <c r="J297" s="49" t="s">
        <v>917</v>
      </c>
      <c r="K297" s="49" t="s">
        <v>917</v>
      </c>
    </row>
    <row r="298" spans="1:11">
      <c r="A298" s="40" t="s">
        <v>158</v>
      </c>
      <c r="B298" s="10">
        <v>117007</v>
      </c>
      <c r="C298" s="10">
        <v>116012</v>
      </c>
      <c r="D298" s="10">
        <v>114542</v>
      </c>
      <c r="E298" s="10">
        <v>111956</v>
      </c>
      <c r="F298" s="12">
        <v>112244</v>
      </c>
      <c r="G298" s="49">
        <v>372.63565674219996</v>
      </c>
      <c r="H298" s="49">
        <v>366.88868515320286</v>
      </c>
      <c r="I298" s="49">
        <v>359.55782756028231</v>
      </c>
      <c r="J298" s="49">
        <v>348.88496793047983</v>
      </c>
      <c r="K298" s="49">
        <v>347.3675252028998</v>
      </c>
    </row>
    <row r="299" spans="1:11" ht="14.25">
      <c r="A299" s="41" t="s">
        <v>1173</v>
      </c>
      <c r="B299" s="11">
        <v>760791</v>
      </c>
      <c r="C299" s="11">
        <v>768555</v>
      </c>
      <c r="D299" s="11">
        <v>768460</v>
      </c>
      <c r="E299" s="11">
        <v>754473</v>
      </c>
      <c r="F299" s="13">
        <v>687660</v>
      </c>
      <c r="G299" s="159">
        <v>294.69665219244428</v>
      </c>
      <c r="H299" s="159">
        <v>294.87215446279532</v>
      </c>
      <c r="I299" s="159">
        <v>290.01460819047179</v>
      </c>
      <c r="J299" s="159">
        <v>281.7996175976802</v>
      </c>
      <c r="K299" s="159">
        <v>267.00114515587893</v>
      </c>
    </row>
    <row r="300" spans="1:11" s="21" customFormat="1" ht="15" customHeight="1">
      <c r="A300" s="897" t="s">
        <v>779</v>
      </c>
      <c r="B300" s="898"/>
      <c r="C300" s="898"/>
      <c r="D300" s="898"/>
      <c r="E300" s="898"/>
      <c r="F300" s="898"/>
      <c r="G300" s="898"/>
      <c r="H300" s="898"/>
      <c r="I300" s="898"/>
      <c r="J300" s="898"/>
      <c r="K300" s="898"/>
    </row>
    <row r="301" spans="1:11" s="21" customFormat="1" ht="26.25" customHeight="1">
      <c r="A301" s="905" t="s">
        <v>497</v>
      </c>
      <c r="B301" s="905"/>
      <c r="C301" s="905"/>
      <c r="D301" s="905"/>
      <c r="E301" s="905"/>
      <c r="F301" s="905"/>
      <c r="G301" s="905"/>
      <c r="H301" s="905"/>
      <c r="I301" s="905"/>
      <c r="J301" s="905"/>
      <c r="K301" s="905"/>
    </row>
    <row r="303" spans="1:11" ht="12.75" customHeight="1">
      <c r="G303" s="275"/>
    </row>
    <row r="304" spans="1:11" ht="12.75" customHeight="1"/>
    <row r="305" spans="1:11" ht="12.75" customHeight="1"/>
    <row r="306" spans="1:11" s="25" customFormat="1" ht="12.75" customHeight="1">
      <c r="A306" s="894" t="s">
        <v>702</v>
      </c>
      <c r="B306" s="894"/>
      <c r="C306" s="894"/>
      <c r="D306" s="894"/>
      <c r="E306" s="894"/>
      <c r="F306" s="894"/>
      <c r="G306" s="894"/>
      <c r="H306" s="894"/>
      <c r="I306" s="894"/>
      <c r="J306" s="894"/>
      <c r="K306" s="894"/>
    </row>
    <row r="307" spans="1:11" s="28" customFormat="1" ht="15">
      <c r="A307" s="901" t="s">
        <v>180</v>
      </c>
      <c r="B307" s="901"/>
      <c r="C307" s="901"/>
      <c r="D307" s="901"/>
      <c r="E307" s="901"/>
      <c r="F307" s="901"/>
      <c r="G307" s="901"/>
      <c r="H307" s="901"/>
      <c r="I307" s="901"/>
      <c r="J307" s="901"/>
      <c r="K307" s="901"/>
    </row>
    <row r="308" spans="1:11">
      <c r="A308" s="259" t="s">
        <v>436</v>
      </c>
    </row>
    <row r="309" spans="1:11">
      <c r="A309" s="259"/>
    </row>
    <row r="310" spans="1:11" s="2" customFormat="1" ht="15" customHeight="1">
      <c r="A310" s="788"/>
      <c r="B310" s="895" t="s">
        <v>214</v>
      </c>
      <c r="C310" s="895"/>
      <c r="D310" s="895"/>
      <c r="E310" s="895"/>
      <c r="F310" s="895"/>
      <c r="G310" s="895"/>
      <c r="H310" s="895"/>
      <c r="I310" s="895"/>
      <c r="J310" s="895"/>
      <c r="K310" s="895"/>
    </row>
    <row r="311" spans="1:11" s="2" customFormat="1" ht="15" customHeight="1">
      <c r="A311" s="825"/>
      <c r="B311" s="903" t="s">
        <v>293</v>
      </c>
      <c r="C311" s="903"/>
      <c r="D311" s="903"/>
      <c r="E311" s="903"/>
      <c r="F311" s="904"/>
      <c r="G311" s="903" t="s">
        <v>186</v>
      </c>
      <c r="H311" s="903"/>
      <c r="I311" s="903"/>
      <c r="J311" s="903"/>
      <c r="K311" s="903"/>
    </row>
    <row r="312" spans="1:11" s="2" customFormat="1">
      <c r="A312" s="818"/>
      <c r="B312" s="180">
        <v>40909</v>
      </c>
      <c r="C312" s="180">
        <v>41275</v>
      </c>
      <c r="D312" s="180">
        <v>41640</v>
      </c>
      <c r="E312" s="180">
        <v>42005</v>
      </c>
      <c r="F312" s="181">
        <v>42370</v>
      </c>
      <c r="G312" s="180">
        <v>40909</v>
      </c>
      <c r="H312" s="180">
        <v>41275</v>
      </c>
      <c r="I312" s="180">
        <v>41640</v>
      </c>
      <c r="J312" s="180">
        <v>42005</v>
      </c>
      <c r="K312" s="180">
        <v>42370</v>
      </c>
    </row>
    <row r="313" spans="1:11" s="2" customFormat="1">
      <c r="A313" s="527" t="s">
        <v>31</v>
      </c>
      <c r="B313" s="10" t="s">
        <v>917</v>
      </c>
      <c r="C313" s="10" t="s">
        <v>917</v>
      </c>
      <c r="D313" s="10" t="s">
        <v>917</v>
      </c>
      <c r="E313" s="10" t="s">
        <v>917</v>
      </c>
      <c r="F313" s="12" t="s">
        <v>917</v>
      </c>
      <c r="G313" s="48" t="s">
        <v>917</v>
      </c>
      <c r="H313" s="48" t="s">
        <v>917</v>
      </c>
      <c r="I313" s="48" t="s">
        <v>917</v>
      </c>
      <c r="J313" s="48" t="s">
        <v>917</v>
      </c>
      <c r="K313" s="48" t="s">
        <v>917</v>
      </c>
    </row>
    <row r="314" spans="1:11" ht="12.75" customHeight="1">
      <c r="A314" s="40" t="s">
        <v>456</v>
      </c>
      <c r="B314" s="10">
        <v>16551.928</v>
      </c>
      <c r="C314" s="10">
        <v>16791.914000000001</v>
      </c>
      <c r="D314" s="10">
        <v>25959.670000000002</v>
      </c>
      <c r="E314" s="10">
        <v>29519.583000000002</v>
      </c>
      <c r="F314" s="12">
        <v>29633.834999999999</v>
      </c>
      <c r="G314" s="48">
        <v>1.4973700018092997</v>
      </c>
      <c r="H314" s="48">
        <v>1.512103917154435</v>
      </c>
      <c r="I314" s="48">
        <v>2.3267607779869142</v>
      </c>
      <c r="J314" s="48">
        <v>2.6197712992545261</v>
      </c>
      <c r="K314" s="48">
        <v>2.617367514573397</v>
      </c>
    </row>
    <row r="315" spans="1:11" ht="12.75" customHeight="1">
      <c r="A315" s="40" t="s">
        <v>458</v>
      </c>
      <c r="B315" s="10">
        <v>162881.111</v>
      </c>
      <c r="C315" s="10">
        <v>172854.89</v>
      </c>
      <c r="D315" s="10" t="s">
        <v>917</v>
      </c>
      <c r="E315" s="10" t="s">
        <v>917</v>
      </c>
      <c r="F315" s="12" t="s">
        <v>917</v>
      </c>
      <c r="G315" s="48">
        <v>0.81645485669029272</v>
      </c>
      <c r="H315" s="48">
        <v>0.85983341043510264</v>
      </c>
      <c r="I315" s="48" t="s">
        <v>917</v>
      </c>
      <c r="J315" s="48" t="s">
        <v>917</v>
      </c>
      <c r="K315" s="48" t="s">
        <v>917</v>
      </c>
    </row>
    <row r="316" spans="1:11">
      <c r="A316" s="40" t="s">
        <v>457</v>
      </c>
      <c r="B316" s="10" t="s">
        <v>917</v>
      </c>
      <c r="C316" s="10" t="s">
        <v>917</v>
      </c>
      <c r="D316" s="10" t="s">
        <v>917</v>
      </c>
      <c r="E316" s="10" t="s">
        <v>917</v>
      </c>
      <c r="F316" s="12" t="s">
        <v>917</v>
      </c>
      <c r="G316" s="49" t="s">
        <v>917</v>
      </c>
      <c r="H316" s="49" t="s">
        <v>917</v>
      </c>
      <c r="I316" s="49" t="s">
        <v>917</v>
      </c>
      <c r="J316" s="49" t="s">
        <v>917</v>
      </c>
      <c r="K316" s="49" t="s">
        <v>917</v>
      </c>
    </row>
    <row r="317" spans="1:11">
      <c r="A317" s="40" t="s">
        <v>459</v>
      </c>
      <c r="B317" s="10" t="s">
        <v>917</v>
      </c>
      <c r="C317" s="10" t="s">
        <v>917</v>
      </c>
      <c r="D317" s="10" t="s">
        <v>917</v>
      </c>
      <c r="E317" s="10" t="s">
        <v>917</v>
      </c>
      <c r="F317" s="12" t="s">
        <v>917</v>
      </c>
      <c r="G317" s="49" t="s">
        <v>917</v>
      </c>
      <c r="H317" s="49" t="s">
        <v>917</v>
      </c>
      <c r="I317" s="49" t="s">
        <v>917</v>
      </c>
      <c r="J317" s="49" t="s">
        <v>917</v>
      </c>
      <c r="K317" s="49" t="s">
        <v>917</v>
      </c>
    </row>
    <row r="318" spans="1:11">
      <c r="A318" s="40" t="s">
        <v>140</v>
      </c>
      <c r="B318" s="10">
        <v>78412</v>
      </c>
      <c r="C318" s="10">
        <v>79510</v>
      </c>
      <c r="D318" s="10">
        <v>80462</v>
      </c>
      <c r="E318" s="10">
        <v>81590</v>
      </c>
      <c r="F318" s="12">
        <v>81648</v>
      </c>
      <c r="G318" s="48">
        <v>1.2018778122261653</v>
      </c>
      <c r="H318" s="48">
        <v>1.2126942102857821</v>
      </c>
      <c r="I318" s="48">
        <v>1.217749767572369</v>
      </c>
      <c r="J318" s="48">
        <v>1.2291241347886541</v>
      </c>
      <c r="K318" s="48">
        <v>1.2254380699458463</v>
      </c>
    </row>
    <row r="319" spans="1:11">
      <c r="A319" s="719" t="s">
        <v>141</v>
      </c>
      <c r="B319" s="10">
        <v>96858.421000000002</v>
      </c>
      <c r="C319" s="10">
        <v>98511.665999999997</v>
      </c>
      <c r="D319" s="10">
        <v>101013.724</v>
      </c>
      <c r="E319" s="10">
        <v>102801.68400000001</v>
      </c>
      <c r="F319" s="12">
        <v>102710.788</v>
      </c>
      <c r="G319" s="48">
        <v>1.2043172730211624</v>
      </c>
      <c r="H319" s="48">
        <v>1.2215319544676735</v>
      </c>
      <c r="I319" s="48">
        <v>1.2473448007606536</v>
      </c>
      <c r="J319" s="48">
        <v>1.2584827940798415</v>
      </c>
      <c r="K319" s="48">
        <v>1.2451150792207635</v>
      </c>
    </row>
    <row r="320" spans="1:11">
      <c r="A320" s="40" t="s">
        <v>641</v>
      </c>
      <c r="B320" s="10" t="s">
        <v>917</v>
      </c>
      <c r="C320" s="10" t="s">
        <v>917</v>
      </c>
      <c r="D320" s="10" t="s">
        <v>917</v>
      </c>
      <c r="E320" s="10" t="s">
        <v>917</v>
      </c>
      <c r="F320" s="12" t="s">
        <v>917</v>
      </c>
      <c r="G320" s="49" t="s">
        <v>917</v>
      </c>
      <c r="H320" s="49" t="s">
        <v>917</v>
      </c>
      <c r="I320" s="49" t="s">
        <v>917</v>
      </c>
      <c r="J320" s="49" t="s">
        <v>917</v>
      </c>
      <c r="K320" s="49" t="s">
        <v>917</v>
      </c>
    </row>
    <row r="321" spans="1:11">
      <c r="A321" s="40" t="s">
        <v>860</v>
      </c>
      <c r="B321" s="10" t="s">
        <v>917</v>
      </c>
      <c r="C321" s="10" t="s">
        <v>917</v>
      </c>
      <c r="D321" s="10" t="s">
        <v>917</v>
      </c>
      <c r="E321" s="10" t="s">
        <v>917</v>
      </c>
      <c r="F321" s="12" t="s">
        <v>917</v>
      </c>
      <c r="G321" s="48" t="s">
        <v>917</v>
      </c>
      <c r="H321" s="48" t="s">
        <v>917</v>
      </c>
      <c r="I321" s="48" t="s">
        <v>917</v>
      </c>
      <c r="J321" s="49" t="s">
        <v>917</v>
      </c>
      <c r="K321" s="49" t="s">
        <v>917</v>
      </c>
    </row>
    <row r="322" spans="1:11" ht="14.25">
      <c r="A322" s="719" t="s">
        <v>1365</v>
      </c>
      <c r="B322" s="10">
        <v>38970</v>
      </c>
      <c r="C322" s="10">
        <v>42597</v>
      </c>
      <c r="D322" s="10">
        <v>43168.12</v>
      </c>
      <c r="E322" s="10">
        <v>44789.29</v>
      </c>
      <c r="F322" s="12">
        <v>40169.4</v>
      </c>
      <c r="G322" s="48">
        <v>0.65060603025142738</v>
      </c>
      <c r="H322" s="48">
        <v>0.70730056994840163</v>
      </c>
      <c r="I322" s="48">
        <v>0.71413644785600849</v>
      </c>
      <c r="J322" s="48">
        <v>0.74104151155672471</v>
      </c>
      <c r="K322" s="48">
        <v>0.66587209495076749</v>
      </c>
    </row>
    <row r="323" spans="1:11">
      <c r="A323" s="719" t="s">
        <v>4</v>
      </c>
      <c r="B323" s="10">
        <v>389435.587</v>
      </c>
      <c r="C323" s="10">
        <v>387637.799</v>
      </c>
      <c r="D323" s="10">
        <v>387238.55499999999</v>
      </c>
      <c r="E323" s="10">
        <v>386826.511</v>
      </c>
      <c r="F323" s="12">
        <v>391864.462</v>
      </c>
      <c r="G323" s="48">
        <v>3.0521704717343425</v>
      </c>
      <c r="H323" s="48">
        <v>3.0423485566735211</v>
      </c>
      <c r="I323" s="48">
        <v>3.0434429843520361</v>
      </c>
      <c r="J323" s="48">
        <v>3.0436013297139932</v>
      </c>
      <c r="K323" s="48">
        <v>3.0871756123309146</v>
      </c>
    </row>
    <row r="324" spans="1:11">
      <c r="A324" s="40" t="s">
        <v>811</v>
      </c>
      <c r="B324" s="10">
        <v>33869</v>
      </c>
      <c r="C324" s="10">
        <v>37267</v>
      </c>
      <c r="D324" s="10">
        <v>39008</v>
      </c>
      <c r="E324" s="10">
        <v>35809</v>
      </c>
      <c r="F324" s="12">
        <v>37411</v>
      </c>
      <c r="G324" s="48">
        <v>0.67731985399696504</v>
      </c>
      <c r="H324" s="48">
        <v>0.74207974684023215</v>
      </c>
      <c r="I324" s="48">
        <v>0.7736004867527263</v>
      </c>
      <c r="J324" s="48">
        <v>0.70744936735744168</v>
      </c>
      <c r="K324" s="48">
        <v>0.73641656796533794</v>
      </c>
    </row>
    <row r="325" spans="1:11">
      <c r="A325" s="40" t="s">
        <v>812</v>
      </c>
      <c r="B325" s="10">
        <v>86198.19</v>
      </c>
      <c r="C325" s="10">
        <v>86870</v>
      </c>
      <c r="D325" s="10">
        <v>85508.02</v>
      </c>
      <c r="E325" s="10">
        <v>92976</v>
      </c>
      <c r="F325" s="12">
        <v>101251.04</v>
      </c>
      <c r="G325" s="48">
        <v>0.74127045416238135</v>
      </c>
      <c r="H325" s="48">
        <v>0.73840917745620716</v>
      </c>
      <c r="I325" s="48">
        <v>0.71868765654154543</v>
      </c>
      <c r="J325" s="48">
        <v>0.77296363165210258</v>
      </c>
      <c r="K325" s="48">
        <v>0.83288260794459013</v>
      </c>
    </row>
    <row r="326" spans="1:11">
      <c r="A326" s="40" t="s">
        <v>5</v>
      </c>
      <c r="B326" s="10">
        <v>22787</v>
      </c>
      <c r="C326" s="10">
        <v>23536</v>
      </c>
      <c r="D326" s="10">
        <v>23397</v>
      </c>
      <c r="E326" s="10">
        <v>22182</v>
      </c>
      <c r="F326" s="12">
        <v>22376</v>
      </c>
      <c r="G326" s="48">
        <v>1.3600728173448529</v>
      </c>
      <c r="H326" s="48">
        <v>1.4007995159258417</v>
      </c>
      <c r="I326" s="48">
        <v>1.3871670594512875</v>
      </c>
      <c r="J326" s="48">
        <v>1.3098897205367821</v>
      </c>
      <c r="K326" s="48">
        <v>1.3138587554863996</v>
      </c>
    </row>
    <row r="327" spans="1:11">
      <c r="A327" s="40" t="s">
        <v>813</v>
      </c>
      <c r="B327" s="10">
        <v>670975.89800000004</v>
      </c>
      <c r="C327" s="10">
        <v>715107.02300000004</v>
      </c>
      <c r="D327" s="10">
        <v>753438.36400000006</v>
      </c>
      <c r="E327" s="10">
        <v>788975.598</v>
      </c>
      <c r="F327" s="12">
        <v>825306.701</v>
      </c>
      <c r="G327" s="48">
        <v>4.685529568460983</v>
      </c>
      <c r="H327" s="48">
        <v>4.9830812985806032</v>
      </c>
      <c r="I327" s="48">
        <v>5.2387593102489234</v>
      </c>
      <c r="J327" s="48">
        <v>5.388956759893424</v>
      </c>
      <c r="K327" s="48">
        <v>5.6267714402590752</v>
      </c>
    </row>
    <row r="328" spans="1:11">
      <c r="A328" s="40" t="s">
        <v>814</v>
      </c>
      <c r="B328" s="10" t="s">
        <v>349</v>
      </c>
      <c r="C328" s="10" t="s">
        <v>349</v>
      </c>
      <c r="D328" s="10" t="s">
        <v>349</v>
      </c>
      <c r="E328" s="10" t="s">
        <v>349</v>
      </c>
      <c r="F328" s="12" t="s">
        <v>349</v>
      </c>
      <c r="G328" s="48" t="s">
        <v>917</v>
      </c>
      <c r="H328" s="48" t="s">
        <v>917</v>
      </c>
      <c r="I328" s="48" t="s">
        <v>917</v>
      </c>
      <c r="J328" s="48" t="s">
        <v>917</v>
      </c>
      <c r="K328" s="48" t="s">
        <v>917</v>
      </c>
    </row>
    <row r="329" spans="1:11">
      <c r="A329" s="40" t="s">
        <v>6</v>
      </c>
      <c r="B329" s="10" t="s">
        <v>917</v>
      </c>
      <c r="C329" s="10" t="s">
        <v>917</v>
      </c>
      <c r="D329" s="10" t="s">
        <v>917</v>
      </c>
      <c r="E329" s="10" t="s">
        <v>917</v>
      </c>
      <c r="F329" s="12" t="s">
        <v>917</v>
      </c>
      <c r="G329" s="49" t="s">
        <v>917</v>
      </c>
      <c r="H329" s="49" t="s">
        <v>917</v>
      </c>
      <c r="I329" s="49" t="s">
        <v>917</v>
      </c>
      <c r="J329" s="49" t="s">
        <v>917</v>
      </c>
      <c r="K329" s="49" t="s">
        <v>917</v>
      </c>
    </row>
    <row r="330" spans="1:11">
      <c r="A330" s="40" t="s">
        <v>815</v>
      </c>
      <c r="B330" s="47" t="s">
        <v>917</v>
      </c>
      <c r="C330" s="47" t="s">
        <v>917</v>
      </c>
      <c r="D330" s="47" t="s">
        <v>917</v>
      </c>
      <c r="E330" s="47" t="s">
        <v>917</v>
      </c>
      <c r="F330" s="167" t="s">
        <v>917</v>
      </c>
      <c r="G330" s="49" t="s">
        <v>917</v>
      </c>
      <c r="H330" s="49" t="s">
        <v>917</v>
      </c>
      <c r="I330" s="49" t="s">
        <v>917</v>
      </c>
      <c r="J330" s="49" t="s">
        <v>917</v>
      </c>
      <c r="K330" s="49" t="s">
        <v>917</v>
      </c>
    </row>
    <row r="331" spans="1:11">
      <c r="A331" s="40" t="s">
        <v>7</v>
      </c>
      <c r="B331" s="10" t="s">
        <v>917</v>
      </c>
      <c r="C331" s="10" t="s">
        <v>917</v>
      </c>
      <c r="D331" s="10" t="s">
        <v>917</v>
      </c>
      <c r="E331" s="10" t="s">
        <v>917</v>
      </c>
      <c r="F331" s="12" t="s">
        <v>917</v>
      </c>
      <c r="G331" s="49" t="s">
        <v>917</v>
      </c>
      <c r="H331" s="49" t="s">
        <v>917</v>
      </c>
      <c r="I331" s="49" t="s">
        <v>917</v>
      </c>
      <c r="J331" s="49" t="s">
        <v>917</v>
      </c>
      <c r="K331" s="49" t="s">
        <v>917</v>
      </c>
    </row>
    <row r="332" spans="1:11">
      <c r="A332" s="40" t="s">
        <v>8</v>
      </c>
      <c r="B332" s="10" t="s">
        <v>917</v>
      </c>
      <c r="C332" s="10" t="s">
        <v>917</v>
      </c>
      <c r="D332" s="10" t="s">
        <v>917</v>
      </c>
      <c r="E332" s="10" t="s">
        <v>917</v>
      </c>
      <c r="F332" s="12" t="s">
        <v>917</v>
      </c>
      <c r="G332" s="49" t="s">
        <v>917</v>
      </c>
      <c r="H332" s="49" t="s">
        <v>917</v>
      </c>
      <c r="I332" s="49" t="s">
        <v>917</v>
      </c>
      <c r="J332" s="49" t="s">
        <v>917</v>
      </c>
      <c r="K332" s="49" t="s">
        <v>917</v>
      </c>
    </row>
    <row r="333" spans="1:11">
      <c r="A333" s="40" t="s">
        <v>816</v>
      </c>
      <c r="B333" s="10">
        <v>146541.47899999999</v>
      </c>
      <c r="C333" s="10">
        <v>158392.671</v>
      </c>
      <c r="D333" s="10">
        <v>165820.60699999999</v>
      </c>
      <c r="E333" s="10">
        <v>173606.516</v>
      </c>
      <c r="F333" s="12">
        <v>190125.26199999999</v>
      </c>
      <c r="G333" s="49">
        <v>1.9376774820083684</v>
      </c>
      <c r="H333" s="49">
        <v>2.0659590959779446</v>
      </c>
      <c r="I333" s="49">
        <v>2.134225853141499</v>
      </c>
      <c r="J333" s="49">
        <v>2.2047776780429897</v>
      </c>
      <c r="K333" s="49">
        <v>2.3820781718735096</v>
      </c>
    </row>
    <row r="334" spans="1:11">
      <c r="A334" s="40" t="s">
        <v>9</v>
      </c>
      <c r="B334" s="10" t="s">
        <v>917</v>
      </c>
      <c r="C334" s="10" t="s">
        <v>917</v>
      </c>
      <c r="D334" s="10" t="s">
        <v>917</v>
      </c>
      <c r="E334" s="10" t="s">
        <v>917</v>
      </c>
      <c r="F334" s="12" t="s">
        <v>917</v>
      </c>
      <c r="G334" s="48" t="s">
        <v>917</v>
      </c>
      <c r="H334" s="48" t="s">
        <v>917</v>
      </c>
      <c r="I334" s="48" t="s">
        <v>917</v>
      </c>
      <c r="J334" s="48" t="s">
        <v>917</v>
      </c>
      <c r="K334" s="48" t="s">
        <v>917</v>
      </c>
    </row>
    <row r="335" spans="1:11">
      <c r="A335" s="40" t="s">
        <v>158</v>
      </c>
      <c r="B335" s="10" t="s">
        <v>917</v>
      </c>
      <c r="C335" s="10" t="s">
        <v>917</v>
      </c>
      <c r="D335" s="10" t="s">
        <v>917</v>
      </c>
      <c r="E335" s="10" t="s">
        <v>917</v>
      </c>
      <c r="F335" s="12" t="s">
        <v>917</v>
      </c>
      <c r="G335" s="49" t="s">
        <v>917</v>
      </c>
      <c r="H335" s="49" t="s">
        <v>917</v>
      </c>
      <c r="I335" s="49" t="s">
        <v>917</v>
      </c>
      <c r="J335" s="49" t="s">
        <v>917</v>
      </c>
      <c r="K335" s="49" t="s">
        <v>917</v>
      </c>
    </row>
    <row r="336" spans="1:11" ht="14.25">
      <c r="A336" s="41" t="s">
        <v>1168</v>
      </c>
      <c r="B336" s="11">
        <v>1743480.6140000001</v>
      </c>
      <c r="C336" s="11">
        <v>1819075.963</v>
      </c>
      <c r="D336" s="11">
        <v>1705014.0600000003</v>
      </c>
      <c r="E336" s="11">
        <v>1759076.182</v>
      </c>
      <c r="F336" s="13">
        <v>1822496.4879999999</v>
      </c>
      <c r="G336" s="160">
        <v>1.8438166230913366</v>
      </c>
      <c r="H336" s="160">
        <v>1.9131479977234804</v>
      </c>
      <c r="I336" s="160">
        <v>2.2622401254178768</v>
      </c>
      <c r="J336" s="160">
        <v>2.3150154702401373</v>
      </c>
      <c r="K336" s="160">
        <v>2.3867517263054907</v>
      </c>
    </row>
    <row r="337" spans="1:11" ht="12.75" customHeight="1">
      <c r="A337" s="279"/>
      <c r="B337" s="189"/>
      <c r="C337" s="95"/>
      <c r="D337" s="95"/>
      <c r="E337" s="95"/>
      <c r="F337" s="189"/>
      <c r="G337" s="50"/>
      <c r="H337" s="50"/>
      <c r="I337" s="50"/>
      <c r="J337" s="50"/>
      <c r="K337" s="50"/>
    </row>
    <row r="338" spans="1:11" ht="12.75" customHeight="1"/>
    <row r="339" spans="1:11" s="25" customFormat="1">
      <c r="A339" s="894" t="s">
        <v>223</v>
      </c>
      <c r="B339" s="894"/>
      <c r="C339" s="894"/>
      <c r="D339" s="894"/>
      <c r="E339" s="894"/>
      <c r="F339" s="894"/>
      <c r="G339" s="894"/>
      <c r="H339" s="894"/>
      <c r="I339" s="894"/>
      <c r="J339" s="894"/>
      <c r="K339" s="894"/>
    </row>
    <row r="340" spans="1:11">
      <c r="A340" s="817"/>
      <c r="B340" s="36"/>
      <c r="C340" s="36"/>
      <c r="D340" s="36"/>
      <c r="E340" s="36"/>
      <c r="F340" s="36"/>
      <c r="G340" s="36"/>
      <c r="H340" s="36"/>
      <c r="I340" s="36"/>
      <c r="J340" s="36"/>
      <c r="K340" s="36"/>
    </row>
    <row r="341" spans="1:11" s="2" customFormat="1" ht="15" customHeight="1">
      <c r="A341" s="194"/>
      <c r="B341" s="895" t="s">
        <v>215</v>
      </c>
      <c r="C341" s="895"/>
      <c r="D341" s="895"/>
      <c r="E341" s="895"/>
      <c r="F341" s="895"/>
      <c r="G341" s="895"/>
      <c r="H341" s="895"/>
      <c r="I341" s="895"/>
      <c r="J341" s="895"/>
      <c r="K341" s="895"/>
    </row>
    <row r="342" spans="1:11" s="2" customFormat="1" ht="15" customHeight="1">
      <c r="A342" s="825"/>
      <c r="B342" s="903" t="s">
        <v>1366</v>
      </c>
      <c r="C342" s="903"/>
      <c r="D342" s="903"/>
      <c r="E342" s="903"/>
      <c r="F342" s="904"/>
      <c r="G342" s="903" t="s">
        <v>1367</v>
      </c>
      <c r="H342" s="903"/>
      <c r="I342" s="903"/>
      <c r="J342" s="903"/>
      <c r="K342" s="903"/>
    </row>
    <row r="343" spans="1:11" s="2" customFormat="1">
      <c r="A343" s="818"/>
      <c r="B343" s="180">
        <v>40909</v>
      </c>
      <c r="C343" s="180">
        <v>41275</v>
      </c>
      <c r="D343" s="180">
        <v>41640</v>
      </c>
      <c r="E343" s="180">
        <v>42005</v>
      </c>
      <c r="F343" s="181">
        <v>42370</v>
      </c>
      <c r="G343" s="180">
        <v>40909</v>
      </c>
      <c r="H343" s="180">
        <v>41275</v>
      </c>
      <c r="I343" s="180">
        <v>41640</v>
      </c>
      <c r="J343" s="180">
        <v>42005</v>
      </c>
      <c r="K343" s="180">
        <v>42370</v>
      </c>
    </row>
    <row r="344" spans="1:11" s="2" customFormat="1">
      <c r="A344" s="40" t="s">
        <v>31</v>
      </c>
      <c r="B344" s="10">
        <v>1918.6677050882661</v>
      </c>
      <c r="C344" s="10">
        <v>1821.2151037938443</v>
      </c>
      <c r="D344" s="10">
        <v>1840.715223097113</v>
      </c>
      <c r="E344" s="10">
        <v>1735.2158982976548</v>
      </c>
      <c r="F344" s="12">
        <v>1831.0824891461652</v>
      </c>
      <c r="G344" s="10">
        <v>84172.371224710674</v>
      </c>
      <c r="H344" s="10">
        <v>78528.013130171777</v>
      </c>
      <c r="I344" s="10">
        <v>78160.013889120164</v>
      </c>
      <c r="J344" s="10">
        <v>72618.788700560355</v>
      </c>
      <c r="K344" s="10">
        <v>75488.024289070541</v>
      </c>
    </row>
    <row r="345" spans="1:11">
      <c r="A345" s="40" t="s">
        <v>456</v>
      </c>
      <c r="B345" s="10">
        <v>205.94257969178804</v>
      </c>
      <c r="C345" s="10">
        <v>230.65572029661669</v>
      </c>
      <c r="D345" s="10">
        <v>229.67747418518675</v>
      </c>
      <c r="E345" s="10">
        <v>223.03100507660636</v>
      </c>
      <c r="F345" s="12">
        <v>236.80662649141911</v>
      </c>
      <c r="G345" s="10">
        <v>18630.59342245233</v>
      </c>
      <c r="H345" s="10">
        <v>20770.438567907851</v>
      </c>
      <c r="I345" s="10">
        <v>20585.952692048646</v>
      </c>
      <c r="J345" s="10">
        <v>19793.308934736098</v>
      </c>
      <c r="K345" s="10">
        <v>20915.61795543359</v>
      </c>
    </row>
    <row r="346" spans="1:11">
      <c r="A346" s="40" t="s">
        <v>458</v>
      </c>
      <c r="B346" s="10">
        <v>89.991680939564475</v>
      </c>
      <c r="C346" s="10">
        <v>81.473715102877151</v>
      </c>
      <c r="D346" s="10">
        <v>69.729686770574517</v>
      </c>
      <c r="E346" s="10">
        <v>41.491231817250565</v>
      </c>
      <c r="F346" s="12">
        <v>52.490517320732714</v>
      </c>
      <c r="G346" s="10">
        <v>451.09064220976893</v>
      </c>
      <c r="H346" s="10">
        <v>405.27532844297781</v>
      </c>
      <c r="I346" s="10">
        <v>343.88731399067171</v>
      </c>
      <c r="J346" s="10">
        <v>202.93973527764874</v>
      </c>
      <c r="K346" s="10">
        <v>254.70818426120172</v>
      </c>
    </row>
    <row r="347" spans="1:11">
      <c r="A347" s="40" t="s">
        <v>457</v>
      </c>
      <c r="B347" s="10">
        <v>635.30340737762583</v>
      </c>
      <c r="C347" s="10">
        <v>645.01847499059795</v>
      </c>
      <c r="D347" s="10">
        <v>616.09872769588833</v>
      </c>
      <c r="E347" s="10">
        <v>559.38872832369941</v>
      </c>
      <c r="F347" s="12">
        <v>634.61421017353098</v>
      </c>
      <c r="G347" s="10">
        <v>18395.189125812365</v>
      </c>
      <c r="H347" s="10">
        <v>18462.598351397239</v>
      </c>
      <c r="I347" s="10">
        <v>17436.237469419328</v>
      </c>
      <c r="J347" s="10">
        <v>15673.975423465028</v>
      </c>
      <c r="K347" s="10">
        <v>17619.42690650385</v>
      </c>
    </row>
    <row r="348" spans="1:11">
      <c r="A348" s="40" t="s">
        <v>459</v>
      </c>
      <c r="B348" s="10" t="s">
        <v>917</v>
      </c>
      <c r="C348" s="10" t="s">
        <v>917</v>
      </c>
      <c r="D348" s="10" t="s">
        <v>917</v>
      </c>
      <c r="E348" s="10" t="s">
        <v>917</v>
      </c>
      <c r="F348" s="12" t="s">
        <v>917</v>
      </c>
      <c r="G348" s="10" t="s">
        <v>917</v>
      </c>
      <c r="H348" s="10" t="s">
        <v>917</v>
      </c>
      <c r="I348" s="10" t="s">
        <v>917</v>
      </c>
      <c r="J348" s="10" t="s">
        <v>917</v>
      </c>
      <c r="K348" s="10" t="s">
        <v>917</v>
      </c>
    </row>
    <row r="349" spans="1:11">
      <c r="A349" s="40" t="s">
        <v>140</v>
      </c>
      <c r="B349" s="95">
        <v>840.98585602702121</v>
      </c>
      <c r="C349" s="95">
        <v>919.44129933210229</v>
      </c>
      <c r="D349" s="95">
        <v>857.27883640601942</v>
      </c>
      <c r="E349" s="95">
        <v>863.36710842468437</v>
      </c>
      <c r="F349" s="97">
        <v>921.45271783757812</v>
      </c>
      <c r="G349" s="10">
        <v>12890.402499042302</v>
      </c>
      <c r="H349" s="10">
        <v>14023.407626684406</v>
      </c>
      <c r="I349" s="10">
        <v>12974.461283315615</v>
      </c>
      <c r="J349" s="10">
        <v>13006.316339593974</v>
      </c>
      <c r="K349" s="10">
        <v>13829.894670944006</v>
      </c>
    </row>
    <row r="350" spans="1:11">
      <c r="A350" s="719" t="s">
        <v>141</v>
      </c>
      <c r="B350" s="95">
        <v>1918.8093730208993</v>
      </c>
      <c r="C350" s="95">
        <v>2122.3440273282299</v>
      </c>
      <c r="D350" s="95">
        <v>1992.1435552506812</v>
      </c>
      <c r="E350" s="95">
        <v>2015.022966118579</v>
      </c>
      <c r="F350" s="97">
        <v>2125.802565045848</v>
      </c>
      <c r="G350" s="10">
        <v>23858.072924438606</v>
      </c>
      <c r="H350" s="10">
        <v>26316.79224423071</v>
      </c>
      <c r="I350" s="10">
        <v>24599.527743485436</v>
      </c>
      <c r="J350" s="10">
        <v>24667.608874344496</v>
      </c>
      <c r="K350" s="10">
        <v>25770.115104021628</v>
      </c>
    </row>
    <row r="351" spans="1:11">
      <c r="A351" s="40" t="s">
        <v>641</v>
      </c>
      <c r="B351" s="95" t="s">
        <v>917</v>
      </c>
      <c r="C351" s="95" t="s">
        <v>917</v>
      </c>
      <c r="D351" s="95" t="s">
        <v>917</v>
      </c>
      <c r="E351" s="95" t="s">
        <v>917</v>
      </c>
      <c r="F351" s="97" t="s">
        <v>917</v>
      </c>
      <c r="G351" s="10" t="s">
        <v>917</v>
      </c>
      <c r="H351" s="10" t="s">
        <v>917</v>
      </c>
      <c r="I351" s="10" t="s">
        <v>917</v>
      </c>
      <c r="J351" s="10" t="s">
        <v>917</v>
      </c>
      <c r="K351" s="10" t="s">
        <v>917</v>
      </c>
    </row>
    <row r="352" spans="1:11">
      <c r="A352" s="40" t="s">
        <v>860</v>
      </c>
      <c r="B352" s="95">
        <v>1481.7203259379344</v>
      </c>
      <c r="C352" s="95">
        <v>1505.134147373863</v>
      </c>
      <c r="D352" s="95">
        <v>1661.2348676409053</v>
      </c>
      <c r="E352" s="95">
        <v>1702.0728218194979</v>
      </c>
      <c r="F352" s="97">
        <v>1833.612891382053</v>
      </c>
      <c r="G352" s="10">
        <v>1217.5187559062731</v>
      </c>
      <c r="H352" s="10">
        <v>1220.7089597517138</v>
      </c>
      <c r="I352" s="10">
        <v>1311.1561701980311</v>
      </c>
      <c r="J352" s="10">
        <v>1326.6350910518299</v>
      </c>
      <c r="K352" s="10">
        <v>1411.5572681924966</v>
      </c>
    </row>
    <row r="353" spans="1:11" ht="14.25">
      <c r="A353" s="719" t="s">
        <v>1365</v>
      </c>
      <c r="B353" s="95">
        <v>1002.7074097530082</v>
      </c>
      <c r="C353" s="95">
        <v>1078.2498955332358</v>
      </c>
      <c r="D353" s="95">
        <v>1032.1663803412837</v>
      </c>
      <c r="E353" s="95">
        <v>1004.85233422643</v>
      </c>
      <c r="F353" s="97" t="s">
        <v>917</v>
      </c>
      <c r="G353" s="10">
        <v>16740.24858514488</v>
      </c>
      <c r="H353" s="10">
        <v>17903.767064757194</v>
      </c>
      <c r="I353" s="10">
        <v>17075.277599610967</v>
      </c>
      <c r="J353" s="10">
        <v>16625.342635403616</v>
      </c>
      <c r="K353" s="10" t="s">
        <v>917</v>
      </c>
    </row>
    <row r="354" spans="1:11" ht="14.25">
      <c r="A354" s="719" t="s">
        <v>1369</v>
      </c>
      <c r="B354" s="95">
        <v>5230.3993896525772</v>
      </c>
      <c r="C354" s="95">
        <v>4566.7600694685307</v>
      </c>
      <c r="D354" s="95">
        <v>4381.6039024900292</v>
      </c>
      <c r="E354" s="95">
        <v>4224.1169857243731</v>
      </c>
      <c r="F354" s="97">
        <v>5132.6510645947592</v>
      </c>
      <c r="G354" s="10">
        <v>40992.839651490111</v>
      </c>
      <c r="H354" s="10">
        <v>35841.901749168304</v>
      </c>
      <c r="I354" s="10">
        <v>34436.554638116504</v>
      </c>
      <c r="J354" s="10">
        <v>33235.902165501182</v>
      </c>
      <c r="K354" s="10">
        <v>40435.907640997684</v>
      </c>
    </row>
    <row r="355" spans="1:11">
      <c r="A355" s="40" t="s">
        <v>811</v>
      </c>
      <c r="B355" s="95">
        <v>96.286061058724684</v>
      </c>
      <c r="C355" s="95">
        <v>108.16431346536531</v>
      </c>
      <c r="D355" s="95">
        <v>114.52056040756914</v>
      </c>
      <c r="E355" s="95">
        <v>136.68907849829353</v>
      </c>
      <c r="F355" s="97">
        <v>153.61357054199422</v>
      </c>
      <c r="G355" s="10">
        <v>1925.5502323138642</v>
      </c>
      <c r="H355" s="10">
        <v>2153.8236604375397</v>
      </c>
      <c r="I355" s="10">
        <v>2271.153642188538</v>
      </c>
      <c r="J355" s="10">
        <v>2700.455251704584</v>
      </c>
      <c r="K355" s="10">
        <v>3023.8052554445676</v>
      </c>
    </row>
    <row r="356" spans="1:11">
      <c r="A356" s="40" t="s">
        <v>812</v>
      </c>
      <c r="B356" s="95">
        <v>153.187446676044</v>
      </c>
      <c r="C356" s="95">
        <v>179.55729744197609</v>
      </c>
      <c r="D356" s="95">
        <v>179.30506862345428</v>
      </c>
      <c r="E356" s="95">
        <v>174.9915746658919</v>
      </c>
      <c r="F356" s="97">
        <v>164.5004840271055</v>
      </c>
      <c r="G356" s="10">
        <v>1317.3516540141586</v>
      </c>
      <c r="H356" s="10">
        <v>1526.2663325703822</v>
      </c>
      <c r="I356" s="10">
        <v>1507.0438957072254</v>
      </c>
      <c r="J356" s="10">
        <v>1454.8068648067015</v>
      </c>
      <c r="K356" s="10">
        <v>1353.1672577846414</v>
      </c>
    </row>
    <row r="357" spans="1:11">
      <c r="A357" s="40" t="s">
        <v>5</v>
      </c>
      <c r="B357" s="10">
        <v>470.03377665188935</v>
      </c>
      <c r="C357" s="10">
        <v>486.08695772095587</v>
      </c>
      <c r="D357" s="10">
        <v>607.28460338369825</v>
      </c>
      <c r="E357" s="10">
        <v>536.05500981462717</v>
      </c>
      <c r="F357" s="12">
        <v>540.53592529385662</v>
      </c>
      <c r="G357" s="10">
        <v>28054.599677806491</v>
      </c>
      <c r="H357" s="10">
        <v>28930.590375313561</v>
      </c>
      <c r="I357" s="10">
        <v>36004.838121374793</v>
      </c>
      <c r="J357" s="10">
        <v>31655.078306664138</v>
      </c>
      <c r="K357" s="10">
        <v>31738.82097346603</v>
      </c>
    </row>
    <row r="358" spans="1:11">
      <c r="A358" s="40" t="s">
        <v>813</v>
      </c>
      <c r="B358" s="10">
        <v>333.9138530654173</v>
      </c>
      <c r="C358" s="10">
        <v>336.21305540618164</v>
      </c>
      <c r="D358" s="10">
        <v>188.31731794718655</v>
      </c>
      <c r="E358" s="10">
        <v>159.25596883759798</v>
      </c>
      <c r="F358" s="12">
        <v>212.63378115268009</v>
      </c>
      <c r="G358" s="10">
        <v>2331.7726262899964</v>
      </c>
      <c r="H358" s="10">
        <v>2342.8339183478943</v>
      </c>
      <c r="I358" s="10">
        <v>1309.395897282621</v>
      </c>
      <c r="J358" s="10">
        <v>1087.7694215084584</v>
      </c>
      <c r="K358" s="10">
        <v>1449.6934116426119</v>
      </c>
    </row>
    <row r="359" spans="1:11">
      <c r="A359" s="40" t="s">
        <v>814</v>
      </c>
      <c r="B359" s="10" t="s">
        <v>349</v>
      </c>
      <c r="C359" s="10" t="s">
        <v>349</v>
      </c>
      <c r="D359" s="10" t="s">
        <v>349</v>
      </c>
      <c r="E359" s="10" t="s">
        <v>349</v>
      </c>
      <c r="F359" s="12" t="s">
        <v>349</v>
      </c>
      <c r="G359" s="10" t="s">
        <v>917</v>
      </c>
      <c r="H359" s="10" t="s">
        <v>917</v>
      </c>
      <c r="I359" s="10" t="s">
        <v>917</v>
      </c>
      <c r="J359" s="10" t="s">
        <v>917</v>
      </c>
      <c r="K359" s="10" t="s">
        <v>917</v>
      </c>
    </row>
    <row r="360" spans="1:11">
      <c r="A360" s="40" t="s">
        <v>6</v>
      </c>
      <c r="B360" s="10">
        <v>434.65346534653469</v>
      </c>
      <c r="C360" s="10">
        <v>434.6637161147554</v>
      </c>
      <c r="D360" s="10">
        <v>426.59502005600547</v>
      </c>
      <c r="E360" s="10">
        <v>406.45024400594099</v>
      </c>
      <c r="F360" s="12">
        <v>421.9179976491738</v>
      </c>
      <c r="G360" s="10">
        <v>81824.824048669936</v>
      </c>
      <c r="H360" s="10">
        <v>80508.189686007667</v>
      </c>
      <c r="I360" s="10">
        <v>77988.120668373944</v>
      </c>
      <c r="J360" s="10">
        <v>73432.745077857442</v>
      </c>
      <c r="K360" s="10">
        <v>75248.439031420334</v>
      </c>
    </row>
    <row r="361" spans="1:11">
      <c r="A361" s="40" t="s">
        <v>815</v>
      </c>
      <c r="B361" s="10">
        <v>305.75794304542251</v>
      </c>
      <c r="C361" s="10">
        <v>265.36866666666668</v>
      </c>
      <c r="D361" s="10">
        <v>259.27066240607996</v>
      </c>
      <c r="E361" s="10">
        <v>211.74868370360858</v>
      </c>
      <c r="F361" s="12">
        <v>255.03611111111113</v>
      </c>
      <c r="G361" s="10">
        <v>5853.9553722008477</v>
      </c>
      <c r="H361" s="10">
        <v>5018.9825935102353</v>
      </c>
      <c r="I361" s="10">
        <v>4841.8365280884436</v>
      </c>
      <c r="J361" s="10">
        <v>3902.2664376022071</v>
      </c>
      <c r="K361" s="10">
        <v>4635.2293179655344</v>
      </c>
    </row>
    <row r="362" spans="1:11">
      <c r="A362" s="40" t="s">
        <v>7</v>
      </c>
      <c r="B362" s="10">
        <v>453.5126450918595</v>
      </c>
      <c r="C362" s="10">
        <v>491.10542046763595</v>
      </c>
      <c r="D362" s="10">
        <v>445.97458832045089</v>
      </c>
      <c r="E362" s="10" t="s">
        <v>917</v>
      </c>
      <c r="F362" s="12">
        <v>433.33848292909005</v>
      </c>
      <c r="G362" s="10">
        <v>47632.879434078306</v>
      </c>
      <c r="H362" s="10">
        <v>51140.833121694879</v>
      </c>
      <c r="I362" s="10">
        <v>45967.28389202751</v>
      </c>
      <c r="J362" s="10" t="s">
        <v>917</v>
      </c>
      <c r="K362" s="10">
        <v>43354.862394711716</v>
      </c>
    </row>
    <row r="363" spans="1:11">
      <c r="A363" s="40" t="s">
        <v>8</v>
      </c>
      <c r="B363" s="10">
        <v>799.85792349726773</v>
      </c>
      <c r="C363" s="10">
        <v>780.50780811144818</v>
      </c>
      <c r="D363" s="10">
        <v>714.44870759289188</v>
      </c>
      <c r="E363" s="10">
        <v>797.43770096463027</v>
      </c>
      <c r="F363" s="12">
        <v>882.64104829210839</v>
      </c>
      <c r="G363" s="10">
        <v>100021.49887546709</v>
      </c>
      <c r="H363" s="10">
        <v>96485.849680314015</v>
      </c>
      <c r="I363" s="10">
        <v>87248.656077972802</v>
      </c>
      <c r="J363" s="10">
        <v>96280.993548322978</v>
      </c>
      <c r="K363" s="10">
        <v>105410.86929374759</v>
      </c>
    </row>
    <row r="364" spans="1:11">
      <c r="A364" s="40" t="s">
        <v>816</v>
      </c>
      <c r="B364" s="10">
        <v>463.65991360933469</v>
      </c>
      <c r="C364" s="10">
        <v>478.52081197582351</v>
      </c>
      <c r="D364" s="10">
        <v>491.09230583466302</v>
      </c>
      <c r="E364" s="10">
        <v>464.42715676159037</v>
      </c>
      <c r="F364" s="12">
        <v>442.65952375559203</v>
      </c>
      <c r="G364" s="10">
        <v>6130.8469113427836</v>
      </c>
      <c r="H364" s="10">
        <v>6241.4783327708665</v>
      </c>
      <c r="I364" s="10">
        <v>6320.6974956448548</v>
      </c>
      <c r="J364" s="10">
        <v>5898.157810533603</v>
      </c>
      <c r="K364" s="10">
        <v>5546.0782960557817</v>
      </c>
    </row>
    <row r="365" spans="1:11">
      <c r="A365" s="40" t="s">
        <v>9</v>
      </c>
      <c r="B365" s="10">
        <v>5304.2004759867004</v>
      </c>
      <c r="C365" s="10">
        <v>5556.1769912790005</v>
      </c>
      <c r="D365" s="10">
        <v>5304.3858025443997</v>
      </c>
      <c r="E365" s="10">
        <v>5057.2104856000005</v>
      </c>
      <c r="F365" s="12" t="s">
        <v>917</v>
      </c>
      <c r="G365" s="10">
        <v>83261.91783983518</v>
      </c>
      <c r="H365" s="10">
        <v>86671.715460003747</v>
      </c>
      <c r="I365" s="10">
        <v>82115.048725860324</v>
      </c>
      <c r="J365" s="10">
        <v>77671.79366610352</v>
      </c>
      <c r="K365" s="10" t="s">
        <v>917</v>
      </c>
    </row>
    <row r="366" spans="1:11">
      <c r="A366" s="40" t="s">
        <v>158</v>
      </c>
      <c r="B366" s="10">
        <v>1755.3969999999999</v>
      </c>
      <c r="C366" s="10">
        <v>1911.1110000000001</v>
      </c>
      <c r="D366" s="10">
        <v>2101.87</v>
      </c>
      <c r="E366" s="10">
        <v>2172.31</v>
      </c>
      <c r="F366" s="12">
        <v>2317.4810000000002</v>
      </c>
      <c r="G366" s="10">
        <v>5590.4647921772848</v>
      </c>
      <c r="H366" s="10">
        <v>6043.9006479659229</v>
      </c>
      <c r="I366" s="10">
        <v>6597.9624156565333</v>
      </c>
      <c r="J366" s="10">
        <v>6769.5014531160514</v>
      </c>
      <c r="K366" s="10">
        <v>7172.0327115457521</v>
      </c>
    </row>
    <row r="367" spans="1:11" ht="16.5" customHeight="1">
      <c r="A367" s="41" t="s">
        <v>1168</v>
      </c>
      <c r="B367" s="157">
        <v>23894.988231517884</v>
      </c>
      <c r="C367" s="157">
        <v>23997.768491869712</v>
      </c>
      <c r="D367" s="157">
        <v>23513.713290994077</v>
      </c>
      <c r="E367" s="157">
        <v>22485.134982680956</v>
      </c>
      <c r="F367" s="158">
        <v>18592.871006744801</v>
      </c>
      <c r="G367" s="11">
        <v>8940.4679049360948</v>
      </c>
      <c r="H367" s="11">
        <v>8893.8851665065813</v>
      </c>
      <c r="I367" s="11">
        <v>8574.1148610104174</v>
      </c>
      <c r="J367" s="11">
        <v>8143.9054502320532</v>
      </c>
      <c r="K367" s="11">
        <v>6961.686540500772</v>
      </c>
    </row>
    <row r="368" spans="1:11" ht="14.25" customHeight="1">
      <c r="A368" s="279"/>
      <c r="B368" s="45"/>
      <c r="C368" s="45"/>
      <c r="D368" s="45"/>
      <c r="E368" s="45"/>
      <c r="F368" s="50"/>
      <c r="G368" s="189"/>
      <c r="H368" s="189"/>
      <c r="I368" s="189"/>
      <c r="J368" s="95"/>
      <c r="K368" s="189"/>
    </row>
    <row r="369" spans="1:11" ht="12.75" customHeight="1"/>
    <row r="370" spans="1:11" ht="12.75" customHeight="1"/>
    <row r="371" spans="1:11" ht="12.75" customHeight="1"/>
    <row r="372" spans="1:11" s="25" customFormat="1" ht="12.75" customHeight="1">
      <c r="A372" s="907" t="s">
        <v>223</v>
      </c>
      <c r="B372" s="907"/>
      <c r="C372" s="907"/>
      <c r="D372" s="907"/>
      <c r="E372" s="907"/>
      <c r="F372" s="907"/>
      <c r="G372" s="907"/>
      <c r="H372" s="907"/>
      <c r="I372" s="907"/>
      <c r="J372" s="907"/>
      <c r="K372" s="907"/>
    </row>
    <row r="373" spans="1:11" ht="12.75" customHeight="1">
      <c r="A373" s="259"/>
      <c r="B373" s="36"/>
      <c r="C373" s="36"/>
      <c r="D373" s="36"/>
      <c r="E373" s="36"/>
      <c r="F373" s="36"/>
      <c r="G373" s="36"/>
      <c r="H373" s="36"/>
      <c r="I373" s="36"/>
      <c r="J373" s="36"/>
      <c r="K373" s="36"/>
    </row>
    <row r="374" spans="1:11" s="2" customFormat="1" ht="15" customHeight="1">
      <c r="A374" s="194"/>
      <c r="B374" s="906" t="s">
        <v>305</v>
      </c>
      <c r="C374" s="906"/>
      <c r="D374" s="906"/>
      <c r="E374" s="906"/>
      <c r="F374" s="906"/>
      <c r="G374" s="8"/>
      <c r="H374" s="6"/>
      <c r="I374" s="6"/>
      <c r="J374" s="6"/>
      <c r="K374" s="8"/>
    </row>
    <row r="375" spans="1:11" s="2" customFormat="1">
      <c r="A375" s="818"/>
      <c r="B375" s="180">
        <v>40909</v>
      </c>
      <c r="C375" s="180">
        <v>41275</v>
      </c>
      <c r="D375" s="180">
        <v>41640</v>
      </c>
      <c r="E375" s="180">
        <v>42005</v>
      </c>
      <c r="F375" s="180">
        <v>42370</v>
      </c>
      <c r="G375" s="182"/>
      <c r="H375" s="182"/>
      <c r="I375" s="182"/>
      <c r="J375" s="182"/>
      <c r="K375" s="182"/>
    </row>
    <row r="376" spans="1:11" s="2" customFormat="1">
      <c r="A376" s="40" t="s">
        <v>31</v>
      </c>
      <c r="B376" s="45">
        <v>122.57271232236953</v>
      </c>
      <c r="C376" s="45">
        <v>130.49663851214893</v>
      </c>
      <c r="D376" s="45">
        <v>139.7799098612042</v>
      </c>
      <c r="E376" s="45">
        <v>145.35463006937883</v>
      </c>
      <c r="F376" s="45">
        <v>149.16984295218302</v>
      </c>
      <c r="G376" s="182"/>
      <c r="H376" s="182"/>
      <c r="I376" s="182"/>
      <c r="J376" s="182"/>
      <c r="K376" s="182"/>
    </row>
    <row r="377" spans="1:11">
      <c r="A377" s="40" t="s">
        <v>456</v>
      </c>
      <c r="B377" s="45">
        <v>40.280774193548382</v>
      </c>
      <c r="C377" s="45">
        <v>42.628988558422392</v>
      </c>
      <c r="D377" s="45">
        <v>47.259722999440406</v>
      </c>
      <c r="E377" s="45">
        <v>49.912775682445009</v>
      </c>
      <c r="F377" s="45">
        <v>53.103430343601666</v>
      </c>
      <c r="G377" s="44"/>
      <c r="H377" s="44"/>
      <c r="I377" s="44"/>
      <c r="J377" s="44"/>
    </row>
    <row r="378" spans="1:11">
      <c r="A378" s="40" t="s">
        <v>458</v>
      </c>
      <c r="B378" s="45">
        <v>3.8194634831227305</v>
      </c>
      <c r="C378" s="45">
        <v>3.5797817698526475</v>
      </c>
      <c r="D378" s="45">
        <v>3.2050095233513751</v>
      </c>
      <c r="E378" s="45">
        <v>2.7021467240247192</v>
      </c>
      <c r="F378" s="45">
        <v>2.7331141316469059</v>
      </c>
      <c r="G378" s="44"/>
      <c r="H378" s="44"/>
      <c r="I378" s="44"/>
      <c r="J378" s="44"/>
    </row>
    <row r="379" spans="1:11">
      <c r="A379" s="40" t="s">
        <v>457</v>
      </c>
      <c r="B379" s="45">
        <v>34.358813565587226</v>
      </c>
      <c r="C379" s="45">
        <v>35.57620884352189</v>
      </c>
      <c r="D379" s="45">
        <v>35.571187252153969</v>
      </c>
      <c r="E379" s="45">
        <v>38.705055393352794</v>
      </c>
      <c r="F379" s="45">
        <v>40.984305558227682</v>
      </c>
      <c r="G379" s="44"/>
      <c r="H379" s="44"/>
      <c r="I379" s="44"/>
      <c r="J379" s="44"/>
    </row>
    <row r="380" spans="1:11">
      <c r="A380" s="40" t="s">
        <v>459</v>
      </c>
      <c r="B380" s="45" t="s">
        <v>917</v>
      </c>
      <c r="C380" s="45" t="s">
        <v>917</v>
      </c>
      <c r="D380" s="45" t="s">
        <v>917</v>
      </c>
      <c r="E380" s="45" t="s">
        <v>917</v>
      </c>
      <c r="F380" s="45" t="s">
        <v>917</v>
      </c>
      <c r="G380" s="44"/>
      <c r="H380" s="44"/>
      <c r="I380" s="44"/>
      <c r="J380" s="44"/>
    </row>
    <row r="381" spans="1:11">
      <c r="A381" s="40" t="s">
        <v>140</v>
      </c>
      <c r="B381" s="45">
        <v>30.540671463542136</v>
      </c>
      <c r="C381" s="45">
        <v>31.508715150386617</v>
      </c>
      <c r="D381" s="45">
        <v>32.853108264666609</v>
      </c>
      <c r="E381" s="45">
        <v>36.144571723656689</v>
      </c>
      <c r="F381" s="45">
        <v>39.251000738627056</v>
      </c>
      <c r="G381" s="44"/>
    </row>
    <row r="382" spans="1:11">
      <c r="A382" s="719" t="s">
        <v>141</v>
      </c>
      <c r="B382" s="45">
        <v>52.725413847860601</v>
      </c>
      <c r="C382" s="45">
        <v>54.451674309329711</v>
      </c>
      <c r="D382" s="45">
        <v>55.95416150889865</v>
      </c>
      <c r="E382" s="45">
        <v>60.810309989650577</v>
      </c>
      <c r="F382" s="45">
        <v>64.143381943671372</v>
      </c>
      <c r="G382" s="44"/>
    </row>
    <row r="383" spans="1:11">
      <c r="A383" s="40" t="s">
        <v>641</v>
      </c>
      <c r="B383" s="45" t="s">
        <v>917</v>
      </c>
      <c r="C383" s="45" t="s">
        <v>917</v>
      </c>
      <c r="D383" s="45" t="s">
        <v>917</v>
      </c>
      <c r="E383" s="45" t="s">
        <v>917</v>
      </c>
      <c r="F383" s="45" t="s">
        <v>917</v>
      </c>
      <c r="G383" s="44"/>
    </row>
    <row r="384" spans="1:11">
      <c r="A384" s="40" t="s">
        <v>860</v>
      </c>
      <c r="B384" s="45">
        <v>81.621612885195574</v>
      </c>
      <c r="C384" s="45">
        <v>82.933288023469615</v>
      </c>
      <c r="D384" s="45">
        <v>84.537895453253483</v>
      </c>
      <c r="E384" s="45">
        <v>82.510883013453309</v>
      </c>
      <c r="F384" s="45">
        <v>82.063357207177262</v>
      </c>
      <c r="G384" s="44"/>
    </row>
    <row r="385" spans="1:11" ht="14.25">
      <c r="A385" s="719" t="s">
        <v>1365</v>
      </c>
      <c r="B385" s="45">
        <v>47.10769482337404</v>
      </c>
      <c r="C385" s="45">
        <v>48.725626073905445</v>
      </c>
      <c r="D385" s="45">
        <v>52.419203177847407</v>
      </c>
      <c r="E385" s="45">
        <v>55.865541718119751</v>
      </c>
      <c r="F385" s="45">
        <v>61.37234942032066</v>
      </c>
      <c r="G385" s="44"/>
    </row>
    <row r="386" spans="1:11">
      <c r="A386" s="719" t="s">
        <v>4</v>
      </c>
      <c r="B386" s="45">
        <v>87.776326114662027</v>
      </c>
      <c r="C386" s="45">
        <v>90.957962380918786</v>
      </c>
      <c r="D386" s="45">
        <v>93.764538697834126</v>
      </c>
      <c r="E386" s="45">
        <v>95.689740150510161</v>
      </c>
      <c r="F386" s="45">
        <v>103.57996520831068</v>
      </c>
      <c r="G386" s="44"/>
    </row>
    <row r="387" spans="1:11">
      <c r="A387" s="40" t="s">
        <v>811</v>
      </c>
      <c r="B387" s="45">
        <v>7.4871302697652267</v>
      </c>
      <c r="C387" s="45">
        <v>7.9853229750007877</v>
      </c>
      <c r="D387" s="45">
        <v>8.470680226286758</v>
      </c>
      <c r="E387" s="45">
        <v>10.242129140656369</v>
      </c>
      <c r="F387" s="45">
        <v>11.337462998214875</v>
      </c>
      <c r="G387" s="44"/>
    </row>
    <row r="388" spans="1:11">
      <c r="A388" s="40" t="s">
        <v>812</v>
      </c>
      <c r="B388" s="45">
        <v>12.753465156459976</v>
      </c>
      <c r="C388" s="45">
        <v>14.567446333291972</v>
      </c>
      <c r="D388" s="45">
        <v>15.289756662804171</v>
      </c>
      <c r="E388" s="45">
        <v>16.492004819013196</v>
      </c>
      <c r="F388" s="45">
        <v>17.392937563971341</v>
      </c>
      <c r="G388" s="44"/>
    </row>
    <row r="389" spans="1:11">
      <c r="A389" s="40" t="s">
        <v>5</v>
      </c>
      <c r="B389" s="45">
        <v>55.218208083526044</v>
      </c>
      <c r="C389" s="45">
        <v>53.997407881755279</v>
      </c>
      <c r="D389" s="45">
        <v>75.442981080167954</v>
      </c>
      <c r="E389" s="45">
        <v>72.042718122720245</v>
      </c>
      <c r="F389" s="45">
        <v>72.980939057071822</v>
      </c>
      <c r="G389" s="44"/>
    </row>
    <row r="390" spans="1:11">
      <c r="A390" s="40" t="s">
        <v>813</v>
      </c>
      <c r="B390" s="45">
        <v>15.153645671620829</v>
      </c>
      <c r="C390" s="45">
        <v>15.494924902170897</v>
      </c>
      <c r="D390" s="45">
        <v>13.376857488096547</v>
      </c>
      <c r="E390" s="45">
        <v>13.945263033955445</v>
      </c>
      <c r="F390" s="45">
        <v>14.989733112050169</v>
      </c>
      <c r="G390" s="44"/>
    </row>
    <row r="391" spans="1:11">
      <c r="A391" s="40" t="s">
        <v>814</v>
      </c>
      <c r="B391" s="45" t="s">
        <v>917</v>
      </c>
      <c r="C391" s="45" t="s">
        <v>917</v>
      </c>
      <c r="D391" s="45" t="s">
        <v>917</v>
      </c>
      <c r="E391" s="45" t="s">
        <v>917</v>
      </c>
      <c r="F391" s="45" t="s">
        <v>917</v>
      </c>
      <c r="G391" s="44"/>
    </row>
    <row r="392" spans="1:11">
      <c r="A392" s="40" t="s">
        <v>6</v>
      </c>
      <c r="B392" s="45">
        <v>148.17015341701537</v>
      </c>
      <c r="C392" s="45">
        <v>145.42041248016923</v>
      </c>
      <c r="D392" s="45">
        <v>145.19835136527564</v>
      </c>
      <c r="E392" s="45">
        <v>142.77763975155278</v>
      </c>
      <c r="F392" s="45">
        <v>148.73550930492681</v>
      </c>
      <c r="G392" s="44"/>
    </row>
    <row r="393" spans="1:11">
      <c r="A393" s="40" t="s">
        <v>815</v>
      </c>
      <c r="B393" s="45">
        <v>79.854025276510825</v>
      </c>
      <c r="C393" s="45">
        <v>78.715714774040265</v>
      </c>
      <c r="D393" s="45">
        <v>78.843236661942882</v>
      </c>
      <c r="E393" s="45">
        <v>81.431364187350411</v>
      </c>
      <c r="F393" s="45">
        <v>80.410421359721852</v>
      </c>
      <c r="G393" s="44"/>
    </row>
    <row r="394" spans="1:11">
      <c r="A394" s="40" t="s">
        <v>7</v>
      </c>
      <c r="B394" s="45">
        <v>80.055172600955274</v>
      </c>
      <c r="C394" s="45">
        <v>83.682736108484306</v>
      </c>
      <c r="D394" s="45">
        <v>87.64204285670742</v>
      </c>
      <c r="E394" s="45" t="s">
        <v>917</v>
      </c>
      <c r="F394" s="45">
        <v>89.152701982972232</v>
      </c>
      <c r="G394" s="44"/>
    </row>
    <row r="395" spans="1:11">
      <c r="A395" s="40" t="s">
        <v>8</v>
      </c>
      <c r="B395" s="45">
        <v>116.83484853702136</v>
      </c>
      <c r="C395" s="45">
        <v>108.86165475346891</v>
      </c>
      <c r="D395" s="45">
        <v>108.90719116142552</v>
      </c>
      <c r="E395" s="45">
        <v>121.39624543092913</v>
      </c>
      <c r="F395" s="45">
        <v>136.45901775979118</v>
      </c>
      <c r="G395" s="44"/>
    </row>
    <row r="396" spans="1:11">
      <c r="A396" s="40" t="s">
        <v>816</v>
      </c>
      <c r="B396" s="45">
        <v>52.65559696548069</v>
      </c>
      <c r="C396" s="45">
        <v>56.434747885438199</v>
      </c>
      <c r="D396" s="45">
        <v>55.701290605957752</v>
      </c>
      <c r="E396" s="45">
        <v>57.741437720186084</v>
      </c>
      <c r="F396" s="45">
        <v>59.933652415195404</v>
      </c>
      <c r="G396" s="44"/>
    </row>
    <row r="397" spans="1:11">
      <c r="A397" s="40" t="s">
        <v>9</v>
      </c>
      <c r="B397" s="45">
        <v>194.68504804996363</v>
      </c>
      <c r="C397" s="45">
        <v>191.65345233299516</v>
      </c>
      <c r="D397" s="45">
        <v>185.24596404476276</v>
      </c>
      <c r="E397" s="45">
        <v>180.51385661423481</v>
      </c>
      <c r="F397" s="45" t="s">
        <v>917</v>
      </c>
      <c r="G397" s="44"/>
    </row>
    <row r="398" spans="1:11">
      <c r="A398" s="40" t="s">
        <v>158</v>
      </c>
      <c r="B398" s="45">
        <v>10.865799043654539</v>
      </c>
      <c r="C398" s="45">
        <v>11.449606086930473</v>
      </c>
      <c r="D398" s="45">
        <v>12.060582065229866</v>
      </c>
      <c r="E398" s="45">
        <v>11.988002670978494</v>
      </c>
      <c r="F398" s="45">
        <v>12.443218457457807</v>
      </c>
      <c r="G398" s="44"/>
    </row>
    <row r="399" spans="1:11" ht="14.25">
      <c r="A399" s="41" t="s">
        <v>1168</v>
      </c>
      <c r="B399" s="159">
        <v>48.067572396707639</v>
      </c>
      <c r="C399" s="159">
        <v>47.895118741163138</v>
      </c>
      <c r="D399" s="159">
        <v>46.073781477119383</v>
      </c>
      <c r="E399" s="159">
        <v>47.833687540512919</v>
      </c>
      <c r="F399" s="159">
        <v>42.233378979833219</v>
      </c>
    </row>
    <row r="400" spans="1:11" s="21" customFormat="1" ht="13.5" customHeight="1">
      <c r="A400" s="897" t="s">
        <v>779</v>
      </c>
      <c r="B400" s="898"/>
      <c r="C400" s="898"/>
      <c r="D400" s="898"/>
      <c r="E400" s="898"/>
      <c r="F400" s="898"/>
      <c r="G400" s="898"/>
      <c r="H400" s="898"/>
      <c r="I400" s="898"/>
      <c r="J400" s="898"/>
      <c r="K400" s="898"/>
    </row>
    <row r="401" spans="1:11" s="21" customFormat="1" ht="26.25" customHeight="1">
      <c r="A401" s="899" t="s">
        <v>1370</v>
      </c>
      <c r="B401" s="899"/>
      <c r="C401" s="899"/>
      <c r="D401" s="899"/>
      <c r="E401" s="899"/>
      <c r="F401" s="899"/>
      <c r="G401" s="899"/>
      <c r="H401" s="899"/>
      <c r="I401" s="899"/>
      <c r="J401" s="899"/>
      <c r="K401" s="899"/>
    </row>
    <row r="402" spans="1:11" ht="12.75" customHeight="1">
      <c r="G402" s="44"/>
    </row>
    <row r="403" spans="1:11" ht="12.75" customHeight="1">
      <c r="A403" s="30"/>
    </row>
    <row r="404" spans="1:11" ht="12.75" customHeight="1">
      <c r="A404" s="30"/>
    </row>
    <row r="405" spans="1:11" ht="12.75" customHeight="1">
      <c r="A405" s="30"/>
    </row>
    <row r="406" spans="1:11" ht="12.75" customHeight="1">
      <c r="A406" s="894" t="s">
        <v>216</v>
      </c>
      <c r="B406" s="894"/>
      <c r="C406" s="894"/>
      <c r="D406" s="894"/>
      <c r="E406" s="894"/>
      <c r="F406" s="894"/>
      <c r="G406" s="894"/>
      <c r="H406" s="894"/>
      <c r="I406" s="894"/>
      <c r="J406" s="894"/>
      <c r="K406" s="894"/>
    </row>
    <row r="407" spans="1:11" ht="15">
      <c r="A407" s="901" t="s">
        <v>205</v>
      </c>
      <c r="B407" s="901"/>
      <c r="C407" s="901"/>
      <c r="D407" s="901"/>
      <c r="E407" s="901"/>
      <c r="F407" s="901"/>
      <c r="G407" s="901"/>
      <c r="H407" s="901"/>
      <c r="I407" s="901"/>
      <c r="J407" s="901"/>
      <c r="K407" s="901"/>
    </row>
    <row r="408" spans="1:11" ht="12.75" customHeight="1">
      <c r="A408" s="32" t="s">
        <v>217</v>
      </c>
      <c r="K408" s="36"/>
    </row>
    <row r="409" spans="1:11" ht="12.75" customHeight="1">
      <c r="A409" s="29"/>
    </row>
    <row r="410" spans="1:11" s="2" customFormat="1" ht="15" customHeight="1">
      <c r="A410" s="194"/>
      <c r="B410" s="895" t="s">
        <v>985</v>
      </c>
      <c r="C410" s="895"/>
      <c r="D410" s="895"/>
      <c r="E410" s="895"/>
      <c r="F410" s="896"/>
      <c r="G410" s="895" t="s">
        <v>371</v>
      </c>
      <c r="H410" s="895"/>
      <c r="I410" s="895"/>
      <c r="J410" s="895"/>
      <c r="K410" s="895"/>
    </row>
    <row r="411" spans="1:11" s="2" customFormat="1" ht="12.75" customHeight="1">
      <c r="A411" s="818"/>
      <c r="B411" s="180">
        <v>40909</v>
      </c>
      <c r="C411" s="180">
        <v>41275</v>
      </c>
      <c r="D411" s="180">
        <v>41640</v>
      </c>
      <c r="E411" s="180">
        <v>42005</v>
      </c>
      <c r="F411" s="181">
        <v>42370</v>
      </c>
      <c r="G411" s="180">
        <v>40909</v>
      </c>
      <c r="H411" s="180">
        <v>41275</v>
      </c>
      <c r="I411" s="180">
        <v>41640</v>
      </c>
      <c r="J411" s="180">
        <v>42005</v>
      </c>
      <c r="K411" s="180">
        <v>42370</v>
      </c>
    </row>
    <row r="412" spans="1:11" s="2" customFormat="1" ht="12.75" customHeight="1">
      <c r="A412" s="40" t="s">
        <v>31</v>
      </c>
      <c r="B412" s="10">
        <v>7706.5389999999998</v>
      </c>
      <c r="C412" s="10">
        <v>8395.6589999999997</v>
      </c>
      <c r="D412" s="10">
        <v>9060.4290000000001</v>
      </c>
      <c r="E412" s="10">
        <v>9936.2630000000008</v>
      </c>
      <c r="F412" s="12">
        <v>11003.026</v>
      </c>
      <c r="G412" s="45">
        <v>8.0964103168324577</v>
      </c>
      <c r="H412" s="45">
        <v>8.94201664326879</v>
      </c>
      <c r="I412" s="45">
        <v>7.918020491303901</v>
      </c>
      <c r="J412" s="45">
        <v>9.6665842202394714</v>
      </c>
      <c r="K412" s="45">
        <v>10.736058415523008</v>
      </c>
    </row>
    <row r="413" spans="1:11" ht="12.75" customHeight="1">
      <c r="A413" s="33" t="s">
        <v>456</v>
      </c>
      <c r="B413" s="10">
        <v>2510.913</v>
      </c>
      <c r="C413" s="10">
        <v>2701.799</v>
      </c>
      <c r="D413" s="10">
        <v>3442.36</v>
      </c>
      <c r="E413" s="10">
        <v>3269.259</v>
      </c>
      <c r="F413" s="12">
        <v>3444.5540000000001</v>
      </c>
      <c r="G413" s="45">
        <v>0.33061100702098667</v>
      </c>
      <c r="H413" s="45">
        <v>7.6022546380539735</v>
      </c>
      <c r="I413" s="45">
        <v>27.409922055637747</v>
      </c>
      <c r="J413" s="45">
        <v>-5.0285559906575799</v>
      </c>
      <c r="K413" s="45">
        <v>5.3619184041399093</v>
      </c>
    </row>
    <row r="414" spans="1:11" ht="12.75" customHeight="1">
      <c r="A414" s="33" t="s">
        <v>458</v>
      </c>
      <c r="B414" s="10">
        <v>23508.682000000001</v>
      </c>
      <c r="C414" s="10">
        <v>25804.71</v>
      </c>
      <c r="D414" s="10">
        <v>27304.056</v>
      </c>
      <c r="E414" s="10">
        <v>28579.435000000001</v>
      </c>
      <c r="F414" s="12">
        <v>29132.764999999999</v>
      </c>
      <c r="G414" s="45">
        <v>9.0905403871553112</v>
      </c>
      <c r="H414" s="45">
        <v>9.7667236300188911</v>
      </c>
      <c r="I414" s="45">
        <v>5.8103578765271946</v>
      </c>
      <c r="J414" s="45">
        <v>4.6710239680141319</v>
      </c>
      <c r="K414" s="45">
        <v>1.9361124528878726</v>
      </c>
    </row>
    <row r="415" spans="1:11" ht="12.75" customHeight="1">
      <c r="A415" s="33" t="s">
        <v>457</v>
      </c>
      <c r="B415" s="10">
        <v>10126.254999999999</v>
      </c>
      <c r="C415" s="10">
        <v>10814.823</v>
      </c>
      <c r="D415" s="10">
        <v>11530.915000000001</v>
      </c>
      <c r="E415" s="10">
        <v>11999.531080000001</v>
      </c>
      <c r="F415" s="12">
        <v>12610.1</v>
      </c>
      <c r="G415" s="45">
        <v>3.1650370818335105</v>
      </c>
      <c r="H415" s="45">
        <v>6.7998287619658093</v>
      </c>
      <c r="I415" s="45">
        <v>6.6213936187397682</v>
      </c>
      <c r="J415" s="45">
        <v>4.063997349733306</v>
      </c>
      <c r="K415" s="45">
        <v>5.0882731660877534</v>
      </c>
    </row>
    <row r="416" spans="1:11" ht="12.75" customHeight="1">
      <c r="A416" s="33" t="s">
        <v>459</v>
      </c>
      <c r="B416" s="10">
        <v>11202.74</v>
      </c>
      <c r="C416" s="10">
        <v>15501.555</v>
      </c>
      <c r="D416" s="10">
        <v>22901.653999999999</v>
      </c>
      <c r="E416" s="10">
        <v>35789.716999999997</v>
      </c>
      <c r="F416" s="12">
        <v>46564.86</v>
      </c>
      <c r="G416" s="45">
        <v>32.85523471616434</v>
      </c>
      <c r="H416" s="45">
        <v>38.37288913248009</v>
      </c>
      <c r="I416" s="45">
        <v>47.737785015761311</v>
      </c>
      <c r="J416" s="45">
        <v>56.275686463519172</v>
      </c>
      <c r="K416" s="45">
        <v>30.106812523831938</v>
      </c>
    </row>
    <row r="417" spans="1:11" ht="12.75" customHeight="1">
      <c r="A417" s="33" t="s">
        <v>140</v>
      </c>
      <c r="B417" s="95">
        <v>18068.319</v>
      </c>
      <c r="C417" s="95">
        <v>18086.102999999999</v>
      </c>
      <c r="D417" s="95">
        <v>18957.982</v>
      </c>
      <c r="E417" s="95">
        <v>20208.005000000001</v>
      </c>
      <c r="F417" s="97">
        <v>20907.944</v>
      </c>
      <c r="G417" s="45">
        <v>3.0223185804609809</v>
      </c>
      <c r="H417" s="45">
        <v>9.8426422513342438E-2</v>
      </c>
      <c r="I417" s="45">
        <v>4.8207123447212563</v>
      </c>
      <c r="J417" s="45">
        <v>6.5936501047421769</v>
      </c>
      <c r="K417" s="45">
        <v>3.4636719458452259</v>
      </c>
    </row>
    <row r="418" spans="1:11" ht="12.75" customHeight="1">
      <c r="A418" s="718" t="s">
        <v>141</v>
      </c>
      <c r="B418" s="95">
        <v>18210.689999999999</v>
      </c>
      <c r="C418" s="95">
        <v>19589.725999999999</v>
      </c>
      <c r="D418" s="95">
        <v>17940.03</v>
      </c>
      <c r="E418" s="95">
        <v>19822.98</v>
      </c>
      <c r="F418" s="97">
        <v>21422.527999999998</v>
      </c>
      <c r="G418" s="45">
        <v>2.6606188830880173</v>
      </c>
      <c r="H418" s="45">
        <v>7.5726729739510112</v>
      </c>
      <c r="I418" s="45">
        <v>-8.4212305981206654</v>
      </c>
      <c r="J418" s="45">
        <v>10.49580184648522</v>
      </c>
      <c r="K418" s="45">
        <v>8.0691601363669818</v>
      </c>
    </row>
    <row r="419" spans="1:11" ht="12.75" customHeight="1">
      <c r="A419" s="33" t="s">
        <v>641</v>
      </c>
      <c r="B419" s="95" t="s">
        <v>917</v>
      </c>
      <c r="C419" s="95" t="s">
        <v>917</v>
      </c>
      <c r="D419" s="95" t="s">
        <v>917</v>
      </c>
      <c r="E419" s="95" t="s">
        <v>917</v>
      </c>
      <c r="F419" s="97" t="s">
        <v>917</v>
      </c>
      <c r="G419" s="45" t="s">
        <v>917</v>
      </c>
      <c r="H419" s="45" t="s">
        <v>917</v>
      </c>
      <c r="I419" s="45" t="s">
        <v>917</v>
      </c>
      <c r="J419" s="45" t="s">
        <v>917</v>
      </c>
      <c r="K419" s="45" t="s">
        <v>917</v>
      </c>
    </row>
    <row r="420" spans="1:11" ht="12.75" customHeight="1">
      <c r="A420" s="33" t="s">
        <v>860</v>
      </c>
      <c r="B420" s="95">
        <v>8556.6</v>
      </c>
      <c r="C420" s="95">
        <v>9806.6</v>
      </c>
      <c r="D420" s="95">
        <v>11722.62</v>
      </c>
      <c r="E420" s="95">
        <v>14952.14</v>
      </c>
      <c r="F420" s="97">
        <v>19061.638999999999</v>
      </c>
      <c r="G420" s="45">
        <v>11.329985167451673</v>
      </c>
      <c r="H420" s="45">
        <v>14.608606222097563</v>
      </c>
      <c r="I420" s="45">
        <v>19.538066200314084</v>
      </c>
      <c r="J420" s="45">
        <v>27.54947272879269</v>
      </c>
      <c r="K420" s="45">
        <v>27.484353410281059</v>
      </c>
    </row>
    <row r="421" spans="1:11" ht="12.75" customHeight="1">
      <c r="A421" s="33" t="s">
        <v>106</v>
      </c>
      <c r="B421" s="95">
        <v>4263.0200000000004</v>
      </c>
      <c r="C421" s="95">
        <v>4487.12</v>
      </c>
      <c r="D421" s="95">
        <v>4792.7640000000001</v>
      </c>
      <c r="E421" s="95">
        <v>5288.125</v>
      </c>
      <c r="F421" s="97">
        <v>5746.2</v>
      </c>
      <c r="G421" s="45">
        <v>2.4868880866703913</v>
      </c>
      <c r="H421" s="45">
        <v>5.2568367026192497</v>
      </c>
      <c r="I421" s="45">
        <v>6.811585159300404</v>
      </c>
      <c r="J421" s="45">
        <v>10.335601752975943</v>
      </c>
      <c r="K421" s="45">
        <v>8.6623330575582145</v>
      </c>
    </row>
    <row r="422" spans="1:11" ht="14.25" customHeight="1">
      <c r="A422" s="33" t="s">
        <v>4</v>
      </c>
      <c r="B422" s="95">
        <v>11118.686</v>
      </c>
      <c r="C422" s="95" t="s">
        <v>917</v>
      </c>
      <c r="D422" s="95" t="s">
        <v>917</v>
      </c>
      <c r="E422" s="95" t="s">
        <v>917</v>
      </c>
      <c r="F422" s="97" t="s">
        <v>917</v>
      </c>
      <c r="G422" s="45">
        <v>12.623507992655902</v>
      </c>
      <c r="H422" s="45" t="s">
        <v>917</v>
      </c>
      <c r="I422" s="45" t="s">
        <v>917</v>
      </c>
      <c r="J422" s="45" t="s">
        <v>917</v>
      </c>
      <c r="K422" s="45" t="s">
        <v>917</v>
      </c>
    </row>
    <row r="423" spans="1:11" ht="14.25" customHeight="1">
      <c r="A423" s="33" t="s">
        <v>811</v>
      </c>
      <c r="B423" s="95">
        <v>15241.882</v>
      </c>
      <c r="C423" s="95">
        <v>17027.148000000001</v>
      </c>
      <c r="D423" s="95">
        <v>18896</v>
      </c>
      <c r="E423" s="95">
        <v>21131.47</v>
      </c>
      <c r="F423" s="97">
        <v>23215.48</v>
      </c>
      <c r="G423" s="45">
        <v>12.954713494694857</v>
      </c>
      <c r="H423" s="45">
        <v>11.712897396791288</v>
      </c>
      <c r="I423" s="45">
        <v>10.975719480443802</v>
      </c>
      <c r="J423" s="45">
        <v>11.83038738357325</v>
      </c>
      <c r="K423" s="45">
        <v>9.8621156029372159</v>
      </c>
    </row>
    <row r="424" spans="1:11" ht="14.25" customHeight="1">
      <c r="A424" s="33" t="s">
        <v>812</v>
      </c>
      <c r="B424" s="95">
        <v>2943.5</v>
      </c>
      <c r="C424" s="95">
        <v>3226.72</v>
      </c>
      <c r="D424" s="95">
        <v>3464.51</v>
      </c>
      <c r="E424" s="95">
        <v>3807.67</v>
      </c>
      <c r="F424" s="97">
        <v>4123.62</v>
      </c>
      <c r="G424" s="45">
        <v>12.449477005829724</v>
      </c>
      <c r="H424" s="45">
        <v>9.6218787158145034</v>
      </c>
      <c r="I424" s="45">
        <v>7.3694029850746468</v>
      </c>
      <c r="J424" s="45">
        <v>9.9050082118394833</v>
      </c>
      <c r="K424" s="45">
        <v>8.2977253806133291</v>
      </c>
    </row>
    <row r="425" spans="1:11" ht="12.75" customHeight="1">
      <c r="A425" s="33" t="s">
        <v>5</v>
      </c>
      <c r="B425" s="95">
        <v>5783.2790000000005</v>
      </c>
      <c r="C425" s="95">
        <v>6350.9660000000003</v>
      </c>
      <c r="D425" s="95">
        <v>6451.5749999999998</v>
      </c>
      <c r="E425" s="95">
        <v>9173.7289999999994</v>
      </c>
      <c r="F425" s="97">
        <v>7565.4160000000002</v>
      </c>
      <c r="G425" s="45">
        <v>3.1909314838489911</v>
      </c>
      <c r="H425" s="45">
        <v>9.8160057642040055</v>
      </c>
      <c r="I425" s="45">
        <v>1.5841527099971886</v>
      </c>
      <c r="J425" s="45">
        <v>42.193634887604972</v>
      </c>
      <c r="K425" s="45">
        <v>-17.531725648315966</v>
      </c>
    </row>
    <row r="426" spans="1:11" ht="12.75" customHeight="1">
      <c r="A426" s="33" t="s">
        <v>813</v>
      </c>
      <c r="B426" s="95">
        <v>7309.3239999999996</v>
      </c>
      <c r="C426" s="95">
        <v>9778.5529999999999</v>
      </c>
      <c r="D426" s="95">
        <v>12645.22</v>
      </c>
      <c r="E426" s="95">
        <v>15549.165999999999</v>
      </c>
      <c r="F426" s="97">
        <v>20292.349999999999</v>
      </c>
      <c r="G426" s="45">
        <v>29.460678217067727</v>
      </c>
      <c r="H426" s="45">
        <v>33.781906507359636</v>
      </c>
      <c r="I426" s="45">
        <v>29.315860945888407</v>
      </c>
      <c r="J426" s="45">
        <v>22.964772459474815</v>
      </c>
      <c r="K426" s="45">
        <v>30.504427054158391</v>
      </c>
    </row>
    <row r="427" spans="1:11" ht="12.75" customHeight="1">
      <c r="A427" s="33" t="s">
        <v>814</v>
      </c>
      <c r="B427" s="95">
        <v>1715.395</v>
      </c>
      <c r="C427" s="95">
        <v>1755.0740000000001</v>
      </c>
      <c r="D427" s="95">
        <v>2017.4269999999999</v>
      </c>
      <c r="E427" s="95">
        <v>2369.4609999999998</v>
      </c>
      <c r="F427" s="97">
        <v>2642.8249999999998</v>
      </c>
      <c r="G427" s="45">
        <v>8.8561880804855377</v>
      </c>
      <c r="H427" s="45">
        <v>2.3131115573963967</v>
      </c>
      <c r="I427" s="45">
        <v>14.948258591945397</v>
      </c>
      <c r="J427" s="45">
        <v>17.449652453347753</v>
      </c>
      <c r="K427" s="45">
        <v>11.536969800304808</v>
      </c>
    </row>
    <row r="428" spans="1:11" ht="12.75" customHeight="1">
      <c r="A428" s="33" t="s">
        <v>6</v>
      </c>
      <c r="B428" s="10">
        <v>3421.317</v>
      </c>
      <c r="C428" s="10">
        <v>3766.645</v>
      </c>
      <c r="D428" s="10">
        <v>3886.3519999999999</v>
      </c>
      <c r="E428" s="10">
        <v>4029.1590000000001</v>
      </c>
      <c r="F428" s="12">
        <v>4255.7290000000003</v>
      </c>
      <c r="G428" s="45">
        <v>4.3279429966637029</v>
      </c>
      <c r="H428" s="45">
        <v>10.093423088243503</v>
      </c>
      <c r="I428" s="45">
        <v>3.1780802278951192</v>
      </c>
      <c r="J428" s="45">
        <v>3.6745770841138503</v>
      </c>
      <c r="K428" s="45">
        <v>5.6232578560439173</v>
      </c>
    </row>
    <row r="429" spans="1:11" ht="12.75" customHeight="1">
      <c r="A429" s="33" t="s">
        <v>815</v>
      </c>
      <c r="B429" s="10">
        <v>2768.1289999999999</v>
      </c>
      <c r="C429" s="10">
        <v>3077.616</v>
      </c>
      <c r="D429" s="10">
        <v>3432.0590000000002</v>
      </c>
      <c r="E429" s="10">
        <v>3798.4210000000003</v>
      </c>
      <c r="F429" s="12">
        <v>4370.817</v>
      </c>
      <c r="G429" s="45" t="s">
        <v>917</v>
      </c>
      <c r="H429" s="45">
        <v>11.18036767795143</v>
      </c>
      <c r="I429" s="45">
        <v>11.516803915758178</v>
      </c>
      <c r="J429" s="45">
        <v>10.674699939598952</v>
      </c>
      <c r="K429" s="45">
        <v>15.069314328243234</v>
      </c>
    </row>
    <row r="430" spans="1:11" ht="12.75" customHeight="1">
      <c r="A430" s="33" t="s">
        <v>7</v>
      </c>
      <c r="B430" s="10">
        <v>3346.2</v>
      </c>
      <c r="C430" s="10">
        <v>3604.1460000000002</v>
      </c>
      <c r="D430" s="10">
        <v>3899.9650000000001</v>
      </c>
      <c r="E430" s="10">
        <v>4202.1000000000004</v>
      </c>
      <c r="F430" s="12">
        <v>4776.66</v>
      </c>
      <c r="G430" s="45">
        <v>7.8584321815368563</v>
      </c>
      <c r="H430" s="45">
        <v>7.7086247086247228</v>
      </c>
      <c r="I430" s="45">
        <v>8.207741861733675</v>
      </c>
      <c r="J430" s="45">
        <v>7.7471208074944231</v>
      </c>
      <c r="K430" s="45">
        <v>13.673163418290834</v>
      </c>
    </row>
    <row r="431" spans="1:11" ht="12.75" customHeight="1">
      <c r="A431" s="33" t="s">
        <v>8</v>
      </c>
      <c r="B431" s="10">
        <v>1637.77</v>
      </c>
      <c r="C431" s="10">
        <v>1709.76</v>
      </c>
      <c r="D431" s="10">
        <v>1797.45</v>
      </c>
      <c r="E431" s="10">
        <v>2022.38</v>
      </c>
      <c r="F431" s="12">
        <v>2146.0500000000002</v>
      </c>
      <c r="G431" s="45">
        <v>16.887556649894719</v>
      </c>
      <c r="H431" s="45">
        <v>4.3956111053444546</v>
      </c>
      <c r="I431" s="45">
        <v>5.1287900056148361</v>
      </c>
      <c r="J431" s="45">
        <v>12.513839049764952</v>
      </c>
      <c r="K431" s="45">
        <v>6.1150723405096974</v>
      </c>
    </row>
    <row r="432" spans="1:11" ht="12.75" customHeight="1">
      <c r="A432" s="33" t="s">
        <v>816</v>
      </c>
      <c r="B432" s="10">
        <v>2898.02</v>
      </c>
      <c r="C432" s="10">
        <v>3460.9670000000001</v>
      </c>
      <c r="D432" s="10">
        <v>3743.1010000000001</v>
      </c>
      <c r="E432" s="10">
        <v>4159.893</v>
      </c>
      <c r="F432" s="12">
        <v>4614.8360000000002</v>
      </c>
      <c r="G432" s="45">
        <v>15.543112673293535</v>
      </c>
      <c r="H432" s="45">
        <v>19.425228259294293</v>
      </c>
      <c r="I432" s="45">
        <v>8.1518835631775755</v>
      </c>
      <c r="J432" s="45">
        <v>11.134938651134441</v>
      </c>
      <c r="K432" s="45">
        <v>10.936411104804854</v>
      </c>
    </row>
    <row r="433" spans="1:11" ht="12.75" customHeight="1">
      <c r="A433" s="33" t="s">
        <v>9</v>
      </c>
      <c r="B433" s="10">
        <v>18503.751</v>
      </c>
      <c r="C433" s="10">
        <v>19722.005000000001</v>
      </c>
      <c r="D433" s="10">
        <v>21265.695</v>
      </c>
      <c r="E433" s="10">
        <v>23119.146000000001</v>
      </c>
      <c r="F433" s="12">
        <v>25154</v>
      </c>
      <c r="G433" s="45">
        <v>3.9836840525859785</v>
      </c>
      <c r="H433" s="45">
        <v>6.5838218423929229</v>
      </c>
      <c r="I433" s="45">
        <v>7.8272467733377038</v>
      </c>
      <c r="J433" s="45">
        <v>8.7156850505003547</v>
      </c>
      <c r="K433" s="45">
        <v>8.8015967371805068</v>
      </c>
    </row>
    <row r="434" spans="1:11" ht="12.75" customHeight="1">
      <c r="A434" s="33" t="s">
        <v>158</v>
      </c>
      <c r="B434" s="10">
        <v>118999.5</v>
      </c>
      <c r="C434" s="10">
        <v>125765.1</v>
      </c>
      <c r="D434" s="10">
        <v>132141.79999999999</v>
      </c>
      <c r="E434" s="10">
        <v>140459.20000000001</v>
      </c>
      <c r="F434" s="12">
        <v>148516.5</v>
      </c>
      <c r="G434" s="45">
        <v>3.6376985018628849</v>
      </c>
      <c r="H434" s="45">
        <v>5.6854020395043836</v>
      </c>
      <c r="I434" s="45">
        <v>5.0703255513651957</v>
      </c>
      <c r="J434" s="45">
        <v>6.294299003040682</v>
      </c>
      <c r="K434" s="45">
        <v>5.7363988973310409</v>
      </c>
    </row>
    <row r="435" spans="1:11" ht="14.25" customHeight="1">
      <c r="A435" s="41" t="s">
        <v>1174</v>
      </c>
      <c r="B435" s="157">
        <v>299840.51099999994</v>
      </c>
      <c r="C435" s="157">
        <v>314432.79500000004</v>
      </c>
      <c r="D435" s="157">
        <v>341293.96400000004</v>
      </c>
      <c r="E435" s="157">
        <v>383667.25008000003</v>
      </c>
      <c r="F435" s="158">
        <v>421567.89900000003</v>
      </c>
      <c r="G435" s="159">
        <v>6.7566595055073675</v>
      </c>
      <c r="H435" s="159">
        <v>8.9051009566041941</v>
      </c>
      <c r="I435" s="159">
        <v>8.5427377255607126</v>
      </c>
      <c r="J435" s="159">
        <v>12.415480655848921</v>
      </c>
      <c r="K435" s="159">
        <v>9.8785207525784902</v>
      </c>
    </row>
    <row r="436" spans="1:11" ht="12.75" customHeight="1">
      <c r="A436" s="30"/>
    </row>
    <row r="437" spans="1:11" ht="12.75" customHeight="1">
      <c r="A437" s="30"/>
    </row>
    <row r="438" spans="1:11" ht="12.75" customHeight="1">
      <c r="A438" s="30"/>
    </row>
    <row r="439" spans="1:11" ht="12.75" customHeight="1">
      <c r="A439" s="894" t="s">
        <v>224</v>
      </c>
      <c r="B439" s="894"/>
      <c r="C439" s="894"/>
      <c r="D439" s="894"/>
      <c r="E439" s="894"/>
      <c r="F439" s="894"/>
      <c r="G439" s="894"/>
      <c r="H439" s="894"/>
      <c r="I439" s="894"/>
      <c r="J439" s="894"/>
      <c r="K439" s="894"/>
    </row>
    <row r="440" spans="1:11" ht="12.75" customHeight="1">
      <c r="A440" s="30"/>
    </row>
    <row r="441" spans="1:11" s="2" customFormat="1" ht="15" customHeight="1">
      <c r="A441" s="194"/>
      <c r="B441" s="895" t="s">
        <v>218</v>
      </c>
      <c r="C441" s="895"/>
      <c r="D441" s="895"/>
      <c r="E441" s="895"/>
      <c r="F441" s="896"/>
      <c r="G441" s="895" t="s">
        <v>533</v>
      </c>
      <c r="H441" s="895"/>
      <c r="I441" s="895"/>
      <c r="J441" s="895"/>
      <c r="K441" s="895"/>
    </row>
    <row r="442" spans="1:11" s="2" customFormat="1" ht="12.75" customHeight="1">
      <c r="A442" s="818"/>
      <c r="B442" s="180">
        <v>40909</v>
      </c>
      <c r="C442" s="180">
        <v>41275</v>
      </c>
      <c r="D442" s="180">
        <v>41640</v>
      </c>
      <c r="E442" s="180">
        <v>42005</v>
      </c>
      <c r="F442" s="181">
        <v>42370</v>
      </c>
      <c r="G442" s="180">
        <v>40909</v>
      </c>
      <c r="H442" s="180">
        <v>41275</v>
      </c>
      <c r="I442" s="180">
        <v>41640</v>
      </c>
      <c r="J442" s="180">
        <v>42005</v>
      </c>
      <c r="K442" s="180">
        <v>42370</v>
      </c>
    </row>
    <row r="443" spans="1:11" s="2" customFormat="1" ht="12.75" customHeight="1">
      <c r="A443" s="40" t="s">
        <v>31</v>
      </c>
      <c r="B443" s="10">
        <v>338.08754889939047</v>
      </c>
      <c r="C443" s="10">
        <v>362.00799060750313</v>
      </c>
      <c r="D443" s="10">
        <v>384.72179052762988</v>
      </c>
      <c r="E443" s="10">
        <v>415.83262577186309</v>
      </c>
      <c r="F443" s="12">
        <v>453.60965377839545</v>
      </c>
      <c r="G443" s="10" t="s">
        <v>917</v>
      </c>
      <c r="H443" s="10" t="s">
        <v>917</v>
      </c>
      <c r="I443" s="10" t="s">
        <v>917</v>
      </c>
      <c r="J443" s="10" t="s">
        <v>917</v>
      </c>
      <c r="K443" s="10" t="s">
        <v>917</v>
      </c>
    </row>
    <row r="444" spans="1:11" ht="12.75" customHeight="1">
      <c r="A444" s="33" t="s">
        <v>456</v>
      </c>
      <c r="B444" s="10">
        <v>227.14971955853085</v>
      </c>
      <c r="C444" s="10">
        <v>243.2957226474561</v>
      </c>
      <c r="D444" s="10">
        <v>308.53813749215738</v>
      </c>
      <c r="E444" s="10">
        <v>290.13658146964855</v>
      </c>
      <c r="F444" s="12">
        <v>304.23547076488251</v>
      </c>
      <c r="G444" s="10">
        <v>151.69912532243978</v>
      </c>
      <c r="H444" s="10">
        <v>160.89881117780854</v>
      </c>
      <c r="I444" s="10">
        <v>132.60415097726587</v>
      </c>
      <c r="J444" s="10">
        <v>110.74882053720067</v>
      </c>
      <c r="K444" s="10">
        <v>116.23719980893462</v>
      </c>
    </row>
    <row r="445" spans="1:11" ht="12.75" customHeight="1">
      <c r="A445" s="33" t="s">
        <v>458</v>
      </c>
      <c r="B445" s="10">
        <v>117.83918635775798</v>
      </c>
      <c r="C445" s="10">
        <v>128.36056766799479</v>
      </c>
      <c r="D445" s="10">
        <v>134.65596812135976</v>
      </c>
      <c r="E445" s="10">
        <v>139.7862323979829</v>
      </c>
      <c r="F445" s="12">
        <v>141.36560381597525</v>
      </c>
      <c r="G445" s="10">
        <v>144.33031464280717</v>
      </c>
      <c r="H445" s="10">
        <v>149.28539192614105</v>
      </c>
      <c r="I445" s="10" t="s">
        <v>917</v>
      </c>
      <c r="J445" s="10" t="s">
        <v>917</v>
      </c>
      <c r="K445" s="10" t="s">
        <v>917</v>
      </c>
    </row>
    <row r="446" spans="1:11" ht="12.75" customHeight="1">
      <c r="A446" s="33" t="s">
        <v>457</v>
      </c>
      <c r="B446" s="10">
        <v>293.20537824611591</v>
      </c>
      <c r="C446" s="10">
        <v>309.55661121700962</v>
      </c>
      <c r="D446" s="10">
        <v>326.33693780152106</v>
      </c>
      <c r="E446" s="10">
        <v>336.22478558808041</v>
      </c>
      <c r="F446" s="12">
        <v>350.10677616712974</v>
      </c>
      <c r="G446" s="10" t="s">
        <v>917</v>
      </c>
      <c r="H446" s="10" t="s">
        <v>917</v>
      </c>
      <c r="I446" s="10" t="s">
        <v>917</v>
      </c>
      <c r="J446" s="10" t="s">
        <v>917</v>
      </c>
      <c r="K446" s="10" t="s">
        <v>917</v>
      </c>
    </row>
    <row r="447" spans="1:11" ht="12.75" customHeight="1">
      <c r="A447" s="33" t="s">
        <v>459</v>
      </c>
      <c r="B447" s="10">
        <v>8.294056023010377</v>
      </c>
      <c r="C447" s="10">
        <v>11.3921710564995</v>
      </c>
      <c r="D447" s="10">
        <v>16.743178195961455</v>
      </c>
      <c r="E447" s="10">
        <v>26.036080516797366</v>
      </c>
      <c r="F447" s="12">
        <v>33.676519299057645</v>
      </c>
      <c r="G447" s="10" t="s">
        <v>917</v>
      </c>
      <c r="H447" s="10" t="s">
        <v>917</v>
      </c>
      <c r="I447" s="10" t="s">
        <v>917</v>
      </c>
      <c r="J447" s="10" t="s">
        <v>917</v>
      </c>
      <c r="K447" s="10" t="s">
        <v>917</v>
      </c>
    </row>
    <row r="448" spans="1:11" ht="12.75" customHeight="1">
      <c r="A448" s="33" t="s">
        <v>140</v>
      </c>
      <c r="B448" s="10">
        <v>276.9462800378061</v>
      </c>
      <c r="C448" s="10">
        <v>275.85099226175714</v>
      </c>
      <c r="D448" s="10">
        <v>286.91901983720453</v>
      </c>
      <c r="E448" s="10">
        <v>304.4263593752886</v>
      </c>
      <c r="F448" s="12">
        <v>313.80303916686063</v>
      </c>
      <c r="G448" s="10">
        <v>230.42798296179157</v>
      </c>
      <c r="H448" s="10">
        <v>227.46953842283989</v>
      </c>
      <c r="I448" s="10">
        <v>235.61410355198728</v>
      </c>
      <c r="J448" s="10">
        <v>247.67747272950118</v>
      </c>
      <c r="K448" s="10">
        <v>256.07417205565355</v>
      </c>
    </row>
    <row r="449" spans="1:11" ht="12.75" customHeight="1">
      <c r="A449" s="718" t="s">
        <v>141</v>
      </c>
      <c r="B449" s="10">
        <v>226.42789645139629</v>
      </c>
      <c r="C449" s="10">
        <v>242.91007613520819</v>
      </c>
      <c r="D449" s="10">
        <v>221.52834545521898</v>
      </c>
      <c r="E449" s="10">
        <v>242.66994748246356</v>
      </c>
      <c r="F449" s="12">
        <v>259.69533646094726</v>
      </c>
      <c r="G449" s="10">
        <v>188.01349239422353</v>
      </c>
      <c r="H449" s="10">
        <v>198.85691507846391</v>
      </c>
      <c r="I449" s="10">
        <v>177.59992691686131</v>
      </c>
      <c r="J449" s="10">
        <v>192.82738597939698</v>
      </c>
      <c r="K449" s="10">
        <v>208.57135279694282</v>
      </c>
    </row>
    <row r="450" spans="1:11" ht="12.75" customHeight="1">
      <c r="A450" s="33" t="s">
        <v>641</v>
      </c>
      <c r="B450" s="10" t="s">
        <v>917</v>
      </c>
      <c r="C450" s="10" t="s">
        <v>917</v>
      </c>
      <c r="D450" s="10" t="s">
        <v>917</v>
      </c>
      <c r="E450" s="10" t="s">
        <v>917</v>
      </c>
      <c r="F450" s="12" t="s">
        <v>917</v>
      </c>
      <c r="G450" s="10" t="s">
        <v>917</v>
      </c>
      <c r="H450" s="10" t="s">
        <v>917</v>
      </c>
      <c r="I450" s="10" t="s">
        <v>917</v>
      </c>
      <c r="J450" s="10" t="s">
        <v>917</v>
      </c>
      <c r="K450" s="10" t="s">
        <v>917</v>
      </c>
    </row>
    <row r="451" spans="1:11" ht="12.75" customHeight="1">
      <c r="A451" s="33" t="s">
        <v>860</v>
      </c>
      <c r="B451" s="10">
        <v>7.0308956450287594</v>
      </c>
      <c r="C451" s="10">
        <v>7.9534468775344687</v>
      </c>
      <c r="D451" s="10">
        <v>9.2522651933701656</v>
      </c>
      <c r="E451" s="10">
        <v>11.654045206547154</v>
      </c>
      <c r="F451" s="12">
        <v>14.674086989992301</v>
      </c>
      <c r="G451" s="10" t="s">
        <v>917</v>
      </c>
      <c r="H451" s="10" t="s">
        <v>917</v>
      </c>
      <c r="I451" s="10" t="s">
        <v>917</v>
      </c>
      <c r="J451" s="10" t="s">
        <v>917</v>
      </c>
      <c r="K451" s="10" t="s">
        <v>917</v>
      </c>
    </row>
    <row r="452" spans="1:11" ht="12.75" customHeight="1">
      <c r="A452" s="33" t="s">
        <v>106</v>
      </c>
      <c r="B452" s="10">
        <v>71.171324585128048</v>
      </c>
      <c r="C452" s="10">
        <v>74.506245355937551</v>
      </c>
      <c r="D452" s="10">
        <v>79.287387506617264</v>
      </c>
      <c r="E452" s="10">
        <v>87.492347909531603</v>
      </c>
      <c r="F452" s="12">
        <v>95.2524616251699</v>
      </c>
      <c r="G452" s="10">
        <v>109.39235309212215</v>
      </c>
      <c r="H452" s="10">
        <v>105.33887362959833</v>
      </c>
      <c r="I452" s="10">
        <v>111.02554385041553</v>
      </c>
      <c r="J452" s="10">
        <v>118.06672979187658</v>
      </c>
      <c r="K452" s="10">
        <v>143.04918669434943</v>
      </c>
    </row>
    <row r="453" spans="1:11" ht="12.75" customHeight="1">
      <c r="A453" s="33" t="s">
        <v>4</v>
      </c>
      <c r="B453" s="10">
        <v>87.141818124818755</v>
      </c>
      <c r="C453" s="10" t="s">
        <v>917</v>
      </c>
      <c r="D453" s="10" t="s">
        <v>917</v>
      </c>
      <c r="E453" s="10" t="s">
        <v>917</v>
      </c>
      <c r="F453" s="12" t="s">
        <v>917</v>
      </c>
      <c r="G453" s="10">
        <v>28.550770322898096</v>
      </c>
      <c r="H453" s="10" t="s">
        <v>917</v>
      </c>
      <c r="I453" s="10" t="s">
        <v>917</v>
      </c>
      <c r="J453" s="10" t="s">
        <v>917</v>
      </c>
      <c r="K453" s="10" t="s">
        <v>917</v>
      </c>
    </row>
    <row r="454" spans="1:11" ht="12.75" customHeight="1">
      <c r="A454" s="33" t="s">
        <v>811</v>
      </c>
      <c r="B454" s="10">
        <v>304.81057282113346</v>
      </c>
      <c r="C454" s="10">
        <v>339.05336295519265</v>
      </c>
      <c r="D454" s="10">
        <v>374.74248353362168</v>
      </c>
      <c r="E454" s="10">
        <v>417.47731248660278</v>
      </c>
      <c r="F454" s="12">
        <v>456.98495376407857</v>
      </c>
      <c r="G454" s="10">
        <v>450.02456523664711</v>
      </c>
      <c r="H454" s="10">
        <v>456.89612794161053</v>
      </c>
      <c r="I454" s="10">
        <v>484.4134536505332</v>
      </c>
      <c r="J454" s="10">
        <v>590.11617191208916</v>
      </c>
      <c r="K454" s="10">
        <v>620.55224399240865</v>
      </c>
    </row>
    <row r="455" spans="1:11" ht="12.75" customHeight="1">
      <c r="A455" s="33" t="s">
        <v>812</v>
      </c>
      <c r="B455" s="10">
        <v>25.312939654846225</v>
      </c>
      <c r="C455" s="10">
        <v>27.427646610814925</v>
      </c>
      <c r="D455" s="10">
        <v>29.118912740170451</v>
      </c>
      <c r="E455" s="10">
        <v>31.655378068886179</v>
      </c>
      <c r="F455" s="12">
        <v>33.920554097740336</v>
      </c>
      <c r="G455" s="10">
        <v>34.148048816338253</v>
      </c>
      <c r="H455" s="10">
        <v>37.144238517324737</v>
      </c>
      <c r="I455" s="10">
        <v>40.516784273568724</v>
      </c>
      <c r="J455" s="10">
        <v>40.953256754431251</v>
      </c>
      <c r="K455" s="10">
        <v>40.72669278261241</v>
      </c>
    </row>
    <row r="456" spans="1:11" ht="12.75" customHeight="1">
      <c r="A456" s="33" t="s">
        <v>5</v>
      </c>
      <c r="B456" s="10">
        <v>345.18280436307208</v>
      </c>
      <c r="C456" s="10">
        <v>377.99244130104859</v>
      </c>
      <c r="D456" s="10">
        <v>382.50255680554937</v>
      </c>
      <c r="E456" s="10">
        <v>541.72632387026295</v>
      </c>
      <c r="F456" s="12">
        <v>444.22095327569247</v>
      </c>
      <c r="G456" s="10">
        <v>253.79729670426121</v>
      </c>
      <c r="H456" s="10">
        <v>269.84049966009519</v>
      </c>
      <c r="I456" s="10">
        <v>275.74368508783175</v>
      </c>
      <c r="J456" s="10">
        <v>413.56636011180234</v>
      </c>
      <c r="K456" s="10">
        <v>338.10404004290314</v>
      </c>
    </row>
    <row r="457" spans="1:11" ht="12.75" customHeight="1">
      <c r="A457" s="33" t="s">
        <v>813</v>
      </c>
      <c r="B457" s="10">
        <v>51.042151930562341</v>
      </c>
      <c r="C457" s="10">
        <v>68.139904957246159</v>
      </c>
      <c r="D457" s="10">
        <v>87.923932693644829</v>
      </c>
      <c r="E457" s="10">
        <v>106.20579830202175</v>
      </c>
      <c r="F457" s="12">
        <v>138.34907107550706</v>
      </c>
      <c r="G457" s="10">
        <v>10.893571619766288</v>
      </c>
      <c r="H457" s="10">
        <v>13.674251105767702</v>
      </c>
      <c r="I457" s="10">
        <v>16.783350309992972</v>
      </c>
      <c r="J457" s="10">
        <v>19.708044253099956</v>
      </c>
      <c r="K457" s="10">
        <v>24.587647204866208</v>
      </c>
    </row>
    <row r="458" spans="1:11" ht="12.75" customHeight="1">
      <c r="A458" s="33" t="s">
        <v>814</v>
      </c>
      <c r="B458" s="10">
        <v>58.754663969027149</v>
      </c>
      <c r="C458" s="10">
        <v>59.736767672573265</v>
      </c>
      <c r="D458" s="10">
        <v>67.254065651210752</v>
      </c>
      <c r="E458" s="10">
        <v>76.704582241096475</v>
      </c>
      <c r="F458" s="12">
        <v>83.140176131684129</v>
      </c>
      <c r="G458" s="10" t="s">
        <v>917</v>
      </c>
      <c r="H458" s="10" t="s">
        <v>917</v>
      </c>
      <c r="I458" s="10" t="s">
        <v>917</v>
      </c>
      <c r="J458" s="10" t="s">
        <v>917</v>
      </c>
      <c r="K458" s="10" t="s">
        <v>917</v>
      </c>
    </row>
    <row r="459" spans="1:11" ht="12.75" customHeight="1">
      <c r="A459" s="33" t="s">
        <v>6</v>
      </c>
      <c r="B459" s="10">
        <v>644.07323042168673</v>
      </c>
      <c r="C459" s="10">
        <v>697.65604741618813</v>
      </c>
      <c r="D459" s="10">
        <v>710.48482632541129</v>
      </c>
      <c r="E459" s="10">
        <v>727.94200542005422</v>
      </c>
      <c r="F459" s="12">
        <v>759.00285357588734</v>
      </c>
      <c r="G459" s="10" t="s">
        <v>917</v>
      </c>
      <c r="H459" s="10" t="s">
        <v>917</v>
      </c>
      <c r="I459" s="10" t="s">
        <v>917</v>
      </c>
      <c r="J459" s="10" t="s">
        <v>917</v>
      </c>
      <c r="K459" s="10" t="s">
        <v>917</v>
      </c>
    </row>
    <row r="460" spans="1:11" ht="12.75" customHeight="1">
      <c r="A460" s="33" t="s">
        <v>815</v>
      </c>
      <c r="B460" s="10">
        <v>52.997817388141137</v>
      </c>
      <c r="C460" s="10">
        <v>58.207705255990774</v>
      </c>
      <c r="D460" s="10">
        <v>64.093131396130573</v>
      </c>
      <c r="E460" s="10">
        <v>70.00020271639977</v>
      </c>
      <c r="F460" s="12">
        <v>79.438707771997187</v>
      </c>
      <c r="G460" s="10" t="s">
        <v>917</v>
      </c>
      <c r="H460" s="10" t="s">
        <v>917</v>
      </c>
      <c r="I460" s="10" t="s">
        <v>917</v>
      </c>
      <c r="J460" s="10" t="s">
        <v>917</v>
      </c>
      <c r="K460" s="10" t="s">
        <v>917</v>
      </c>
    </row>
    <row r="461" spans="1:11" ht="12.75" customHeight="1">
      <c r="A461" s="33" t="s">
        <v>7</v>
      </c>
      <c r="B461" s="10">
        <v>351.45467913034338</v>
      </c>
      <c r="C461" s="10">
        <v>375.31458919087788</v>
      </c>
      <c r="D461" s="10">
        <v>401.97536590393736</v>
      </c>
      <c r="E461" s="10">
        <v>426.5650947511308</v>
      </c>
      <c r="F461" s="12">
        <v>477.89763698464645</v>
      </c>
      <c r="G461" s="10" t="s">
        <v>917</v>
      </c>
      <c r="H461" s="10" t="s">
        <v>917</v>
      </c>
      <c r="I461" s="10" t="s">
        <v>917</v>
      </c>
      <c r="J461" s="10" t="s">
        <v>917</v>
      </c>
      <c r="K461" s="10" t="s">
        <v>917</v>
      </c>
    </row>
    <row r="462" spans="1:11" ht="12.75" customHeight="1">
      <c r="A462" s="33" t="s">
        <v>8</v>
      </c>
      <c r="B462" s="10">
        <v>204.80163464159682</v>
      </c>
      <c r="C462" s="10">
        <v>211.35937992545752</v>
      </c>
      <c r="D462" s="10">
        <v>219.50504661940616</v>
      </c>
      <c r="E462" s="10">
        <v>244.17801603399985</v>
      </c>
      <c r="F462" s="12">
        <v>256.29557619778967</v>
      </c>
      <c r="G462" s="10" t="s">
        <v>917</v>
      </c>
      <c r="H462" s="10" t="s">
        <v>917</v>
      </c>
      <c r="I462" s="10" t="s">
        <v>917</v>
      </c>
      <c r="J462" s="10" t="s">
        <v>917</v>
      </c>
      <c r="K462" s="10" t="s">
        <v>917</v>
      </c>
    </row>
    <row r="463" spans="1:11" ht="12.75" customHeight="1">
      <c r="A463" s="33" t="s">
        <v>816</v>
      </c>
      <c r="B463" s="10">
        <v>38.319717630322899</v>
      </c>
      <c r="C463" s="10">
        <v>45.142342820454729</v>
      </c>
      <c r="D463" s="10">
        <v>48.176297684881817</v>
      </c>
      <c r="E463" s="10">
        <v>52.830040258669129</v>
      </c>
      <c r="F463" s="12">
        <v>57.819250249743568</v>
      </c>
      <c r="G463" s="10">
        <v>19.776107213985469</v>
      </c>
      <c r="H463" s="10">
        <v>21.85055014319444</v>
      </c>
      <c r="I463" s="10">
        <v>22.573195622182233</v>
      </c>
      <c r="J463" s="10">
        <v>23.961617892268514</v>
      </c>
      <c r="K463" s="10">
        <v>24.272608234459661</v>
      </c>
    </row>
    <row r="464" spans="1:11" ht="12.75" customHeight="1">
      <c r="A464" s="33" t="s">
        <v>9</v>
      </c>
      <c r="B464" s="10">
        <v>290.45994819872851</v>
      </c>
      <c r="C464" s="10">
        <v>307.64678813215613</v>
      </c>
      <c r="D464" s="10">
        <v>329.20561326377378</v>
      </c>
      <c r="E464" s="10">
        <v>355.07826754722777</v>
      </c>
      <c r="F464" s="12">
        <v>383.16475749451621</v>
      </c>
      <c r="G464" s="10" t="s">
        <v>917</v>
      </c>
      <c r="H464" s="10" t="s">
        <v>917</v>
      </c>
      <c r="I464" s="10" t="s">
        <v>917</v>
      </c>
      <c r="J464" s="10" t="s">
        <v>917</v>
      </c>
      <c r="K464" s="10" t="s">
        <v>917</v>
      </c>
    </row>
    <row r="465" spans="1:11" ht="12.75" customHeight="1">
      <c r="A465" s="33" t="s">
        <v>158</v>
      </c>
      <c r="B465" s="10">
        <v>378.98123047760754</v>
      </c>
      <c r="C465" s="10">
        <v>397.73292570734992</v>
      </c>
      <c r="D465" s="10">
        <v>414.80521151983817</v>
      </c>
      <c r="E465" s="10">
        <v>437.70859522974075</v>
      </c>
      <c r="F465" s="12">
        <v>459.62197584544799</v>
      </c>
      <c r="G465" s="10" t="s">
        <v>917</v>
      </c>
      <c r="H465" s="10" t="s">
        <v>917</v>
      </c>
      <c r="I465" s="10" t="s">
        <v>917</v>
      </c>
      <c r="J465" s="10" t="s">
        <v>917</v>
      </c>
      <c r="K465" s="10" t="s">
        <v>917</v>
      </c>
    </row>
    <row r="466" spans="1:11" ht="14.25" customHeight="1">
      <c r="A466" s="41" t="s">
        <v>1174</v>
      </c>
      <c r="B466" s="11">
        <v>73.987771449598185</v>
      </c>
      <c r="C466" s="11">
        <v>79.383809136297302</v>
      </c>
      <c r="D466" s="11">
        <v>85.047359657899534</v>
      </c>
      <c r="E466" s="11">
        <v>94.750348734415439</v>
      </c>
      <c r="F466" s="13">
        <v>103.21716531745987</v>
      </c>
      <c r="G466" s="11">
        <v>64.156902062347797</v>
      </c>
      <c r="H466" s="11">
        <v>77.204740504599243</v>
      </c>
      <c r="I466" s="11">
        <v>68.550023624851022</v>
      </c>
      <c r="J466" s="11">
        <v>74.629492842487252</v>
      </c>
      <c r="K466" s="11">
        <v>77.820799462516689</v>
      </c>
    </row>
    <row r="467" spans="1:11" s="21" customFormat="1" ht="14.25" customHeight="1">
      <c r="A467" s="897" t="s">
        <v>779</v>
      </c>
      <c r="B467" s="898"/>
      <c r="C467" s="898"/>
      <c r="D467" s="898"/>
      <c r="E467" s="898"/>
      <c r="F467" s="898"/>
      <c r="G467" s="898"/>
      <c r="H467" s="898"/>
      <c r="I467" s="898"/>
      <c r="J467" s="898"/>
      <c r="K467" s="898"/>
    </row>
    <row r="468" spans="1:11" s="148" customFormat="1" ht="25.5" customHeight="1">
      <c r="A468" s="899" t="s">
        <v>1279</v>
      </c>
      <c r="B468" s="899"/>
      <c r="C468" s="899"/>
      <c r="D468" s="899"/>
      <c r="E468" s="899"/>
      <c r="F468" s="899"/>
      <c r="G468" s="899"/>
      <c r="H468" s="899"/>
      <c r="I468" s="899"/>
      <c r="J468" s="899"/>
      <c r="K468" s="899"/>
    </row>
    <row r="469" spans="1:11" ht="12.75" customHeight="1">
      <c r="A469" s="30"/>
    </row>
    <row r="470" spans="1:11" ht="12.75" customHeight="1">
      <c r="A470" s="30"/>
    </row>
    <row r="471" spans="1:11" ht="12.75" customHeight="1">
      <c r="A471" s="30"/>
    </row>
    <row r="472" spans="1:11" ht="12.75" customHeight="1">
      <c r="A472" s="30"/>
    </row>
    <row r="473" spans="1:11" ht="12.75" customHeight="1">
      <c r="A473" s="894" t="s">
        <v>225</v>
      </c>
      <c r="B473" s="894"/>
      <c r="C473" s="894"/>
      <c r="D473" s="894"/>
      <c r="E473" s="894"/>
      <c r="F473" s="894"/>
      <c r="G473" s="894"/>
      <c r="H473" s="894"/>
      <c r="I473" s="894"/>
      <c r="J473" s="894"/>
      <c r="K473" s="894"/>
    </row>
    <row r="474" spans="1:11" ht="15">
      <c r="A474" s="901" t="s">
        <v>685</v>
      </c>
      <c r="B474" s="901"/>
      <c r="C474" s="901"/>
      <c r="D474" s="901"/>
      <c r="E474" s="901"/>
      <c r="F474" s="901"/>
      <c r="G474" s="901"/>
      <c r="H474" s="901"/>
      <c r="I474" s="901"/>
      <c r="J474" s="901"/>
      <c r="K474" s="901"/>
    </row>
    <row r="475" spans="1:11">
      <c r="A475" s="32" t="s">
        <v>138</v>
      </c>
      <c r="B475" s="38"/>
      <c r="C475" s="38"/>
      <c r="D475" s="38"/>
      <c r="E475" s="38"/>
      <c r="F475" s="38"/>
      <c r="G475" s="38"/>
      <c r="H475" s="38"/>
      <c r="I475" s="38"/>
      <c r="J475" s="38"/>
      <c r="K475" s="37"/>
    </row>
    <row r="476" spans="1:11">
      <c r="A476" s="828"/>
      <c r="B476" s="38"/>
      <c r="C476" s="38"/>
      <c r="D476" s="38"/>
      <c r="E476" s="38"/>
      <c r="F476" s="38"/>
      <c r="G476" s="38"/>
      <c r="H476" s="38"/>
      <c r="I476" s="38"/>
      <c r="J476" s="38"/>
      <c r="K476" s="37"/>
    </row>
    <row r="477" spans="1:11" s="2" customFormat="1" ht="15" customHeight="1">
      <c r="A477" s="191"/>
      <c r="B477" s="895" t="s">
        <v>0</v>
      </c>
      <c r="C477" s="895"/>
      <c r="D477" s="895"/>
      <c r="E477" s="895"/>
      <c r="F477" s="896"/>
      <c r="G477" s="895" t="s">
        <v>1</v>
      </c>
      <c r="H477" s="895"/>
      <c r="I477" s="895"/>
      <c r="J477" s="895"/>
      <c r="K477" s="895"/>
    </row>
    <row r="478" spans="1:11" s="2" customFormat="1">
      <c r="A478" s="192"/>
      <c r="B478" s="180">
        <v>40909</v>
      </c>
      <c r="C478" s="180">
        <v>41275</v>
      </c>
      <c r="D478" s="180">
        <v>41640</v>
      </c>
      <c r="E478" s="180">
        <v>42005</v>
      </c>
      <c r="F478" s="181">
        <v>42370</v>
      </c>
      <c r="G478" s="180">
        <v>40909</v>
      </c>
      <c r="H478" s="180">
        <v>41275</v>
      </c>
      <c r="I478" s="180">
        <v>41640</v>
      </c>
      <c r="J478" s="180">
        <v>42005</v>
      </c>
      <c r="K478" s="180">
        <v>42370</v>
      </c>
    </row>
    <row r="479" spans="1:11" s="2" customFormat="1">
      <c r="A479" s="527" t="s">
        <v>31</v>
      </c>
      <c r="B479" s="45">
        <v>1640.798</v>
      </c>
      <c r="C479" s="45">
        <v>1746.0360000000001</v>
      </c>
      <c r="D479" s="45">
        <v>1784.598</v>
      </c>
      <c r="E479" s="45">
        <v>1922.1020000000001</v>
      </c>
      <c r="F479" s="93">
        <v>2090.7950000000001</v>
      </c>
      <c r="G479" s="45">
        <v>737.34400000000005</v>
      </c>
      <c r="H479" s="45">
        <v>807.53200000000004</v>
      </c>
      <c r="I479" s="45">
        <v>883.08799999999997</v>
      </c>
      <c r="J479" s="45">
        <v>976.58500000000004</v>
      </c>
      <c r="K479" s="45">
        <v>1082.357</v>
      </c>
    </row>
    <row r="480" spans="1:11">
      <c r="A480" s="33" t="s">
        <v>456</v>
      </c>
      <c r="B480" s="45">
        <v>946.76599999999996</v>
      </c>
      <c r="C480" s="45">
        <v>1022.803</v>
      </c>
      <c r="D480" s="45">
        <v>1366.3920000000001</v>
      </c>
      <c r="E480" s="45">
        <v>1257.7159999999999</v>
      </c>
      <c r="F480" s="93">
        <v>1273.836</v>
      </c>
      <c r="G480" s="45">
        <v>285.63799999999998</v>
      </c>
      <c r="H480" s="45">
        <v>313.09899999999999</v>
      </c>
      <c r="I480" s="45">
        <v>529.452</v>
      </c>
      <c r="J480" s="45">
        <v>413.34899999999999</v>
      </c>
      <c r="K480" s="45">
        <v>445.935</v>
      </c>
    </row>
    <row r="481" spans="1:11">
      <c r="A481" s="33" t="s">
        <v>458</v>
      </c>
      <c r="B481" s="45">
        <v>9074.125</v>
      </c>
      <c r="C481" s="45">
        <v>9588.0169999999998</v>
      </c>
      <c r="D481" s="45">
        <v>9560.768</v>
      </c>
      <c r="E481" s="45">
        <v>10084.486999999999</v>
      </c>
      <c r="F481" s="93">
        <v>10214.445</v>
      </c>
      <c r="G481" s="45">
        <v>4357.9089999999997</v>
      </c>
      <c r="H481" s="45">
        <v>4953.4040000000005</v>
      </c>
      <c r="I481" s="45">
        <v>5557.0649999999996</v>
      </c>
      <c r="J481" s="45">
        <v>5427.0029999999997</v>
      </c>
      <c r="K481" s="45">
        <v>5335.7139999999999</v>
      </c>
    </row>
    <row r="482" spans="1:11">
      <c r="A482" s="33" t="s">
        <v>457</v>
      </c>
      <c r="B482" s="45">
        <v>1136.0106000000001</v>
      </c>
      <c r="C482" s="45">
        <v>1225.3454999999999</v>
      </c>
      <c r="D482" s="45">
        <v>1262.432</v>
      </c>
      <c r="E482" s="45">
        <v>1317.635448</v>
      </c>
      <c r="F482" s="93">
        <v>1350.5150000000001</v>
      </c>
      <c r="G482" s="45">
        <v>699.27175999999997</v>
      </c>
      <c r="H482" s="45">
        <v>728.36500000000001</v>
      </c>
      <c r="I482" s="45">
        <v>762.32118000000003</v>
      </c>
      <c r="J482" s="45">
        <v>791.34333700000002</v>
      </c>
      <c r="K482" s="45">
        <v>825.92399999999998</v>
      </c>
    </row>
    <row r="483" spans="1:11">
      <c r="A483" s="33" t="s">
        <v>459</v>
      </c>
      <c r="B483" s="45">
        <v>1410.001</v>
      </c>
      <c r="C483" s="45">
        <v>1837.173</v>
      </c>
      <c r="D483" s="45">
        <v>2569.0410000000002</v>
      </c>
      <c r="E483" s="45">
        <v>6342.7640000000001</v>
      </c>
      <c r="F483" s="93">
        <v>7900.2610000000004</v>
      </c>
      <c r="G483" s="45" t="s">
        <v>917</v>
      </c>
      <c r="H483" s="45" t="s">
        <v>917</v>
      </c>
      <c r="I483" s="45" t="s">
        <v>917</v>
      </c>
      <c r="J483" s="45" t="s">
        <v>917</v>
      </c>
      <c r="K483" s="45" t="s">
        <v>917</v>
      </c>
    </row>
    <row r="484" spans="1:11">
      <c r="A484" s="33" t="s">
        <v>140</v>
      </c>
      <c r="B484" s="49">
        <v>3097.203</v>
      </c>
      <c r="C484" s="49">
        <v>3250.232</v>
      </c>
      <c r="D484" s="49">
        <v>3416.9450000000002</v>
      </c>
      <c r="E484" s="49">
        <v>3621.1419999999998</v>
      </c>
      <c r="F484" s="53">
        <v>3752.8519999999999</v>
      </c>
      <c r="G484" s="49">
        <v>3543.3780000000002</v>
      </c>
      <c r="H484" s="49">
        <v>3107.7330000000002</v>
      </c>
      <c r="I484" s="49">
        <v>3541.4630000000002</v>
      </c>
      <c r="J484" s="49">
        <v>3879.0740000000001</v>
      </c>
      <c r="K484" s="49">
        <v>3962.6489999999999</v>
      </c>
    </row>
    <row r="485" spans="1:11">
      <c r="A485" s="718" t="s">
        <v>141</v>
      </c>
      <c r="B485" s="49">
        <v>6151.03</v>
      </c>
      <c r="C485" s="49">
        <v>6217.3919999999998</v>
      </c>
      <c r="D485" s="49">
        <v>5633.1040000000003</v>
      </c>
      <c r="E485" s="49">
        <v>6019.7330000000002</v>
      </c>
      <c r="F485" s="53">
        <v>6343.616</v>
      </c>
      <c r="G485" s="49">
        <v>8809.4599999999991</v>
      </c>
      <c r="H485" s="49">
        <v>9676.4009999999998</v>
      </c>
      <c r="I485" s="49">
        <v>8704.9230000000007</v>
      </c>
      <c r="J485" s="49">
        <v>9954.616</v>
      </c>
      <c r="K485" s="49">
        <v>10834.376</v>
      </c>
    </row>
    <row r="486" spans="1:11">
      <c r="A486" s="33" t="s">
        <v>641</v>
      </c>
      <c r="B486" s="49" t="s">
        <v>917</v>
      </c>
      <c r="C486" s="49" t="s">
        <v>917</v>
      </c>
      <c r="D486" s="49" t="s">
        <v>917</v>
      </c>
      <c r="E486" s="49" t="s">
        <v>917</v>
      </c>
      <c r="F486" s="53" t="s">
        <v>917</v>
      </c>
      <c r="G486" s="49" t="s">
        <v>917</v>
      </c>
      <c r="H486" s="49" t="s">
        <v>917</v>
      </c>
      <c r="I486" s="49" t="s">
        <v>917</v>
      </c>
      <c r="J486" s="49" t="s">
        <v>917</v>
      </c>
      <c r="K486" s="49" t="s">
        <v>917</v>
      </c>
    </row>
    <row r="487" spans="1:11">
      <c r="A487" s="33" t="s">
        <v>860</v>
      </c>
      <c r="B487" s="49">
        <v>586</v>
      </c>
      <c r="C487" s="49">
        <v>981.1</v>
      </c>
      <c r="D487" s="49">
        <v>1471.76</v>
      </c>
      <c r="E487" s="49">
        <v>2751.43</v>
      </c>
      <c r="F487" s="53">
        <v>3441.1579999999999</v>
      </c>
      <c r="G487" s="49">
        <v>176.5</v>
      </c>
      <c r="H487" s="49">
        <v>192.9</v>
      </c>
      <c r="I487" s="49">
        <v>230.08</v>
      </c>
      <c r="J487" s="49">
        <v>288.61500000000001</v>
      </c>
      <c r="K487" s="49">
        <v>364.90499999999997</v>
      </c>
    </row>
    <row r="488" spans="1:11">
      <c r="A488" s="33" t="s">
        <v>106</v>
      </c>
      <c r="B488" s="49">
        <v>1261.27</v>
      </c>
      <c r="C488" s="49">
        <v>1261.07</v>
      </c>
      <c r="D488" s="49">
        <v>1347.2249999999999</v>
      </c>
      <c r="E488" s="49">
        <v>1471.0340000000001</v>
      </c>
      <c r="F488" s="53">
        <v>1410.6</v>
      </c>
      <c r="G488" s="49">
        <v>602.27</v>
      </c>
      <c r="H488" s="49">
        <v>624.34</v>
      </c>
      <c r="I488" s="49">
        <v>608.09299999999996</v>
      </c>
      <c r="J488" s="49">
        <v>682.25</v>
      </c>
      <c r="K488" s="49">
        <v>790.7</v>
      </c>
    </row>
    <row r="489" spans="1:11">
      <c r="A489" s="33" t="s">
        <v>4</v>
      </c>
      <c r="B489" s="49">
        <v>1494.2239999999999</v>
      </c>
      <c r="C489" s="49">
        <v>1513.537</v>
      </c>
      <c r="D489" s="49">
        <v>1548.723</v>
      </c>
      <c r="E489" s="49">
        <v>1582.3530000000001</v>
      </c>
      <c r="F489" s="53">
        <v>1609.9860000000001</v>
      </c>
      <c r="G489" s="49" t="s">
        <v>917</v>
      </c>
      <c r="H489" s="49" t="s">
        <v>917</v>
      </c>
      <c r="I489" s="49" t="s">
        <v>917</v>
      </c>
      <c r="J489" s="49" t="s">
        <v>917</v>
      </c>
      <c r="K489" s="49" t="s">
        <v>917</v>
      </c>
    </row>
    <row r="490" spans="1:11">
      <c r="A490" s="33" t="s">
        <v>811</v>
      </c>
      <c r="B490" s="49">
        <v>3165.1579999999999</v>
      </c>
      <c r="C490" s="49">
        <v>3434.752</v>
      </c>
      <c r="D490" s="49">
        <v>3696.299</v>
      </c>
      <c r="E490" s="49">
        <v>4011.93</v>
      </c>
      <c r="F490" s="53">
        <v>4241.4340000000002</v>
      </c>
      <c r="G490" s="49">
        <v>1652.961</v>
      </c>
      <c r="H490" s="49">
        <v>1702.213</v>
      </c>
      <c r="I490" s="49">
        <v>1700</v>
      </c>
      <c r="J490" s="49">
        <v>1709.117</v>
      </c>
      <c r="K490" s="49">
        <v>1771.451</v>
      </c>
    </row>
    <row r="491" spans="1:11">
      <c r="A491" s="33" t="s">
        <v>812</v>
      </c>
      <c r="B491" s="49">
        <v>991.26</v>
      </c>
      <c r="C491" s="49">
        <v>1057.3599999999999</v>
      </c>
      <c r="D491" s="49">
        <v>1090.29</v>
      </c>
      <c r="E491" s="49">
        <v>1136.42</v>
      </c>
      <c r="F491" s="53">
        <v>1183.4000000000001</v>
      </c>
      <c r="G491" s="49">
        <v>58.65</v>
      </c>
      <c r="H491" s="49">
        <v>60.94</v>
      </c>
      <c r="I491" s="49">
        <v>70.27</v>
      </c>
      <c r="J491" s="49">
        <v>79.989999999999995</v>
      </c>
      <c r="K491" s="49">
        <v>92.96</v>
      </c>
    </row>
    <row r="492" spans="1:11">
      <c r="A492" s="33" t="s">
        <v>5</v>
      </c>
      <c r="B492" s="45">
        <v>1623.6990000000001</v>
      </c>
      <c r="C492" s="45">
        <v>2013.662</v>
      </c>
      <c r="D492" s="45">
        <v>2043.229</v>
      </c>
      <c r="E492" s="45">
        <v>1970.1690000000001</v>
      </c>
      <c r="F492" s="93">
        <v>2111.7089999999998</v>
      </c>
      <c r="G492" s="45">
        <v>1368.6469999999999</v>
      </c>
      <c r="H492" s="45">
        <v>1329.712</v>
      </c>
      <c r="I492" s="45">
        <v>1163.4349999999999</v>
      </c>
      <c r="J492" s="45">
        <v>1288.9849999999999</v>
      </c>
      <c r="K492" s="45">
        <v>1161.588</v>
      </c>
    </row>
    <row r="493" spans="1:11">
      <c r="A493" s="33" t="s">
        <v>813</v>
      </c>
      <c r="B493" s="45">
        <v>2689.1610000000001</v>
      </c>
      <c r="C493" s="45">
        <v>2833.3629999999998</v>
      </c>
      <c r="D493" s="45">
        <v>2840.4670000000001</v>
      </c>
      <c r="E493" s="45">
        <v>2772.5329999999999</v>
      </c>
      <c r="F493" s="93">
        <v>2760.09</v>
      </c>
      <c r="G493" s="45">
        <v>82.078999999999994</v>
      </c>
      <c r="H493" s="45">
        <v>84.814999999999998</v>
      </c>
      <c r="I493" s="45">
        <v>84.629000000000005</v>
      </c>
      <c r="J493" s="45">
        <v>77.372</v>
      </c>
      <c r="K493" s="45">
        <v>92.385999999999996</v>
      </c>
    </row>
    <row r="494" spans="1:11">
      <c r="A494" s="33" t="s">
        <v>814</v>
      </c>
      <c r="B494" s="45">
        <v>5.931</v>
      </c>
      <c r="C494" s="45">
        <v>7.2080000000000002</v>
      </c>
      <c r="D494" s="45">
        <v>8.4019999999999992</v>
      </c>
      <c r="E494" s="45">
        <v>11.058999999999999</v>
      </c>
      <c r="F494" s="93">
        <v>11.933</v>
      </c>
      <c r="G494" s="45">
        <v>1.1759999999999999</v>
      </c>
      <c r="H494" s="45">
        <v>1.4179999999999999</v>
      </c>
      <c r="I494" s="45">
        <v>1.5920000000000001</v>
      </c>
      <c r="J494" s="45">
        <v>2.3039999999999998</v>
      </c>
      <c r="K494" s="45">
        <v>3.4620000000000002</v>
      </c>
    </row>
    <row r="495" spans="1:11">
      <c r="A495" s="33" t="s">
        <v>6</v>
      </c>
      <c r="B495" s="45">
        <v>39.896999999999998</v>
      </c>
      <c r="C495" s="45">
        <v>42.673999999999999</v>
      </c>
      <c r="D495" s="45">
        <v>40.640999999999998</v>
      </c>
      <c r="E495" s="45">
        <v>60.793999999999997</v>
      </c>
      <c r="F495" s="93">
        <v>72</v>
      </c>
      <c r="G495" s="45">
        <v>56.448</v>
      </c>
      <c r="H495" s="45">
        <v>57.133000000000003</v>
      </c>
      <c r="I495" s="45">
        <v>57.183999999999997</v>
      </c>
      <c r="J495" s="45">
        <v>57.021000000000001</v>
      </c>
      <c r="K495" s="45">
        <v>57.695999999999998</v>
      </c>
    </row>
    <row r="496" spans="1:11">
      <c r="A496" s="33" t="s">
        <v>815</v>
      </c>
      <c r="B496" s="45">
        <v>653.34199999999998</v>
      </c>
      <c r="C496" s="45">
        <v>664.62099999999998</v>
      </c>
      <c r="D496" s="45">
        <v>695.31700000000001</v>
      </c>
      <c r="E496" s="45">
        <v>738.30700000000002</v>
      </c>
      <c r="F496" s="93">
        <v>770.02499999999998</v>
      </c>
      <c r="G496" s="45">
        <v>707.16399999999999</v>
      </c>
      <c r="H496" s="45">
        <v>766.06500000000005</v>
      </c>
      <c r="I496" s="45">
        <v>785.96500000000003</v>
      </c>
      <c r="J496" s="45">
        <v>782.90700000000004</v>
      </c>
      <c r="K496" s="45">
        <v>822.77499999999998</v>
      </c>
    </row>
    <row r="497" spans="1:11">
      <c r="A497" s="33" t="s">
        <v>7</v>
      </c>
      <c r="B497" s="45">
        <v>859</v>
      </c>
      <c r="C497" s="45">
        <v>894</v>
      </c>
      <c r="D497" s="45">
        <v>957</v>
      </c>
      <c r="E497" s="45">
        <v>1074</v>
      </c>
      <c r="F497" s="93">
        <v>1303</v>
      </c>
      <c r="G497" s="45">
        <v>297</v>
      </c>
      <c r="H497" s="45">
        <v>312</v>
      </c>
      <c r="I497" s="45">
        <v>323</v>
      </c>
      <c r="J497" s="45">
        <v>279.54399999999998</v>
      </c>
      <c r="K497" s="45">
        <v>301</v>
      </c>
    </row>
    <row r="498" spans="1:11">
      <c r="A498" s="33" t="s">
        <v>8</v>
      </c>
      <c r="B498" s="45">
        <v>928</v>
      </c>
      <c r="C498" s="45">
        <v>950.31</v>
      </c>
      <c r="D498" s="45">
        <v>961.28</v>
      </c>
      <c r="E498" s="45">
        <v>976.01</v>
      </c>
      <c r="F498" s="93">
        <v>973.92</v>
      </c>
      <c r="G498" s="45">
        <v>55.39</v>
      </c>
      <c r="H498" s="45">
        <v>56.76</v>
      </c>
      <c r="I498" s="45">
        <v>57.7</v>
      </c>
      <c r="J498" s="45">
        <v>58.52</v>
      </c>
      <c r="K498" s="45">
        <v>59.7</v>
      </c>
    </row>
    <row r="499" spans="1:11">
      <c r="A499" s="33" t="s">
        <v>816</v>
      </c>
      <c r="B499" s="45">
        <v>14.93</v>
      </c>
      <c r="C499" s="45">
        <v>229.53299999999999</v>
      </c>
      <c r="D499" s="45">
        <v>266.61</v>
      </c>
      <c r="E499" s="45">
        <v>315.24</v>
      </c>
      <c r="F499" s="93">
        <v>374.798</v>
      </c>
      <c r="G499" s="45" t="s">
        <v>349</v>
      </c>
      <c r="H499" s="45" t="s">
        <v>349</v>
      </c>
      <c r="I499" s="45" t="s">
        <v>349</v>
      </c>
      <c r="J499" s="45" t="s">
        <v>349</v>
      </c>
      <c r="K499" s="45" t="s">
        <v>349</v>
      </c>
    </row>
    <row r="500" spans="1:11">
      <c r="A500" s="33" t="s">
        <v>9</v>
      </c>
      <c r="B500" s="45">
        <v>3693.1</v>
      </c>
      <c r="C500" s="45">
        <v>3871.1</v>
      </c>
      <c r="D500" s="45">
        <v>3939.7</v>
      </c>
      <c r="E500" s="45">
        <v>4051.8</v>
      </c>
      <c r="F500" s="93">
        <v>4233.3</v>
      </c>
      <c r="G500" s="45">
        <v>3416.6509999999998</v>
      </c>
      <c r="H500" s="45">
        <v>3524.9050000000002</v>
      </c>
      <c r="I500" s="45">
        <v>3671.9949999999999</v>
      </c>
      <c r="J500" s="45">
        <v>3908.346</v>
      </c>
      <c r="K500" s="45">
        <v>4071.9110000000001</v>
      </c>
    </row>
    <row r="501" spans="1:11">
      <c r="A501" s="33" t="s">
        <v>158</v>
      </c>
      <c r="B501" s="45">
        <v>8493.6</v>
      </c>
      <c r="C501" s="45">
        <v>9026.5</v>
      </c>
      <c r="D501" s="45">
        <v>9463.7999999999993</v>
      </c>
      <c r="E501" s="45">
        <v>10020.6</v>
      </c>
      <c r="F501" s="93">
        <v>10555.3</v>
      </c>
      <c r="G501" s="45">
        <v>12821.7</v>
      </c>
      <c r="H501" s="45">
        <v>13574.6</v>
      </c>
      <c r="I501" s="45">
        <v>14389.5</v>
      </c>
      <c r="J501" s="45">
        <v>15472.4</v>
      </c>
      <c r="K501" s="45">
        <v>16292.2</v>
      </c>
    </row>
    <row r="502" spans="1:11" ht="14.25">
      <c r="A502" s="41" t="s">
        <v>1174</v>
      </c>
      <c r="B502" s="161">
        <v>49954.505599999989</v>
      </c>
      <c r="C502" s="161">
        <v>53667.788499999988</v>
      </c>
      <c r="D502" s="161">
        <v>55964.023000000001</v>
      </c>
      <c r="E502" s="161">
        <v>63509.258448000008</v>
      </c>
      <c r="F502" s="162">
        <v>67978.972999999998</v>
      </c>
      <c r="G502" s="161">
        <v>39729.636760000009</v>
      </c>
      <c r="H502" s="161">
        <v>41874.334999999999</v>
      </c>
      <c r="I502" s="161">
        <v>43121.755180000007</v>
      </c>
      <c r="J502" s="161">
        <v>46129.341337000005</v>
      </c>
      <c r="K502" s="161">
        <v>48369.688999999998</v>
      </c>
    </row>
    <row r="503" spans="1:11" ht="12.75" customHeight="1">
      <c r="A503" s="30"/>
    </row>
    <row r="504" spans="1:11" ht="12.75" customHeight="1">
      <c r="A504" s="30"/>
    </row>
    <row r="505" spans="1:11" ht="12.75" customHeight="1">
      <c r="A505" s="30"/>
    </row>
    <row r="506" spans="1:11" ht="12.75" customHeight="1">
      <c r="A506" s="894" t="s">
        <v>123</v>
      </c>
      <c r="B506" s="894"/>
      <c r="C506" s="894"/>
      <c r="D506" s="894"/>
      <c r="E506" s="894"/>
      <c r="F506" s="894"/>
      <c r="G506" s="894"/>
      <c r="H506" s="894"/>
      <c r="I506" s="894"/>
      <c r="J506" s="894"/>
      <c r="K506" s="894"/>
    </row>
    <row r="507" spans="1:11" ht="12.75" customHeight="1">
      <c r="A507" s="30"/>
    </row>
    <row r="508" spans="1:11" s="2" customFormat="1" ht="15" customHeight="1">
      <c r="A508" s="191"/>
      <c r="B508" s="895" t="s">
        <v>2</v>
      </c>
      <c r="C508" s="895"/>
      <c r="D508" s="895"/>
      <c r="E508" s="895"/>
      <c r="F508" s="896"/>
      <c r="G508" s="895" t="s">
        <v>306</v>
      </c>
      <c r="H508" s="895"/>
      <c r="I508" s="895"/>
      <c r="J508" s="895"/>
      <c r="K508" s="895"/>
    </row>
    <row r="509" spans="1:11" s="2" customFormat="1">
      <c r="A509" s="192"/>
      <c r="B509" s="180">
        <v>40909</v>
      </c>
      <c r="C509" s="180">
        <v>41275</v>
      </c>
      <c r="D509" s="180">
        <v>41640</v>
      </c>
      <c r="E509" s="180">
        <v>42005</v>
      </c>
      <c r="F509" s="181">
        <v>42370</v>
      </c>
      <c r="G509" s="180">
        <v>40909</v>
      </c>
      <c r="H509" s="180">
        <v>41275</v>
      </c>
      <c r="I509" s="180">
        <v>41640</v>
      </c>
      <c r="J509" s="180">
        <v>42005</v>
      </c>
      <c r="K509" s="180">
        <v>42370</v>
      </c>
    </row>
    <row r="510" spans="1:11" s="2" customFormat="1">
      <c r="A510" s="527" t="s">
        <v>31</v>
      </c>
      <c r="B510" s="45">
        <v>224.37</v>
      </c>
      <c r="C510" s="45">
        <v>194.398</v>
      </c>
      <c r="D510" s="45">
        <v>166.648</v>
      </c>
      <c r="E510" s="45">
        <v>139.54900000000001</v>
      </c>
      <c r="F510" s="93">
        <v>111.65</v>
      </c>
      <c r="G510" s="45" t="s">
        <v>349</v>
      </c>
      <c r="H510" s="45" t="s">
        <v>349</v>
      </c>
      <c r="I510" s="45" t="s">
        <v>349</v>
      </c>
      <c r="J510" s="45" t="s">
        <v>349</v>
      </c>
      <c r="K510" s="45" t="s">
        <v>349</v>
      </c>
    </row>
    <row r="511" spans="1:11">
      <c r="A511" s="33" t="s">
        <v>456</v>
      </c>
      <c r="B511" s="45">
        <v>5.4349999999999996</v>
      </c>
      <c r="C511" s="45">
        <v>4.282</v>
      </c>
      <c r="D511" s="45">
        <v>8.5280000000000005</v>
      </c>
      <c r="E511" s="45">
        <v>9.48</v>
      </c>
      <c r="F511" s="93">
        <v>10.577999999999999</v>
      </c>
      <c r="G511" s="45">
        <v>46.195999999999998</v>
      </c>
      <c r="H511" s="45">
        <v>29.364000000000001</v>
      </c>
      <c r="I511" s="45">
        <v>28.5</v>
      </c>
      <c r="J511" s="45">
        <v>7</v>
      </c>
      <c r="K511" s="45">
        <v>10.933999999999999</v>
      </c>
    </row>
    <row r="512" spans="1:11">
      <c r="A512" s="33" t="s">
        <v>458</v>
      </c>
      <c r="B512" s="45">
        <v>1439.296</v>
      </c>
      <c r="C512" s="45">
        <v>1296.9760000000001</v>
      </c>
      <c r="D512" s="45">
        <v>1164.816</v>
      </c>
      <c r="E512" s="45">
        <v>1018.024</v>
      </c>
      <c r="F512" s="93">
        <v>864.06700000000001</v>
      </c>
      <c r="G512" s="45">
        <v>36.003</v>
      </c>
      <c r="H512" s="45">
        <v>38.082000000000001</v>
      </c>
      <c r="I512" s="45">
        <v>27.774999999999999</v>
      </c>
      <c r="J512" s="45">
        <v>24.367000000000001</v>
      </c>
      <c r="K512" s="45">
        <v>23.4</v>
      </c>
    </row>
    <row r="513" spans="1:11">
      <c r="A513" s="33" t="s">
        <v>457</v>
      </c>
      <c r="B513" s="45">
        <v>805.45236</v>
      </c>
      <c r="C513" s="45">
        <v>761.14404999999999</v>
      </c>
      <c r="D513" s="45">
        <v>708.86429999999996</v>
      </c>
      <c r="E513" s="45">
        <v>648.20916799999998</v>
      </c>
      <c r="F513" s="93">
        <v>502.666</v>
      </c>
      <c r="G513" s="45" t="s">
        <v>917</v>
      </c>
      <c r="H513" s="45" t="s">
        <v>917</v>
      </c>
      <c r="I513" s="45" t="s">
        <v>917</v>
      </c>
      <c r="J513" s="45" t="s">
        <v>917</v>
      </c>
      <c r="K513" s="45" t="s">
        <v>917</v>
      </c>
    </row>
    <row r="514" spans="1:11">
      <c r="A514" s="33" t="s">
        <v>459</v>
      </c>
      <c r="B514" s="45">
        <v>783.67100000000005</v>
      </c>
      <c r="C514" s="45">
        <v>693.428</v>
      </c>
      <c r="D514" s="45">
        <v>578.21699999999998</v>
      </c>
      <c r="E514" s="45">
        <v>417.00799999999998</v>
      </c>
      <c r="F514" s="93">
        <v>293.411</v>
      </c>
      <c r="G514" s="45" t="s">
        <v>349</v>
      </c>
      <c r="H514" s="45" t="s">
        <v>349</v>
      </c>
      <c r="I514" s="45" t="s">
        <v>349</v>
      </c>
      <c r="J514" s="45" t="s">
        <v>349</v>
      </c>
      <c r="K514" s="45" t="s">
        <v>349</v>
      </c>
    </row>
    <row r="515" spans="1:11">
      <c r="A515" s="33" t="s">
        <v>140</v>
      </c>
      <c r="B515" s="49">
        <v>2805.6170000000002</v>
      </c>
      <c r="C515" s="49">
        <v>2620.5659999999998</v>
      </c>
      <c r="D515" s="49">
        <v>2482.8220000000001</v>
      </c>
      <c r="E515" s="49">
        <v>2311.4540000000002</v>
      </c>
      <c r="F515" s="53">
        <v>2137.4520000000002</v>
      </c>
      <c r="G515" s="49">
        <v>52.247999999999998</v>
      </c>
      <c r="H515" s="49">
        <v>50.526000000000003</v>
      </c>
      <c r="I515" s="49">
        <v>52.906999999999996</v>
      </c>
      <c r="J515" s="49">
        <v>36.368000000000002</v>
      </c>
      <c r="K515" s="49">
        <v>38.064</v>
      </c>
    </row>
    <row r="516" spans="1:11">
      <c r="A516" s="718" t="s">
        <v>141</v>
      </c>
      <c r="B516" s="49">
        <v>34.409999999999997</v>
      </c>
      <c r="C516" s="49">
        <v>31.326000000000001</v>
      </c>
      <c r="D516" s="49">
        <v>29.878</v>
      </c>
      <c r="E516" s="49">
        <v>21.395</v>
      </c>
      <c r="F516" s="53">
        <v>18.465</v>
      </c>
      <c r="G516" s="49">
        <v>33.6</v>
      </c>
      <c r="H516" s="49">
        <v>31.763000000000002</v>
      </c>
      <c r="I516" s="49">
        <v>33.609000000000002</v>
      </c>
      <c r="J516" s="49">
        <v>31.896999999999998</v>
      </c>
      <c r="K516" s="49">
        <v>37.042999999999999</v>
      </c>
    </row>
    <row r="517" spans="1:11">
      <c r="A517" s="33" t="s">
        <v>641</v>
      </c>
      <c r="B517" s="49" t="s">
        <v>917</v>
      </c>
      <c r="C517" s="49" t="s">
        <v>917</v>
      </c>
      <c r="D517" s="49" t="s">
        <v>917</v>
      </c>
      <c r="E517" s="49" t="s">
        <v>917</v>
      </c>
      <c r="F517" s="53" t="s">
        <v>917</v>
      </c>
      <c r="G517" s="49" t="s">
        <v>917</v>
      </c>
      <c r="H517" s="49" t="s">
        <v>917</v>
      </c>
      <c r="I517" s="49" t="s">
        <v>917</v>
      </c>
      <c r="J517" s="49" t="s">
        <v>917</v>
      </c>
      <c r="K517" s="49" t="s">
        <v>917</v>
      </c>
    </row>
    <row r="518" spans="1:11">
      <c r="A518" s="33" t="s">
        <v>860</v>
      </c>
      <c r="B518" s="49">
        <v>1313.7</v>
      </c>
      <c r="C518" s="49">
        <v>1257.3</v>
      </c>
      <c r="D518" s="49">
        <v>1195.81</v>
      </c>
      <c r="E518" s="49">
        <v>1096.3699999999999</v>
      </c>
      <c r="F518" s="53">
        <v>1206.691</v>
      </c>
      <c r="G518" s="49">
        <v>66.099999999999994</v>
      </c>
      <c r="H518" s="49">
        <v>133.6</v>
      </c>
      <c r="I518" s="49">
        <v>310.7</v>
      </c>
      <c r="J518" s="49">
        <v>748.02</v>
      </c>
      <c r="K518" s="49">
        <v>1963.655</v>
      </c>
    </row>
    <row r="519" spans="1:11">
      <c r="A519" s="33" t="s">
        <v>106</v>
      </c>
      <c r="B519" s="49">
        <v>275.69</v>
      </c>
      <c r="C519" s="49">
        <v>252.41</v>
      </c>
      <c r="D519" s="49">
        <v>231.511</v>
      </c>
      <c r="E519" s="49">
        <v>208.63</v>
      </c>
      <c r="F519" s="53">
        <v>186.2</v>
      </c>
      <c r="G519" s="49">
        <v>191.23</v>
      </c>
      <c r="H519" s="49">
        <v>243.98</v>
      </c>
      <c r="I519" s="49">
        <v>291.39499999999998</v>
      </c>
      <c r="J519" s="49">
        <v>373.91199999999998</v>
      </c>
      <c r="K519" s="49">
        <v>461.2</v>
      </c>
    </row>
    <row r="520" spans="1:11">
      <c r="A520" s="33" t="s">
        <v>4</v>
      </c>
      <c r="B520" s="49">
        <v>77.453000000000003</v>
      </c>
      <c r="C520" s="49">
        <v>73.051000000000002</v>
      </c>
      <c r="D520" s="49">
        <v>68.864000000000004</v>
      </c>
      <c r="E520" s="49">
        <v>64.099999999999994</v>
      </c>
      <c r="F520" s="53">
        <v>59.420999999999999</v>
      </c>
      <c r="G520" s="49">
        <v>2720.27</v>
      </c>
      <c r="H520" s="49">
        <v>3293.864</v>
      </c>
      <c r="I520" s="49">
        <v>4039.5509999999999</v>
      </c>
      <c r="J520" s="49">
        <v>4678.4449999999997</v>
      </c>
      <c r="K520" s="49">
        <v>5191.6000000000004</v>
      </c>
    </row>
    <row r="521" spans="1:11">
      <c r="A521" s="33" t="s">
        <v>811</v>
      </c>
      <c r="B521" s="49">
        <v>460.13799999999998</v>
      </c>
      <c r="C521" s="49">
        <v>364.25099999999998</v>
      </c>
      <c r="D521" s="49">
        <v>310.3297</v>
      </c>
      <c r="E521" s="49">
        <v>254.0411</v>
      </c>
      <c r="F521" s="53">
        <v>200.42670000000001</v>
      </c>
      <c r="G521" s="49">
        <v>69.64</v>
      </c>
      <c r="H521" s="49">
        <v>47.88</v>
      </c>
      <c r="I521" s="49">
        <v>38.799999999999997</v>
      </c>
      <c r="J521" s="49">
        <v>33.299999999999997</v>
      </c>
      <c r="K521" s="49">
        <v>31.5</v>
      </c>
    </row>
    <row r="522" spans="1:11">
      <c r="A522" s="33" t="s">
        <v>812</v>
      </c>
      <c r="B522" s="49">
        <v>377.51799999999997</v>
      </c>
      <c r="C522" s="49">
        <v>348.279</v>
      </c>
      <c r="D522" s="49">
        <v>330.512</v>
      </c>
      <c r="E522" s="49">
        <v>311.47000000000003</v>
      </c>
      <c r="F522" s="53">
        <v>274.89</v>
      </c>
      <c r="G522" s="49" t="s">
        <v>917</v>
      </c>
      <c r="H522" s="49" t="s">
        <v>917</v>
      </c>
      <c r="I522" s="49" t="s">
        <v>917</v>
      </c>
      <c r="J522" s="49" t="s">
        <v>917</v>
      </c>
      <c r="K522" s="49" t="s">
        <v>917</v>
      </c>
    </row>
    <row r="523" spans="1:11">
      <c r="A523" s="33" t="s">
        <v>5</v>
      </c>
      <c r="B523" s="45" t="s">
        <v>917</v>
      </c>
      <c r="C523" s="45">
        <v>0.184</v>
      </c>
      <c r="D523" s="45">
        <v>0.191</v>
      </c>
      <c r="E523" s="45">
        <v>0.19800000000000001</v>
      </c>
      <c r="F523" s="93">
        <v>0.152</v>
      </c>
      <c r="G523" s="45">
        <v>148.036</v>
      </c>
      <c r="H523" s="45">
        <v>121.185</v>
      </c>
      <c r="I523" s="45">
        <v>76.212999999999994</v>
      </c>
      <c r="J523" s="45">
        <v>2.39</v>
      </c>
      <c r="K523" s="45">
        <v>0.39</v>
      </c>
    </row>
    <row r="524" spans="1:11">
      <c r="A524" s="33" t="s">
        <v>813</v>
      </c>
      <c r="B524" s="45">
        <v>1E-3</v>
      </c>
      <c r="C524" s="45">
        <v>0</v>
      </c>
      <c r="D524" s="45">
        <v>0</v>
      </c>
      <c r="E524" s="45">
        <v>0</v>
      </c>
      <c r="F524" s="93">
        <v>0</v>
      </c>
      <c r="G524" s="45">
        <v>225.666</v>
      </c>
      <c r="H524" s="45">
        <v>564.37599999999998</v>
      </c>
      <c r="I524" s="45">
        <v>1013.5839999999999</v>
      </c>
      <c r="J524" s="45">
        <v>1039.9870000000001</v>
      </c>
      <c r="K524" s="45">
        <v>1279.3779999999999</v>
      </c>
    </row>
    <row r="525" spans="1:11">
      <c r="A525" s="33" t="s">
        <v>814</v>
      </c>
      <c r="B525" s="45">
        <v>7.0730000000000004</v>
      </c>
      <c r="C525" s="45">
        <v>7.125</v>
      </c>
      <c r="D525" s="45">
        <v>6.81</v>
      </c>
      <c r="E525" s="45">
        <v>6.66</v>
      </c>
      <c r="F525" s="93">
        <v>5.4580000000000002</v>
      </c>
      <c r="G525" s="45" t="s">
        <v>349</v>
      </c>
      <c r="H525" s="45" t="s">
        <v>349</v>
      </c>
      <c r="I525" s="45" t="s">
        <v>349</v>
      </c>
      <c r="J525" s="45" t="s">
        <v>349</v>
      </c>
      <c r="K525" s="45" t="s">
        <v>349</v>
      </c>
    </row>
    <row r="526" spans="1:11">
      <c r="A526" s="33" t="s">
        <v>6</v>
      </c>
      <c r="B526" s="45">
        <v>74.558999999999997</v>
      </c>
      <c r="C526" s="45">
        <v>72.228999999999999</v>
      </c>
      <c r="D526" s="45">
        <v>69.406999999999996</v>
      </c>
      <c r="E526" s="45">
        <v>65.742000000000004</v>
      </c>
      <c r="F526" s="93">
        <v>61.917000000000002</v>
      </c>
      <c r="G526" s="45">
        <v>3015.143</v>
      </c>
      <c r="H526" s="45">
        <v>3085.3150000000001</v>
      </c>
      <c r="I526" s="45">
        <v>3138.1280000000002</v>
      </c>
      <c r="J526" s="45">
        <v>3233.0030000000002</v>
      </c>
      <c r="K526" s="45">
        <v>3366.319</v>
      </c>
    </row>
    <row r="527" spans="1:11">
      <c r="A527" s="33" t="s">
        <v>815</v>
      </c>
      <c r="B527" s="45">
        <v>42.165999999999997</v>
      </c>
      <c r="C527" s="45">
        <v>30.928999999999998</v>
      </c>
      <c r="D527" s="45">
        <v>22.86</v>
      </c>
      <c r="E527" s="45">
        <v>16.887</v>
      </c>
      <c r="F527" s="93">
        <v>12.186999999999999</v>
      </c>
      <c r="G527" s="45" t="s">
        <v>349</v>
      </c>
      <c r="H527" s="45" t="s">
        <v>349</v>
      </c>
      <c r="I527" s="45" t="s">
        <v>349</v>
      </c>
      <c r="J527" s="45" t="s">
        <v>349</v>
      </c>
      <c r="K527" s="45" t="s">
        <v>349</v>
      </c>
    </row>
    <row r="528" spans="1:11">
      <c r="A528" s="33" t="s">
        <v>7</v>
      </c>
      <c r="B528" s="45">
        <v>0.2</v>
      </c>
      <c r="C528" s="45">
        <v>0.1</v>
      </c>
      <c r="D528" s="45">
        <v>2.1999999999999999E-2</v>
      </c>
      <c r="E528" s="45">
        <v>0.08</v>
      </c>
      <c r="F528" s="93">
        <v>0.06</v>
      </c>
      <c r="G528" s="45" t="s">
        <v>349</v>
      </c>
      <c r="H528" s="45" t="s">
        <v>349</v>
      </c>
      <c r="I528" s="45" t="s">
        <v>349</v>
      </c>
      <c r="J528" s="45">
        <v>3.46</v>
      </c>
      <c r="K528" s="45">
        <v>6.6</v>
      </c>
    </row>
    <row r="529" spans="1:11">
      <c r="A529" s="33" t="s">
        <v>8</v>
      </c>
      <c r="B529" s="45">
        <v>0.27</v>
      </c>
      <c r="C529" s="45">
        <v>0.21</v>
      </c>
      <c r="D529" s="45" t="s">
        <v>917</v>
      </c>
      <c r="E529" s="45" t="s">
        <v>917</v>
      </c>
      <c r="F529" s="93" t="s">
        <v>917</v>
      </c>
      <c r="G529" s="45">
        <v>2.8</v>
      </c>
      <c r="H529" s="45">
        <v>1.37</v>
      </c>
      <c r="I529" s="45" t="s">
        <v>917</v>
      </c>
      <c r="J529" s="45">
        <v>22.5</v>
      </c>
      <c r="K529" s="45">
        <v>30.3</v>
      </c>
    </row>
    <row r="530" spans="1:11">
      <c r="A530" s="33" t="s">
        <v>816</v>
      </c>
      <c r="B530" s="45">
        <v>18.484000000000002</v>
      </c>
      <c r="C530" s="45">
        <v>17.190999999999999</v>
      </c>
      <c r="D530" s="45">
        <v>17.391999999999999</v>
      </c>
      <c r="E530" s="45">
        <v>16.931000000000001</v>
      </c>
      <c r="F530" s="93">
        <v>15.417999999999999</v>
      </c>
      <c r="G530" s="45" t="s">
        <v>917</v>
      </c>
      <c r="H530" s="45">
        <v>42.026000000000003</v>
      </c>
      <c r="I530" s="45">
        <v>74.981999999999999</v>
      </c>
      <c r="J530" s="45">
        <v>67.588999999999999</v>
      </c>
      <c r="K530" s="45">
        <v>58.656999999999996</v>
      </c>
    </row>
    <row r="531" spans="1:11">
      <c r="A531" s="33" t="s">
        <v>9</v>
      </c>
      <c r="B531" s="45">
        <v>848</v>
      </c>
      <c r="C531" s="45">
        <v>718</v>
      </c>
      <c r="D531" s="45">
        <v>644</v>
      </c>
      <c r="E531" s="45">
        <v>558</v>
      </c>
      <c r="F531" s="93">
        <v>477</v>
      </c>
      <c r="G531" s="45" t="s">
        <v>917</v>
      </c>
      <c r="H531" s="45" t="s">
        <v>917</v>
      </c>
      <c r="I531" s="45" t="s">
        <v>917</v>
      </c>
      <c r="J531" s="45" t="s">
        <v>917</v>
      </c>
      <c r="K531" s="45" t="s">
        <v>917</v>
      </c>
    </row>
    <row r="532" spans="1:11">
      <c r="A532" s="33" t="s">
        <v>158</v>
      </c>
      <c r="B532" s="45">
        <v>19745.599999999999</v>
      </c>
      <c r="C532" s="45">
        <v>18943.5</v>
      </c>
      <c r="D532" s="45">
        <v>18175.5</v>
      </c>
      <c r="E532" s="45">
        <v>17300</v>
      </c>
      <c r="F532" s="93">
        <v>16476.5</v>
      </c>
      <c r="G532" s="45" t="s">
        <v>917</v>
      </c>
      <c r="H532" s="45" t="s">
        <v>917</v>
      </c>
      <c r="I532" s="45" t="s">
        <v>917</v>
      </c>
      <c r="J532" s="45" t="s">
        <v>917</v>
      </c>
      <c r="K532" s="45" t="s">
        <v>917</v>
      </c>
    </row>
    <row r="533" spans="1:11" ht="14.25">
      <c r="A533" s="41" t="s">
        <v>1174</v>
      </c>
      <c r="B533" s="161">
        <v>29339.103360000001</v>
      </c>
      <c r="C533" s="161">
        <v>27686.879050000003</v>
      </c>
      <c r="D533" s="161">
        <v>26212.982</v>
      </c>
      <c r="E533" s="161">
        <v>24464.228267999999</v>
      </c>
      <c r="F533" s="162">
        <v>22914.609700000001</v>
      </c>
      <c r="G533" s="161">
        <v>6606.9319999999998</v>
      </c>
      <c r="H533" s="161">
        <v>7683.3309999999992</v>
      </c>
      <c r="I533" s="161">
        <v>9126.1440000000002</v>
      </c>
      <c r="J533" s="161">
        <v>10302.237999999999</v>
      </c>
      <c r="K533" s="161">
        <v>12499.039999999999</v>
      </c>
    </row>
    <row r="534" spans="1:11" s="21" customFormat="1" ht="14.25" customHeight="1">
      <c r="A534" s="897" t="s">
        <v>779</v>
      </c>
      <c r="B534" s="898"/>
      <c r="C534" s="898"/>
      <c r="D534" s="898"/>
      <c r="E534" s="898"/>
      <c r="F534" s="898"/>
      <c r="G534" s="898"/>
      <c r="H534" s="898"/>
      <c r="I534" s="898"/>
      <c r="J534" s="898"/>
      <c r="K534" s="898"/>
    </row>
    <row r="535" spans="1:11" s="148" customFormat="1" ht="25.5" customHeight="1">
      <c r="A535" s="899" t="s">
        <v>1280</v>
      </c>
      <c r="B535" s="900"/>
      <c r="C535" s="900"/>
      <c r="D535" s="900"/>
      <c r="E535" s="900"/>
      <c r="F535" s="900"/>
      <c r="G535" s="900"/>
      <c r="H535" s="900"/>
      <c r="I535" s="900"/>
      <c r="J535" s="900"/>
      <c r="K535" s="900"/>
    </row>
    <row r="536" spans="1:11">
      <c r="A536" s="30"/>
    </row>
    <row r="537" spans="1:11">
      <c r="A537" s="30"/>
    </row>
    <row r="538" spans="1:11">
      <c r="A538" s="30"/>
    </row>
    <row r="539" spans="1:11">
      <c r="A539" s="30"/>
    </row>
    <row r="540" spans="1:11">
      <c r="A540" s="894" t="s">
        <v>123</v>
      </c>
      <c r="B540" s="894"/>
      <c r="C540" s="894"/>
      <c r="D540" s="894"/>
      <c r="E540" s="894"/>
      <c r="F540" s="894"/>
      <c r="G540" s="894"/>
      <c r="H540" s="894"/>
      <c r="I540" s="894"/>
      <c r="J540" s="894"/>
      <c r="K540" s="894"/>
    </row>
    <row r="541" spans="1:11">
      <c r="A541" s="30"/>
    </row>
    <row r="542" spans="1:11" s="2" customFormat="1" ht="15" customHeight="1">
      <c r="A542" s="191"/>
      <c r="B542" s="895" t="s">
        <v>712</v>
      </c>
      <c r="C542" s="895"/>
      <c r="D542" s="895"/>
      <c r="E542" s="895"/>
      <c r="F542" s="896"/>
      <c r="G542" s="909" t="s">
        <v>372</v>
      </c>
      <c r="H542" s="909"/>
      <c r="I542" s="909"/>
      <c r="J542" s="909"/>
      <c r="K542" s="909"/>
    </row>
    <row r="543" spans="1:11" s="2" customFormat="1">
      <c r="A543" s="192"/>
      <c r="B543" s="180">
        <v>40909</v>
      </c>
      <c r="C543" s="180">
        <v>41275</v>
      </c>
      <c r="D543" s="180">
        <v>41640</v>
      </c>
      <c r="E543" s="180">
        <v>42005</v>
      </c>
      <c r="F543" s="181">
        <v>42370</v>
      </c>
      <c r="G543" s="180">
        <v>40909</v>
      </c>
      <c r="H543" s="180">
        <v>41275</v>
      </c>
      <c r="I543" s="180">
        <v>41640</v>
      </c>
      <c r="J543" s="180">
        <v>42005</v>
      </c>
      <c r="K543" s="180">
        <v>42370</v>
      </c>
    </row>
    <row r="544" spans="1:11" s="2" customFormat="1">
      <c r="A544" s="527" t="s">
        <v>31</v>
      </c>
      <c r="B544" s="45">
        <v>4773.7049999999999</v>
      </c>
      <c r="C544" s="45">
        <v>5301.2330000000002</v>
      </c>
      <c r="D544" s="45">
        <v>5862.924</v>
      </c>
      <c r="E544" s="45">
        <v>6522.4579999999996</v>
      </c>
      <c r="F544" s="93">
        <v>7334.3239999999996</v>
      </c>
      <c r="G544" s="59">
        <v>2998.1120000000001</v>
      </c>
      <c r="H544" s="59">
        <v>3384.4589999999998</v>
      </c>
      <c r="I544" s="59">
        <v>3790.636</v>
      </c>
      <c r="J544" s="59">
        <v>4260.5029999999997</v>
      </c>
      <c r="K544" s="59">
        <v>4848.4780000000001</v>
      </c>
    </row>
    <row r="545" spans="1:11">
      <c r="A545" s="33" t="s">
        <v>456</v>
      </c>
      <c r="B545" s="45">
        <v>1226.8800000000001</v>
      </c>
      <c r="C545" s="45">
        <v>1332.25</v>
      </c>
      <c r="D545" s="45">
        <v>1508.2360000000001</v>
      </c>
      <c r="E545" s="45">
        <v>1556.8789999999999</v>
      </c>
      <c r="F545" s="93">
        <v>1702.2260000000001</v>
      </c>
      <c r="G545" s="59">
        <v>1087.597</v>
      </c>
      <c r="H545" s="59">
        <v>1168.56</v>
      </c>
      <c r="I545" s="59">
        <v>1349.52</v>
      </c>
      <c r="J545" s="59">
        <v>1352.5329999999999</v>
      </c>
      <c r="K545" s="59">
        <v>1441.2439999999999</v>
      </c>
    </row>
    <row r="546" spans="1:11">
      <c r="A546" s="33" t="s">
        <v>458</v>
      </c>
      <c r="B546" s="45">
        <v>8601.3490000000002</v>
      </c>
      <c r="C546" s="45">
        <v>9928.2309999999998</v>
      </c>
      <c r="D546" s="45">
        <v>10993.632</v>
      </c>
      <c r="E546" s="45">
        <v>12025.554</v>
      </c>
      <c r="F546" s="93">
        <v>12695.138999999999</v>
      </c>
      <c r="G546" s="59">
        <v>4128.5749999999998</v>
      </c>
      <c r="H546" s="59">
        <v>4908.2939999999999</v>
      </c>
      <c r="I546" s="59">
        <v>5626.7139999999999</v>
      </c>
      <c r="J546" s="59">
        <v>6466.6610000000001</v>
      </c>
      <c r="K546" s="59">
        <v>6837.3289999999997</v>
      </c>
    </row>
    <row r="547" spans="1:11">
      <c r="A547" s="33" t="s">
        <v>457</v>
      </c>
      <c r="B547" s="45">
        <v>7484.808</v>
      </c>
      <c r="C547" s="45">
        <v>8099.2439999999997</v>
      </c>
      <c r="D547" s="45">
        <v>8796.7603999999992</v>
      </c>
      <c r="E547" s="45">
        <v>9241.8670999999995</v>
      </c>
      <c r="F547" s="93">
        <v>9930.5830000000005</v>
      </c>
      <c r="G547" s="59">
        <v>4357.3100000000004</v>
      </c>
      <c r="H547" s="59">
        <v>4518.93</v>
      </c>
      <c r="I547" s="59">
        <v>4899</v>
      </c>
      <c r="J547" s="59">
        <v>5169</v>
      </c>
      <c r="K547" s="59">
        <v>5428</v>
      </c>
    </row>
    <row r="548" spans="1:11">
      <c r="A548" s="33" t="s">
        <v>459</v>
      </c>
      <c r="B548" s="45">
        <v>9009.0679999999993</v>
      </c>
      <c r="C548" s="45">
        <v>12970.954</v>
      </c>
      <c r="D548" s="45">
        <v>19754.396000000001</v>
      </c>
      <c r="E548" s="45">
        <v>29029.945</v>
      </c>
      <c r="F548" s="93">
        <v>38329.074000000001</v>
      </c>
      <c r="G548" s="59" t="s">
        <v>917</v>
      </c>
      <c r="H548" s="59" t="s">
        <v>917</v>
      </c>
      <c r="I548" s="59" t="s">
        <v>917</v>
      </c>
      <c r="J548" s="59" t="s">
        <v>917</v>
      </c>
      <c r="K548" s="59" t="s">
        <v>917</v>
      </c>
    </row>
    <row r="549" spans="1:11" ht="14.25">
      <c r="A549" s="33" t="s">
        <v>353</v>
      </c>
      <c r="B549" s="49">
        <v>8474.982</v>
      </c>
      <c r="C549" s="49">
        <v>8964.2950000000001</v>
      </c>
      <c r="D549" s="49">
        <v>9437.9159999999993</v>
      </c>
      <c r="E549" s="49">
        <v>10287.507</v>
      </c>
      <c r="F549" s="53">
        <v>10996.995000000001</v>
      </c>
      <c r="G549" s="58" t="s">
        <v>917</v>
      </c>
      <c r="H549" s="58" t="s">
        <v>917</v>
      </c>
      <c r="I549" s="58">
        <v>4924.1689999999999</v>
      </c>
      <c r="J549" s="58">
        <v>6124.527</v>
      </c>
      <c r="K549" s="58">
        <v>7634.5309999999999</v>
      </c>
    </row>
    <row r="550" spans="1:11">
      <c r="A550" s="718" t="s">
        <v>141</v>
      </c>
      <c r="B550" s="49">
        <v>3182.2</v>
      </c>
      <c r="C550" s="49">
        <v>3632.8440000000001</v>
      </c>
      <c r="D550" s="49">
        <v>3433.8739999999998</v>
      </c>
      <c r="E550" s="49">
        <v>3690.596</v>
      </c>
      <c r="F550" s="53">
        <v>4073.9769999999999</v>
      </c>
      <c r="G550" s="58">
        <v>2579.08</v>
      </c>
      <c r="H550" s="58">
        <v>2885.3310000000001</v>
      </c>
      <c r="I550" s="58">
        <v>2595.0619999999999</v>
      </c>
      <c r="J550" s="58">
        <v>2722.5709999999999</v>
      </c>
      <c r="K550" s="58">
        <v>2996.3649999999998</v>
      </c>
    </row>
    <row r="551" spans="1:11">
      <c r="A551" s="33" t="s">
        <v>641</v>
      </c>
      <c r="B551" s="49" t="s">
        <v>917</v>
      </c>
      <c r="C551" s="49" t="s">
        <v>917</v>
      </c>
      <c r="D551" s="49" t="s">
        <v>917</v>
      </c>
      <c r="E551" s="49" t="s">
        <v>917</v>
      </c>
      <c r="F551" s="53" t="s">
        <v>917</v>
      </c>
      <c r="G551" s="58">
        <v>112.229</v>
      </c>
      <c r="H551" s="58">
        <v>114.098</v>
      </c>
      <c r="I551" s="58">
        <v>118.33929999999999</v>
      </c>
      <c r="J551" s="58">
        <v>126.0814</v>
      </c>
      <c r="K551" s="58">
        <v>133.2629</v>
      </c>
    </row>
    <row r="552" spans="1:11">
      <c r="A552" s="33" t="s">
        <v>860</v>
      </c>
      <c r="B552" s="49">
        <v>6414.3</v>
      </c>
      <c r="C552" s="49">
        <v>7241.6</v>
      </c>
      <c r="D552" s="49">
        <v>8514.2999999999993</v>
      </c>
      <c r="E552" s="49">
        <v>10067.709999999999</v>
      </c>
      <c r="F552" s="53">
        <v>12085.23</v>
      </c>
      <c r="G552" s="58">
        <v>5999.2</v>
      </c>
      <c r="H552" s="58">
        <v>6711.9</v>
      </c>
      <c r="I552" s="58">
        <v>7872.5</v>
      </c>
      <c r="J552" s="58">
        <v>9247</v>
      </c>
      <c r="K552" s="58">
        <v>10962.36</v>
      </c>
    </row>
    <row r="553" spans="1:11">
      <c r="A553" s="33" t="s">
        <v>106</v>
      </c>
      <c r="B553" s="49">
        <v>1628.98</v>
      </c>
      <c r="C553" s="49">
        <v>1813.21</v>
      </c>
      <c r="D553" s="49">
        <v>2034.0150000000001</v>
      </c>
      <c r="E553" s="49">
        <v>2269.779</v>
      </c>
      <c r="F553" s="53">
        <v>2612.9</v>
      </c>
      <c r="G553" s="58">
        <v>1091.52</v>
      </c>
      <c r="H553" s="58">
        <v>1225.77</v>
      </c>
      <c r="I553" s="58">
        <v>1390.057</v>
      </c>
      <c r="J553" s="58">
        <v>1617.1479999999999</v>
      </c>
      <c r="K553" s="58">
        <v>1836.5</v>
      </c>
    </row>
    <row r="554" spans="1:11">
      <c r="A554" s="33" t="s">
        <v>4</v>
      </c>
      <c r="B554" s="49">
        <v>6826.7389999999996</v>
      </c>
      <c r="C554" s="49" t="s">
        <v>917</v>
      </c>
      <c r="D554" s="49" t="s">
        <v>917</v>
      </c>
      <c r="E554" s="49" t="s">
        <v>917</v>
      </c>
      <c r="F554" s="53" t="s">
        <v>917</v>
      </c>
      <c r="G554" s="58">
        <v>12.948</v>
      </c>
      <c r="H554" s="58">
        <v>12.413</v>
      </c>
      <c r="I554" s="58">
        <v>11.428000000000001</v>
      </c>
      <c r="J554" s="58">
        <v>10.598000000000001</v>
      </c>
      <c r="K554" s="58">
        <v>9.8859999999999992</v>
      </c>
    </row>
    <row r="555" spans="1:11">
      <c r="A555" s="33" t="s">
        <v>811</v>
      </c>
      <c r="B555" s="49">
        <v>9893.5660000000007</v>
      </c>
      <c r="C555" s="49">
        <v>11477.671</v>
      </c>
      <c r="D555" s="49">
        <v>13150.21</v>
      </c>
      <c r="E555" s="49">
        <v>15122.77</v>
      </c>
      <c r="F555" s="53">
        <v>16970.37</v>
      </c>
      <c r="G555" s="58">
        <v>2545.2950000000001</v>
      </c>
      <c r="H555" s="58">
        <v>3443.431</v>
      </c>
      <c r="I555" s="58">
        <v>4401.6260000000002</v>
      </c>
      <c r="J555" s="58">
        <v>5403.28</v>
      </c>
      <c r="K555" s="58">
        <v>6398.6260000000002</v>
      </c>
    </row>
    <row r="556" spans="1:11">
      <c r="A556" s="33" t="s">
        <v>812</v>
      </c>
      <c r="B556" s="49">
        <v>1516.06</v>
      </c>
      <c r="C556" s="49">
        <v>1760.15</v>
      </c>
      <c r="D556" s="49">
        <v>1973.44</v>
      </c>
      <c r="E556" s="49">
        <v>2279.8000000000002</v>
      </c>
      <c r="F556" s="53">
        <v>2572.38</v>
      </c>
      <c r="G556" s="58">
        <v>930.5</v>
      </c>
      <c r="H556" s="58">
        <v>1116.48</v>
      </c>
      <c r="I556" s="58">
        <v>1296.6099999999999</v>
      </c>
      <c r="J556" s="58">
        <v>1553.82</v>
      </c>
      <c r="K556" s="58">
        <v>1698.34</v>
      </c>
    </row>
    <row r="557" spans="1:11">
      <c r="A557" s="33" t="s">
        <v>5</v>
      </c>
      <c r="B557" s="45">
        <v>2642.8939999999998</v>
      </c>
      <c r="C557" s="45">
        <v>2886.2220000000002</v>
      </c>
      <c r="D557" s="45">
        <v>3168.6990000000001</v>
      </c>
      <c r="E557" s="45">
        <v>3533.1990000000001</v>
      </c>
      <c r="F557" s="93">
        <v>3901.9560000000001</v>
      </c>
      <c r="G557" s="59">
        <v>2530.6590000000001</v>
      </c>
      <c r="H557" s="59">
        <v>2765.0360000000001</v>
      </c>
      <c r="I557" s="59">
        <v>3037.49</v>
      </c>
      <c r="J557" s="59">
        <v>3392.0340000000001</v>
      </c>
      <c r="K557" s="59">
        <v>3743.116</v>
      </c>
    </row>
    <row r="558" spans="1:11">
      <c r="A558" s="33" t="s">
        <v>813</v>
      </c>
      <c r="B558" s="45">
        <v>2853.9070000000002</v>
      </c>
      <c r="C558" s="45">
        <v>4584.4799999999996</v>
      </c>
      <c r="D558" s="45">
        <v>6811.1549999999997</v>
      </c>
      <c r="E558" s="45">
        <v>9803.4660000000003</v>
      </c>
      <c r="F558" s="93">
        <v>14413.549000000001</v>
      </c>
      <c r="G558" s="59">
        <v>2631.183</v>
      </c>
      <c r="H558" s="59">
        <v>4150.058</v>
      </c>
      <c r="I558" s="59">
        <v>6096.8469999999998</v>
      </c>
      <c r="J558" s="59">
        <v>8852.1059999999998</v>
      </c>
      <c r="K558" s="59">
        <v>13171.931</v>
      </c>
    </row>
    <row r="559" spans="1:11">
      <c r="A559" s="33" t="s">
        <v>814</v>
      </c>
      <c r="B559" s="45">
        <v>1570.942</v>
      </c>
      <c r="C559" s="45">
        <v>1600.9559999999999</v>
      </c>
      <c r="D559" s="45">
        <v>1856.027</v>
      </c>
      <c r="E559" s="45">
        <v>2190.451</v>
      </c>
      <c r="F559" s="93">
        <v>2447.2640000000001</v>
      </c>
      <c r="G559" s="59">
        <v>1570.942</v>
      </c>
      <c r="H559" s="59">
        <v>1600.9559999999999</v>
      </c>
      <c r="I559" s="59">
        <v>1856.027</v>
      </c>
      <c r="J559" s="59">
        <v>2190.451</v>
      </c>
      <c r="K559" s="59">
        <v>2447.2640000000001</v>
      </c>
    </row>
    <row r="560" spans="1:11">
      <c r="A560" s="33" t="s">
        <v>6</v>
      </c>
      <c r="B560" s="45">
        <v>235.27</v>
      </c>
      <c r="C560" s="45">
        <v>509.29399999999998</v>
      </c>
      <c r="D560" s="45">
        <v>580.99199999999996</v>
      </c>
      <c r="E560" s="45">
        <v>612.6</v>
      </c>
      <c r="F560" s="93">
        <v>697.79700000000003</v>
      </c>
      <c r="G560" s="59">
        <v>235.27</v>
      </c>
      <c r="H560" s="59">
        <v>258.161</v>
      </c>
      <c r="I560" s="59">
        <v>293.89100000000002</v>
      </c>
      <c r="J560" s="59">
        <v>301.93400000000003</v>
      </c>
      <c r="K560" s="59">
        <v>347.79500000000002</v>
      </c>
    </row>
    <row r="561" spans="1:11">
      <c r="A561" s="33" t="s">
        <v>815</v>
      </c>
      <c r="B561" s="45">
        <v>1365.4570000000001</v>
      </c>
      <c r="C561" s="45">
        <v>1616.001</v>
      </c>
      <c r="D561" s="45">
        <v>1927.9169999999999</v>
      </c>
      <c r="E561" s="45">
        <v>2260.3200000000002</v>
      </c>
      <c r="F561" s="93">
        <v>2765.83</v>
      </c>
      <c r="G561" s="59" t="s">
        <v>917</v>
      </c>
      <c r="H561" s="59" t="s">
        <v>917</v>
      </c>
      <c r="I561" s="59" t="s">
        <v>917</v>
      </c>
      <c r="J561" s="59" t="s">
        <v>917</v>
      </c>
      <c r="K561" s="59" t="s">
        <v>917</v>
      </c>
    </row>
    <row r="562" spans="1:11">
      <c r="A562" s="33" t="s">
        <v>7</v>
      </c>
      <c r="B562" s="45">
        <v>2190</v>
      </c>
      <c r="C562" s="45">
        <v>2398.0459999999998</v>
      </c>
      <c r="D562" s="45">
        <v>2619.9430000000002</v>
      </c>
      <c r="E562" s="45">
        <v>2845</v>
      </c>
      <c r="F562" s="93">
        <v>3166</v>
      </c>
      <c r="G562" s="59">
        <v>1810</v>
      </c>
      <c r="H562" s="59">
        <v>1986.8240000000001</v>
      </c>
      <c r="I562" s="59">
        <v>2169.5169999999998</v>
      </c>
      <c r="J562" s="59">
        <v>2343</v>
      </c>
      <c r="K562" s="59">
        <v>2604</v>
      </c>
    </row>
    <row r="563" spans="1:11">
      <c r="A563" s="33" t="s">
        <v>8</v>
      </c>
      <c r="B563" s="45">
        <v>651.30999999999995</v>
      </c>
      <c r="C563" s="45">
        <v>701.11</v>
      </c>
      <c r="D563" s="45">
        <v>778.47</v>
      </c>
      <c r="E563" s="45">
        <v>965.34990000000005</v>
      </c>
      <c r="F563" s="93">
        <v>1082.1300000000001</v>
      </c>
      <c r="G563" s="59">
        <v>435.57</v>
      </c>
      <c r="H563" s="59">
        <v>460.88</v>
      </c>
      <c r="I563" s="59">
        <v>508.76</v>
      </c>
      <c r="J563" s="59">
        <v>668.9</v>
      </c>
      <c r="K563" s="59">
        <v>737.48</v>
      </c>
    </row>
    <row r="564" spans="1:11">
      <c r="A564" s="33" t="s">
        <v>816</v>
      </c>
      <c r="B564" s="45">
        <v>2864.6060000000002</v>
      </c>
      <c r="C564" s="45">
        <v>3172.2170000000001</v>
      </c>
      <c r="D564" s="45">
        <v>3384.1179999999999</v>
      </c>
      <c r="E564" s="45">
        <v>3760.1329999999998</v>
      </c>
      <c r="F564" s="93">
        <v>4165.9629999999997</v>
      </c>
      <c r="G564" s="59">
        <v>437.35599999999999</v>
      </c>
      <c r="H564" s="59">
        <v>532.12300000000005</v>
      </c>
      <c r="I564" s="59">
        <v>644.70899999999995</v>
      </c>
      <c r="J564" s="59">
        <v>812.16800000000001</v>
      </c>
      <c r="K564" s="59">
        <v>1027.6089999999999</v>
      </c>
    </row>
    <row r="565" spans="1:11">
      <c r="A565" s="33" t="s">
        <v>9</v>
      </c>
      <c r="B565" s="45">
        <v>10546</v>
      </c>
      <c r="C565" s="45">
        <v>11608</v>
      </c>
      <c r="D565" s="45">
        <v>13010</v>
      </c>
      <c r="E565" s="45">
        <v>14601</v>
      </c>
      <c r="F565" s="93">
        <v>16371</v>
      </c>
      <c r="G565" s="59">
        <v>8155</v>
      </c>
      <c r="H565" s="59">
        <v>9040</v>
      </c>
      <c r="I565" s="59">
        <v>10227</v>
      </c>
      <c r="J565" s="59">
        <v>11544</v>
      </c>
      <c r="K565" s="59">
        <v>13298</v>
      </c>
    </row>
    <row r="566" spans="1:11">
      <c r="A566" s="33" t="s">
        <v>158</v>
      </c>
      <c r="B566" s="45">
        <v>77938.600000000006</v>
      </c>
      <c r="C566" s="45">
        <v>84220.5</v>
      </c>
      <c r="D566" s="45">
        <v>90113</v>
      </c>
      <c r="E566" s="45">
        <v>97666.2</v>
      </c>
      <c r="F566" s="93">
        <v>105192.5</v>
      </c>
      <c r="G566" s="59">
        <v>51717.2</v>
      </c>
      <c r="H566" s="59">
        <v>56020.800000000003</v>
      </c>
      <c r="I566" s="59">
        <v>59539.3</v>
      </c>
      <c r="J566" s="59">
        <v>64268.2</v>
      </c>
      <c r="K566" s="59">
        <v>68449.5</v>
      </c>
    </row>
    <row r="567" spans="1:11" ht="14.25">
      <c r="A567" s="41" t="s">
        <v>1168</v>
      </c>
      <c r="B567" s="161">
        <v>171891.62300000002</v>
      </c>
      <c r="C567" s="161">
        <v>185818.50799999997</v>
      </c>
      <c r="D567" s="161">
        <v>209710.02439999999</v>
      </c>
      <c r="E567" s="161">
        <v>240332.58400000003</v>
      </c>
      <c r="F567" s="162">
        <v>273507.18699999992</v>
      </c>
      <c r="G567" s="163">
        <v>95365.546000000002</v>
      </c>
      <c r="H567" s="163">
        <v>106304.504</v>
      </c>
      <c r="I567" s="163">
        <v>122649.2023</v>
      </c>
      <c r="J567" s="163">
        <v>138426.51539999997</v>
      </c>
      <c r="K567" s="163">
        <v>156051.61689999999</v>
      </c>
    </row>
    <row r="568" spans="1:11">
      <c r="A568" s="30"/>
    </row>
    <row r="569" spans="1:11">
      <c r="A569" s="30"/>
    </row>
    <row r="570" spans="1:11">
      <c r="A570" s="30"/>
    </row>
    <row r="571" spans="1:11">
      <c r="A571" s="894" t="s">
        <v>123</v>
      </c>
      <c r="B571" s="894"/>
      <c r="C571" s="894"/>
      <c r="D571" s="894"/>
      <c r="E571" s="894"/>
      <c r="F571" s="894"/>
      <c r="G571" s="894"/>
      <c r="H571" s="894"/>
      <c r="I571" s="894"/>
      <c r="J571" s="894"/>
      <c r="K571" s="894"/>
    </row>
    <row r="572" spans="1:11">
      <c r="A572" s="30"/>
    </row>
    <row r="573" spans="1:11" s="2" customFormat="1" ht="15" customHeight="1">
      <c r="A573" s="194"/>
      <c r="B573" s="909" t="s">
        <v>373</v>
      </c>
      <c r="C573" s="909"/>
      <c r="D573" s="909"/>
      <c r="E573" s="909"/>
      <c r="F573" s="910"/>
      <c r="G573" s="909" t="s">
        <v>374</v>
      </c>
      <c r="H573" s="909"/>
      <c r="I573" s="909"/>
      <c r="J573" s="909"/>
      <c r="K573" s="909"/>
    </row>
    <row r="574" spans="1:11" s="2" customFormat="1">
      <c r="A574" s="192"/>
      <c r="B574" s="180">
        <v>40909</v>
      </c>
      <c r="C574" s="180">
        <v>41275</v>
      </c>
      <c r="D574" s="180">
        <v>41640</v>
      </c>
      <c r="E574" s="180">
        <v>42005</v>
      </c>
      <c r="F574" s="181">
        <v>42370</v>
      </c>
      <c r="G574" s="180">
        <v>40909</v>
      </c>
      <c r="H574" s="180">
        <v>41275</v>
      </c>
      <c r="I574" s="180">
        <v>41640</v>
      </c>
      <c r="J574" s="180">
        <v>42005</v>
      </c>
      <c r="K574" s="180">
        <v>42370</v>
      </c>
    </row>
    <row r="575" spans="1:11" s="2" customFormat="1">
      <c r="A575" s="527" t="s">
        <v>31</v>
      </c>
      <c r="B575" s="59" t="s">
        <v>917</v>
      </c>
      <c r="C575" s="59" t="s">
        <v>917</v>
      </c>
      <c r="D575" s="59" t="s">
        <v>917</v>
      </c>
      <c r="E575" s="59" t="s">
        <v>917</v>
      </c>
      <c r="F575" s="153" t="s">
        <v>917</v>
      </c>
      <c r="G575" s="58">
        <v>1775.5930000000001</v>
      </c>
      <c r="H575" s="58">
        <v>1916.7739999999999</v>
      </c>
      <c r="I575" s="58">
        <v>2072.288</v>
      </c>
      <c r="J575" s="58">
        <v>2261.9549999999999</v>
      </c>
      <c r="K575" s="58">
        <v>2485.846</v>
      </c>
    </row>
    <row r="576" spans="1:11">
      <c r="A576" s="33" t="s">
        <v>456</v>
      </c>
      <c r="B576" s="59">
        <v>139.28100000000001</v>
      </c>
      <c r="C576" s="59">
        <v>163.691</v>
      </c>
      <c r="D576" s="59">
        <v>156.536</v>
      </c>
      <c r="E576" s="59">
        <v>202.07400000000001</v>
      </c>
      <c r="F576" s="153">
        <v>258.64</v>
      </c>
      <c r="G576" s="58" t="s">
        <v>917</v>
      </c>
      <c r="H576" s="58" t="s">
        <v>917</v>
      </c>
      <c r="I576" s="58">
        <v>2.1800000000000002</v>
      </c>
      <c r="J576" s="58">
        <v>2.2719999999999998</v>
      </c>
      <c r="K576" s="58">
        <v>2.3420000000000001</v>
      </c>
    </row>
    <row r="577" spans="1:11">
      <c r="A577" s="33" t="s">
        <v>458</v>
      </c>
      <c r="B577" s="59" t="s">
        <v>917</v>
      </c>
      <c r="C577" s="59" t="s">
        <v>917</v>
      </c>
      <c r="D577" s="59" t="s">
        <v>917</v>
      </c>
      <c r="E577" s="59" t="s">
        <v>917</v>
      </c>
      <c r="F577" s="153" t="s">
        <v>917</v>
      </c>
      <c r="G577" s="58">
        <v>4472.7740000000003</v>
      </c>
      <c r="H577" s="58">
        <v>5019.9369999999999</v>
      </c>
      <c r="I577" s="58">
        <v>5366.9179999999997</v>
      </c>
      <c r="J577" s="58">
        <v>5558.893</v>
      </c>
      <c r="K577" s="58">
        <v>5857.8090000000002</v>
      </c>
    </row>
    <row r="578" spans="1:11" ht="14.25">
      <c r="A578" s="718" t="s">
        <v>660</v>
      </c>
      <c r="B578" s="58" t="s">
        <v>349</v>
      </c>
      <c r="C578" s="58" t="s">
        <v>349</v>
      </c>
      <c r="D578" s="58" t="s">
        <v>349</v>
      </c>
      <c r="E578" s="58" t="s">
        <v>349</v>
      </c>
      <c r="F578" s="60" t="s">
        <v>349</v>
      </c>
      <c r="G578" s="59">
        <v>3127.498</v>
      </c>
      <c r="H578" s="59">
        <v>3580.3139999999999</v>
      </c>
      <c r="I578" s="59">
        <v>3897.7604000000001</v>
      </c>
      <c r="J578" s="59">
        <v>4072.8670999999999</v>
      </c>
      <c r="K578" s="59">
        <v>4502.5829999999996</v>
      </c>
    </row>
    <row r="579" spans="1:11">
      <c r="A579" s="33" t="s">
        <v>459</v>
      </c>
      <c r="B579" s="58" t="s">
        <v>349</v>
      </c>
      <c r="C579" s="58" t="s">
        <v>349</v>
      </c>
      <c r="D579" s="58" t="s">
        <v>349</v>
      </c>
      <c r="E579" s="58" t="s">
        <v>349</v>
      </c>
      <c r="F579" s="60" t="s">
        <v>349</v>
      </c>
      <c r="G579" s="59" t="s">
        <v>917</v>
      </c>
      <c r="H579" s="59" t="s">
        <v>917</v>
      </c>
      <c r="I579" s="59" t="s">
        <v>917</v>
      </c>
      <c r="J579" s="59" t="s">
        <v>917</v>
      </c>
      <c r="K579" s="59" t="s">
        <v>917</v>
      </c>
    </row>
    <row r="580" spans="1:11" ht="14.25">
      <c r="A580" s="33" t="s">
        <v>353</v>
      </c>
      <c r="B580" s="58" t="s">
        <v>917</v>
      </c>
      <c r="C580" s="58" t="s">
        <v>917</v>
      </c>
      <c r="D580" s="58">
        <v>1357.08</v>
      </c>
      <c r="E580" s="58">
        <v>1916.4760000000001</v>
      </c>
      <c r="F580" s="60">
        <v>2196.634</v>
      </c>
      <c r="G580" s="58" t="s">
        <v>917</v>
      </c>
      <c r="H580" s="58" t="s">
        <v>917</v>
      </c>
      <c r="I580" s="58">
        <v>85.397999999999996</v>
      </c>
      <c r="J580" s="58">
        <v>245.55799999999999</v>
      </c>
      <c r="K580" s="58">
        <v>254.36</v>
      </c>
    </row>
    <row r="581" spans="1:11">
      <c r="A581" s="718" t="s">
        <v>141</v>
      </c>
      <c r="B581" s="58">
        <v>559.72</v>
      </c>
      <c r="C581" s="58">
        <v>681.54100000000005</v>
      </c>
      <c r="D581" s="58">
        <v>762.45799999999997</v>
      </c>
      <c r="E581" s="58">
        <v>879.01099999999997</v>
      </c>
      <c r="F581" s="60">
        <v>965.88599999999997</v>
      </c>
      <c r="G581" s="58">
        <v>43.4</v>
      </c>
      <c r="H581" s="58">
        <v>65.971999999999994</v>
      </c>
      <c r="I581" s="58">
        <v>76.355000000000004</v>
      </c>
      <c r="J581" s="58">
        <v>89.015000000000001</v>
      </c>
      <c r="K581" s="58">
        <v>111.726</v>
      </c>
    </row>
    <row r="582" spans="1:11">
      <c r="A582" s="33" t="s">
        <v>641</v>
      </c>
      <c r="B582" s="58" t="s">
        <v>917</v>
      </c>
      <c r="C582" s="58" t="s">
        <v>917</v>
      </c>
      <c r="D582" s="58" t="s">
        <v>917</v>
      </c>
      <c r="E582" s="58" t="s">
        <v>917</v>
      </c>
      <c r="F582" s="60" t="s">
        <v>917</v>
      </c>
      <c r="G582" s="58">
        <v>431.61900000000003</v>
      </c>
      <c r="H582" s="58">
        <v>462.10599999999999</v>
      </c>
      <c r="I582" s="58">
        <v>482.00529999999998</v>
      </c>
      <c r="J582" s="58">
        <v>515.87800000000004</v>
      </c>
      <c r="K582" s="58">
        <v>556.39</v>
      </c>
    </row>
    <row r="583" spans="1:11">
      <c r="A583" s="33" t="s">
        <v>860</v>
      </c>
      <c r="B583" s="58">
        <v>16</v>
      </c>
      <c r="C583" s="58">
        <v>17.7</v>
      </c>
      <c r="D583" s="58">
        <v>22.4</v>
      </c>
      <c r="E583" s="58">
        <v>29.04</v>
      </c>
      <c r="F583" s="60">
        <v>29.364999999999998</v>
      </c>
      <c r="G583" s="58">
        <v>399.1</v>
      </c>
      <c r="H583" s="58">
        <v>512</v>
      </c>
      <c r="I583" s="58">
        <v>619.42999999999995</v>
      </c>
      <c r="J583" s="58">
        <v>791.67</v>
      </c>
      <c r="K583" s="58">
        <v>1093.5050000000001</v>
      </c>
    </row>
    <row r="584" spans="1:11" ht="14.25">
      <c r="A584" s="718" t="s">
        <v>1009</v>
      </c>
      <c r="B584" s="58" t="s">
        <v>917</v>
      </c>
      <c r="C584" s="58" t="s">
        <v>917</v>
      </c>
      <c r="D584" s="58" t="s">
        <v>917</v>
      </c>
      <c r="E584" s="58" t="s">
        <v>349</v>
      </c>
      <c r="F584" s="60" t="s">
        <v>349</v>
      </c>
      <c r="G584" s="58">
        <v>537.46</v>
      </c>
      <c r="H584" s="58">
        <v>587.45000000000005</v>
      </c>
      <c r="I584" s="58">
        <v>643.95899999999995</v>
      </c>
      <c r="J584" s="58">
        <v>652.63199999999995</v>
      </c>
      <c r="K584" s="58">
        <v>776.4</v>
      </c>
    </row>
    <row r="585" spans="1:11">
      <c r="A585" s="33" t="s">
        <v>710</v>
      </c>
      <c r="B585" s="58" t="s">
        <v>917</v>
      </c>
      <c r="C585" s="58" t="s">
        <v>917</v>
      </c>
      <c r="D585" s="58" t="s">
        <v>917</v>
      </c>
      <c r="E585" s="58" t="s">
        <v>917</v>
      </c>
      <c r="F585" s="60" t="s">
        <v>917</v>
      </c>
      <c r="G585" s="58">
        <v>6813.7910000000002</v>
      </c>
      <c r="H585" s="58" t="s">
        <v>917</v>
      </c>
      <c r="I585" s="58" t="s">
        <v>917</v>
      </c>
      <c r="J585" s="58" t="s">
        <v>917</v>
      </c>
      <c r="K585" s="58" t="s">
        <v>917</v>
      </c>
    </row>
    <row r="586" spans="1:11">
      <c r="A586" s="33" t="s">
        <v>811</v>
      </c>
      <c r="B586" s="58" t="s">
        <v>349</v>
      </c>
      <c r="C586" s="58" t="s">
        <v>349</v>
      </c>
      <c r="D586" s="58" t="s">
        <v>349</v>
      </c>
      <c r="E586" s="58" t="s">
        <v>349</v>
      </c>
      <c r="F586" s="60" t="s">
        <v>349</v>
      </c>
      <c r="G586" s="58">
        <v>7348.2709999999997</v>
      </c>
      <c r="H586" s="58">
        <v>8034.241</v>
      </c>
      <c r="I586" s="58">
        <v>8748.5859999999993</v>
      </c>
      <c r="J586" s="58">
        <v>9719.4869999999992</v>
      </c>
      <c r="K586" s="58">
        <v>10571.74</v>
      </c>
    </row>
    <row r="587" spans="1:11">
      <c r="A587" s="33" t="s">
        <v>812</v>
      </c>
      <c r="B587" s="58" t="s">
        <v>349</v>
      </c>
      <c r="C587" s="58" t="s">
        <v>349</v>
      </c>
      <c r="D587" s="58" t="s">
        <v>349</v>
      </c>
      <c r="E587" s="58" t="s">
        <v>349</v>
      </c>
      <c r="F587" s="60" t="s">
        <v>349</v>
      </c>
      <c r="G587" s="58">
        <v>585.56100000000004</v>
      </c>
      <c r="H587" s="58">
        <v>643.66499999999996</v>
      </c>
      <c r="I587" s="58">
        <v>676.83699999999999</v>
      </c>
      <c r="J587" s="58">
        <v>725.98</v>
      </c>
      <c r="K587" s="58">
        <v>874.04</v>
      </c>
    </row>
    <row r="588" spans="1:11" ht="14.25">
      <c r="A588" s="718" t="s">
        <v>1010</v>
      </c>
      <c r="B588" s="59">
        <v>112.236</v>
      </c>
      <c r="C588" s="59">
        <v>121.18600000000001</v>
      </c>
      <c r="D588" s="59">
        <v>131.209</v>
      </c>
      <c r="E588" s="59">
        <v>141.16499999999999</v>
      </c>
      <c r="F588" s="153">
        <v>158.84</v>
      </c>
      <c r="G588" s="58" t="s">
        <v>917</v>
      </c>
      <c r="H588" s="58" t="s">
        <v>917</v>
      </c>
      <c r="I588" s="58" t="s">
        <v>917</v>
      </c>
      <c r="J588" s="58" t="s">
        <v>917</v>
      </c>
      <c r="K588" s="58" t="s">
        <v>917</v>
      </c>
    </row>
    <row r="589" spans="1:11">
      <c r="A589" s="33" t="s">
        <v>813</v>
      </c>
      <c r="B589" s="59" t="s">
        <v>917</v>
      </c>
      <c r="C589" s="59" t="s">
        <v>917</v>
      </c>
      <c r="D589" s="59" t="s">
        <v>917</v>
      </c>
      <c r="E589" s="59" t="s">
        <v>917</v>
      </c>
      <c r="F589" s="153" t="s">
        <v>917</v>
      </c>
      <c r="G589" s="58">
        <v>222.72300000000001</v>
      </c>
      <c r="H589" s="58">
        <v>434.42200000000003</v>
      </c>
      <c r="I589" s="58">
        <v>714.30799999999999</v>
      </c>
      <c r="J589" s="58">
        <v>951.36</v>
      </c>
      <c r="K589" s="58">
        <v>1241.6189999999999</v>
      </c>
    </row>
    <row r="590" spans="1:11">
      <c r="A590" s="33" t="s">
        <v>814</v>
      </c>
      <c r="B590" s="59" t="s">
        <v>349</v>
      </c>
      <c r="C590" s="59" t="s">
        <v>349</v>
      </c>
      <c r="D590" s="59" t="s">
        <v>349</v>
      </c>
      <c r="E590" s="59" t="s">
        <v>349</v>
      </c>
      <c r="F590" s="153" t="s">
        <v>349</v>
      </c>
      <c r="G590" s="58" t="s">
        <v>349</v>
      </c>
      <c r="H590" s="58" t="s">
        <v>349</v>
      </c>
      <c r="I590" s="58" t="s">
        <v>349</v>
      </c>
      <c r="J590" s="58" t="s">
        <v>349</v>
      </c>
      <c r="K590" s="58" t="s">
        <v>349</v>
      </c>
    </row>
    <row r="591" spans="1:11">
      <c r="A591" s="33" t="s">
        <v>6</v>
      </c>
      <c r="B591" s="59" t="s">
        <v>917</v>
      </c>
      <c r="C591" s="59" t="s">
        <v>917</v>
      </c>
      <c r="D591" s="59" t="s">
        <v>917</v>
      </c>
      <c r="E591" s="59" t="s">
        <v>917</v>
      </c>
      <c r="F591" s="153" t="s">
        <v>917</v>
      </c>
      <c r="G591" s="59" t="s">
        <v>917</v>
      </c>
      <c r="H591" s="59">
        <v>251.13200000000001</v>
      </c>
      <c r="I591" s="59">
        <v>287.10000000000002</v>
      </c>
      <c r="J591" s="59">
        <v>310.666</v>
      </c>
      <c r="K591" s="59">
        <v>350.00200000000001</v>
      </c>
    </row>
    <row r="592" spans="1:11">
      <c r="A592" s="33" t="s">
        <v>815</v>
      </c>
      <c r="B592" s="59" t="s">
        <v>917</v>
      </c>
      <c r="C592" s="59" t="s">
        <v>917</v>
      </c>
      <c r="D592" s="59" t="s">
        <v>917</v>
      </c>
      <c r="E592" s="59" t="s">
        <v>917</v>
      </c>
      <c r="F592" s="153" t="s">
        <v>917</v>
      </c>
      <c r="G592" s="59" t="s">
        <v>917</v>
      </c>
      <c r="H592" s="59" t="s">
        <v>917</v>
      </c>
      <c r="I592" s="59" t="s">
        <v>917</v>
      </c>
      <c r="J592" s="59" t="s">
        <v>917</v>
      </c>
      <c r="K592" s="59" t="s">
        <v>917</v>
      </c>
    </row>
    <row r="593" spans="1:11">
      <c r="A593" s="33" t="s">
        <v>7</v>
      </c>
      <c r="B593" s="59">
        <v>43</v>
      </c>
      <c r="C593" s="59">
        <v>42.564</v>
      </c>
      <c r="D593" s="59">
        <v>44.656999999999996</v>
      </c>
      <c r="E593" s="59">
        <v>61</v>
      </c>
      <c r="F593" s="153">
        <v>61</v>
      </c>
      <c r="G593" s="59">
        <v>337</v>
      </c>
      <c r="H593" s="59">
        <v>368.65800000000002</v>
      </c>
      <c r="I593" s="59">
        <v>405.76900000000001</v>
      </c>
      <c r="J593" s="59">
        <v>441</v>
      </c>
      <c r="K593" s="59">
        <v>501</v>
      </c>
    </row>
    <row r="594" spans="1:11" ht="14.25">
      <c r="A594" s="718" t="s">
        <v>145</v>
      </c>
      <c r="B594" s="58" t="s">
        <v>917</v>
      </c>
      <c r="C594" s="58" t="s">
        <v>917</v>
      </c>
      <c r="D594" s="58" t="s">
        <v>917</v>
      </c>
      <c r="E594" s="58" t="s">
        <v>917</v>
      </c>
      <c r="F594" s="60" t="s">
        <v>917</v>
      </c>
      <c r="G594" s="59">
        <v>215.74</v>
      </c>
      <c r="H594" s="59">
        <v>240.23</v>
      </c>
      <c r="I594" s="59">
        <v>269.70999999999998</v>
      </c>
      <c r="J594" s="59">
        <v>296.45</v>
      </c>
      <c r="K594" s="59">
        <v>344.65</v>
      </c>
    </row>
    <row r="595" spans="1:11">
      <c r="A595" s="33" t="s">
        <v>816</v>
      </c>
      <c r="B595" s="58" t="s">
        <v>349</v>
      </c>
      <c r="C595" s="58" t="s">
        <v>349</v>
      </c>
      <c r="D595" s="58" t="s">
        <v>349</v>
      </c>
      <c r="E595" s="58" t="s">
        <v>349</v>
      </c>
      <c r="F595" s="60" t="s">
        <v>349</v>
      </c>
      <c r="G595" s="59">
        <v>2427.25</v>
      </c>
      <c r="H595" s="59">
        <v>2640.0940000000001</v>
      </c>
      <c r="I595" s="59">
        <v>2739.4079999999999</v>
      </c>
      <c r="J595" s="59">
        <v>2947.9650000000001</v>
      </c>
      <c r="K595" s="59">
        <v>3138.3539999999998</v>
      </c>
    </row>
    <row r="596" spans="1:11">
      <c r="A596" s="33" t="s">
        <v>9</v>
      </c>
      <c r="B596" s="59">
        <v>368</v>
      </c>
      <c r="C596" s="59">
        <v>374</v>
      </c>
      <c r="D596" s="59">
        <v>381</v>
      </c>
      <c r="E596" s="59">
        <v>370</v>
      </c>
      <c r="F596" s="153">
        <v>168</v>
      </c>
      <c r="G596" s="59">
        <v>2023</v>
      </c>
      <c r="H596" s="59">
        <v>2194</v>
      </c>
      <c r="I596" s="59">
        <v>2402</v>
      </c>
      <c r="J596" s="59">
        <v>2687</v>
      </c>
      <c r="K596" s="59">
        <v>2905</v>
      </c>
    </row>
    <row r="597" spans="1:11">
      <c r="A597" s="33" t="s">
        <v>158</v>
      </c>
      <c r="B597" s="58" t="s">
        <v>917</v>
      </c>
      <c r="C597" s="58" t="s">
        <v>917</v>
      </c>
      <c r="D597" s="58" t="s">
        <v>917</v>
      </c>
      <c r="E597" s="58" t="s">
        <v>917</v>
      </c>
      <c r="F597" s="60" t="s">
        <v>917</v>
      </c>
      <c r="G597" s="59">
        <v>26221.4</v>
      </c>
      <c r="H597" s="59">
        <v>28199.7</v>
      </c>
      <c r="I597" s="59">
        <v>30573.7</v>
      </c>
      <c r="J597" s="59">
        <v>33398</v>
      </c>
      <c r="K597" s="59">
        <v>36743</v>
      </c>
    </row>
    <row r="598" spans="1:11" ht="14.25">
      <c r="A598" s="41" t="s">
        <v>1168</v>
      </c>
      <c r="B598" s="163">
        <v>1238.2370000000001</v>
      </c>
      <c r="C598" s="163">
        <v>1400.6820000000002</v>
      </c>
      <c r="D598" s="163">
        <v>2855.34</v>
      </c>
      <c r="E598" s="163">
        <v>3598.7660000000001</v>
      </c>
      <c r="F598" s="165">
        <v>3838.3649999999998</v>
      </c>
      <c r="G598" s="163">
        <v>56982.180000000008</v>
      </c>
      <c r="H598" s="163">
        <v>55150.695000000007</v>
      </c>
      <c r="I598" s="163">
        <v>60063.7117</v>
      </c>
      <c r="J598" s="163">
        <v>65668.648099999991</v>
      </c>
      <c r="K598" s="163">
        <v>72310.365999999995</v>
      </c>
    </row>
    <row r="599" spans="1:11" s="21" customFormat="1" ht="14.25" customHeight="1">
      <c r="A599" s="897" t="s">
        <v>779</v>
      </c>
      <c r="B599" s="898"/>
      <c r="C599" s="898"/>
      <c r="D599" s="898"/>
      <c r="E599" s="898"/>
      <c r="F599" s="898"/>
      <c r="G599" s="898"/>
      <c r="H599" s="898"/>
      <c r="I599" s="898"/>
      <c r="J599" s="898"/>
      <c r="K599" s="898"/>
    </row>
    <row r="600" spans="1:11" s="148" customFormat="1" ht="53.25" customHeight="1">
      <c r="A600" s="899" t="s">
        <v>1008</v>
      </c>
      <c r="B600" s="900"/>
      <c r="C600" s="900"/>
      <c r="D600" s="900"/>
      <c r="E600" s="900"/>
      <c r="F600" s="900"/>
      <c r="G600" s="900"/>
      <c r="H600" s="900"/>
      <c r="I600" s="900"/>
      <c r="J600" s="900"/>
      <c r="K600" s="900"/>
    </row>
    <row r="601" spans="1:11" ht="12.75" customHeight="1">
      <c r="A601" s="30"/>
    </row>
    <row r="602" spans="1:11" ht="12.75" customHeight="1">
      <c r="A602" s="30"/>
    </row>
    <row r="603" spans="1:11" ht="12.75" customHeight="1">
      <c r="A603" s="30"/>
    </row>
    <row r="604" spans="1:11" ht="12.75" customHeight="1">
      <c r="A604" s="30"/>
    </row>
    <row r="605" spans="1:11" ht="12.75" customHeight="1">
      <c r="A605" s="894" t="s">
        <v>124</v>
      </c>
      <c r="B605" s="894"/>
      <c r="C605" s="894"/>
      <c r="D605" s="894"/>
      <c r="E605" s="894"/>
      <c r="F605" s="894"/>
      <c r="G605" s="894"/>
      <c r="H605" s="894"/>
      <c r="I605" s="894"/>
      <c r="J605" s="894"/>
      <c r="K605" s="894"/>
    </row>
    <row r="606" spans="1:11" ht="30" customHeight="1">
      <c r="A606" s="908" t="s">
        <v>609</v>
      </c>
      <c r="B606" s="908"/>
      <c r="C606" s="908"/>
      <c r="D606" s="908"/>
      <c r="E606" s="908"/>
      <c r="F606" s="908"/>
      <c r="G606" s="908"/>
      <c r="H606" s="908"/>
      <c r="I606" s="908"/>
      <c r="J606" s="908"/>
      <c r="K606" s="908"/>
    </row>
    <row r="607" spans="1:11" ht="12.75" customHeight="1">
      <c r="A607" s="32" t="s">
        <v>413</v>
      </c>
    </row>
    <row r="608" spans="1:11" ht="12.75" customHeight="1">
      <c r="A608" s="29"/>
      <c r="B608" s="190"/>
      <c r="C608" s="190"/>
      <c r="D608" s="190"/>
      <c r="E608" s="190"/>
      <c r="F608" s="190"/>
      <c r="G608" s="190"/>
      <c r="H608" s="190"/>
      <c r="I608" s="190"/>
      <c r="J608" s="190"/>
      <c r="K608" s="190"/>
    </row>
    <row r="609" spans="1:11" s="2" customFormat="1" ht="15" customHeight="1">
      <c r="A609" s="191"/>
      <c r="B609" s="895" t="s">
        <v>0</v>
      </c>
      <c r="C609" s="895"/>
      <c r="D609" s="895"/>
      <c r="E609" s="895"/>
      <c r="F609" s="896"/>
      <c r="G609" s="895" t="s">
        <v>1</v>
      </c>
      <c r="H609" s="895"/>
      <c r="I609" s="895"/>
      <c r="J609" s="895"/>
      <c r="K609" s="895"/>
    </row>
    <row r="610" spans="1:11" s="2" customFormat="1" ht="12.75" customHeight="1">
      <c r="A610" s="192"/>
      <c r="B610" s="180">
        <v>40909</v>
      </c>
      <c r="C610" s="180">
        <v>41275</v>
      </c>
      <c r="D610" s="180">
        <v>41640</v>
      </c>
      <c r="E610" s="180">
        <v>42005</v>
      </c>
      <c r="F610" s="181">
        <v>42370</v>
      </c>
      <c r="G610" s="180">
        <v>40909</v>
      </c>
      <c r="H610" s="180">
        <v>41275</v>
      </c>
      <c r="I610" s="180">
        <v>41640</v>
      </c>
      <c r="J610" s="180">
        <v>42005</v>
      </c>
      <c r="K610" s="180">
        <v>42370</v>
      </c>
    </row>
    <row r="611" spans="1:11" s="2" customFormat="1" ht="12.75" customHeight="1">
      <c r="A611" s="527" t="s">
        <v>31</v>
      </c>
      <c r="B611" s="45">
        <v>21.290984188881676</v>
      </c>
      <c r="C611" s="45">
        <v>20.796890392999526</v>
      </c>
      <c r="D611" s="45">
        <v>19.696617014492357</v>
      </c>
      <c r="E611" s="45">
        <v>19.344314859620763</v>
      </c>
      <c r="F611" s="93">
        <v>19.001999995274026</v>
      </c>
      <c r="G611" s="45">
        <v>9.5677709539911504</v>
      </c>
      <c r="H611" s="45">
        <v>9.6184468664103679</v>
      </c>
      <c r="I611" s="45">
        <v>9.7466466543692363</v>
      </c>
      <c r="J611" s="45">
        <v>9.8284938713880656</v>
      </c>
      <c r="K611" s="45">
        <v>9.8369030483068922</v>
      </c>
    </row>
    <row r="612" spans="1:11" ht="12.75" customHeight="1">
      <c r="A612" s="33" t="s">
        <v>456</v>
      </c>
      <c r="B612" s="45">
        <v>37.706045569878363</v>
      </c>
      <c r="C612" s="45">
        <v>37.856369034113939</v>
      </c>
      <c r="D612" s="45">
        <v>39.693466110459106</v>
      </c>
      <c r="E612" s="45">
        <v>38.470980732942841</v>
      </c>
      <c r="F612" s="93">
        <v>36.981159244418869</v>
      </c>
      <c r="G612" s="45">
        <v>11.37586208681862</v>
      </c>
      <c r="H612" s="45">
        <v>11.588537859404049</v>
      </c>
      <c r="I612" s="45">
        <v>15.380494776839145</v>
      </c>
      <c r="J612" s="45">
        <v>12.643507290184106</v>
      </c>
      <c r="K612" s="45">
        <v>12.946088230871108</v>
      </c>
    </row>
    <row r="613" spans="1:11" ht="12.75" customHeight="1">
      <c r="A613" s="33" t="s">
        <v>458</v>
      </c>
      <c r="B613" s="45">
        <v>38.599037581094507</v>
      </c>
      <c r="C613" s="45">
        <v>37.156073445506657</v>
      </c>
      <c r="D613" s="45">
        <v>35.015925839003557</v>
      </c>
      <c r="E613" s="45">
        <v>35.285816532062299</v>
      </c>
      <c r="F613" s="93">
        <v>35.061708011580777</v>
      </c>
      <c r="G613" s="45">
        <v>18.537445017121758</v>
      </c>
      <c r="H613" s="45">
        <v>19.195735972231429</v>
      </c>
      <c r="I613" s="45">
        <v>20.352525646739078</v>
      </c>
      <c r="J613" s="45">
        <v>18.989189254441172</v>
      </c>
      <c r="K613" s="45">
        <v>18.315165072728252</v>
      </c>
    </row>
    <row r="614" spans="1:11" ht="12.75" customHeight="1">
      <c r="A614" s="33" t="s">
        <v>457</v>
      </c>
      <c r="B614" s="45">
        <v>11.218467241838175</v>
      </c>
      <c r="C614" s="45">
        <v>11.330240911016295</v>
      </c>
      <c r="D614" s="45">
        <v>10.948237845825764</v>
      </c>
      <c r="E614" s="45">
        <v>10.980724490110658</v>
      </c>
      <c r="F614" s="93">
        <v>10.709788185660701</v>
      </c>
      <c r="G614" s="45">
        <v>6.905531808156125</v>
      </c>
      <c r="H614" s="45">
        <v>6.7348767520282111</v>
      </c>
      <c r="I614" s="45">
        <v>6.6111074446390417</v>
      </c>
      <c r="J614" s="45">
        <v>6.5947855105684683</v>
      </c>
      <c r="K614" s="45">
        <v>6.5497022228213888</v>
      </c>
    </row>
    <row r="615" spans="1:11" ht="12.75" customHeight="1">
      <c r="A615" s="33" t="s">
        <v>459</v>
      </c>
      <c r="B615" s="45">
        <v>12.586215515132906</v>
      </c>
      <c r="C615" s="45">
        <v>11.851540055175109</v>
      </c>
      <c r="D615" s="45">
        <v>11.217709428323387</v>
      </c>
      <c r="E615" s="45">
        <v>17.722308337894933</v>
      </c>
      <c r="F615" s="93">
        <v>16.966143568347462</v>
      </c>
      <c r="G615" s="45" t="s">
        <v>917</v>
      </c>
      <c r="H615" s="45" t="s">
        <v>917</v>
      </c>
      <c r="I615" s="45" t="s">
        <v>917</v>
      </c>
      <c r="J615" s="45" t="s">
        <v>917</v>
      </c>
      <c r="K615" s="45" t="s">
        <v>917</v>
      </c>
    </row>
    <row r="616" spans="1:11" ht="12.75" customHeight="1">
      <c r="A616" s="33" t="s">
        <v>140</v>
      </c>
      <c r="B616" s="49">
        <v>17.141622305871397</v>
      </c>
      <c r="C616" s="49">
        <v>17.970880736441678</v>
      </c>
      <c r="D616" s="49">
        <v>18.023780168163469</v>
      </c>
      <c r="E616" s="49">
        <v>17.919344339037917</v>
      </c>
      <c r="F616" s="53">
        <v>17.949407172699527</v>
      </c>
      <c r="G616" s="49">
        <v>19.610999783654474</v>
      </c>
      <c r="H616" s="49">
        <v>17.182988507806247</v>
      </c>
      <c r="I616" s="49">
        <v>18.680590581845685</v>
      </c>
      <c r="J616" s="49">
        <v>19.195729613091444</v>
      </c>
      <c r="K616" s="49">
        <v>18.952839169647671</v>
      </c>
    </row>
    <row r="617" spans="1:11" ht="12.75" customHeight="1">
      <c r="A617" s="718" t="s">
        <v>141</v>
      </c>
      <c r="B617" s="49">
        <v>33.777028767169178</v>
      </c>
      <c r="C617" s="49">
        <v>31.738024309273136</v>
      </c>
      <c r="D617" s="49">
        <v>31.399635340632098</v>
      </c>
      <c r="E617" s="49">
        <v>30.367447275838447</v>
      </c>
      <c r="F617" s="53">
        <v>29.611892676718639</v>
      </c>
      <c r="G617" s="49">
        <v>48.375212581181707</v>
      </c>
      <c r="H617" s="49">
        <v>49.395285059117214</v>
      </c>
      <c r="I617" s="49">
        <v>48.522343608121062</v>
      </c>
      <c r="J617" s="49">
        <v>50.21755558447822</v>
      </c>
      <c r="K617" s="49">
        <v>50.574684743089151</v>
      </c>
    </row>
    <row r="618" spans="1:11" ht="12.75" customHeight="1">
      <c r="A618" s="33" t="s">
        <v>641</v>
      </c>
      <c r="B618" s="49" t="s">
        <v>917</v>
      </c>
      <c r="C618" s="49" t="s">
        <v>917</v>
      </c>
      <c r="D618" s="49" t="s">
        <v>917</v>
      </c>
      <c r="E618" s="49" t="s">
        <v>917</v>
      </c>
      <c r="F618" s="53" t="s">
        <v>917</v>
      </c>
      <c r="G618" s="49" t="s">
        <v>917</v>
      </c>
      <c r="H618" s="49" t="s">
        <v>917</v>
      </c>
      <c r="I618" s="49" t="s">
        <v>917</v>
      </c>
      <c r="J618" s="49" t="s">
        <v>917</v>
      </c>
      <c r="K618" s="49" t="s">
        <v>917</v>
      </c>
    </row>
    <row r="619" spans="1:11" ht="12.75" customHeight="1">
      <c r="A619" s="33" t="s">
        <v>860</v>
      </c>
      <c r="B619" s="49">
        <v>6.8485145969193368</v>
      </c>
      <c r="C619" s="49">
        <v>10.004486774213284</v>
      </c>
      <c r="D619" s="49">
        <v>12.55487254555722</v>
      </c>
      <c r="E619" s="49">
        <v>18.401579974505321</v>
      </c>
      <c r="F619" s="53">
        <v>18.052791787736616</v>
      </c>
      <c r="G619" s="49">
        <v>2.0627351985601758</v>
      </c>
      <c r="H619" s="49">
        <v>1.9670426039605979</v>
      </c>
      <c r="I619" s="49">
        <v>1.9627011708986557</v>
      </c>
      <c r="J619" s="49">
        <v>1.9302588124509268</v>
      </c>
      <c r="K619" s="49">
        <v>1.9143422032071848</v>
      </c>
    </row>
    <row r="620" spans="1:11" ht="12.75" customHeight="1">
      <c r="A620" s="33" t="s">
        <v>106</v>
      </c>
      <c r="B620" s="49">
        <v>29.586302668061606</v>
      </c>
      <c r="C620" s="49">
        <v>28.104218295922553</v>
      </c>
      <c r="D620" s="49">
        <v>28.10956266571857</v>
      </c>
      <c r="E620" s="49">
        <v>27.817685852736087</v>
      </c>
      <c r="F620" s="53">
        <v>24.548397201628902</v>
      </c>
      <c r="G620" s="49">
        <v>14.127777960225378</v>
      </c>
      <c r="H620" s="49">
        <v>13.914047317655868</v>
      </c>
      <c r="I620" s="49">
        <v>12.687730921030118</v>
      </c>
      <c r="J620" s="49">
        <v>12.901548280345112</v>
      </c>
      <c r="K620" s="49">
        <v>13.760398176186001</v>
      </c>
    </row>
    <row r="621" spans="1:11" ht="12.75" customHeight="1">
      <c r="A621" s="33" t="s">
        <v>4</v>
      </c>
      <c r="B621" s="49">
        <v>13.438854195540731</v>
      </c>
      <c r="C621" s="49" t="s">
        <v>917</v>
      </c>
      <c r="D621" s="49" t="s">
        <v>917</v>
      </c>
      <c r="E621" s="49" t="s">
        <v>917</v>
      </c>
      <c r="F621" s="752" t="s">
        <v>917</v>
      </c>
      <c r="G621" s="49" t="s">
        <v>917</v>
      </c>
      <c r="H621" s="49" t="s">
        <v>917</v>
      </c>
      <c r="I621" s="49" t="s">
        <v>917</v>
      </c>
      <c r="J621" s="49" t="s">
        <v>917</v>
      </c>
      <c r="K621" s="49" t="s">
        <v>917</v>
      </c>
    </row>
    <row r="622" spans="1:11" ht="12.75" customHeight="1">
      <c r="A622" s="33" t="s">
        <v>811</v>
      </c>
      <c r="B622" s="49">
        <v>20.76618884728277</v>
      </c>
      <c r="C622" s="49">
        <v>20.172209697126025</v>
      </c>
      <c r="D622" s="49">
        <v>19.561277519051654</v>
      </c>
      <c r="E622" s="49">
        <v>18.985569863336529</v>
      </c>
      <c r="F622" s="53">
        <v>18.269852701731775</v>
      </c>
      <c r="G622" s="49">
        <v>10.84486154662528</v>
      </c>
      <c r="H622" s="49">
        <v>9.9970529415730685</v>
      </c>
      <c r="I622" s="49">
        <v>8.9966130397967827</v>
      </c>
      <c r="J622" s="49">
        <v>8.0880175397168284</v>
      </c>
      <c r="K622" s="49">
        <v>7.6304732876511707</v>
      </c>
    </row>
    <row r="623" spans="1:11" ht="12.75" customHeight="1">
      <c r="A623" s="33" t="s">
        <v>812</v>
      </c>
      <c r="B623" s="49">
        <v>33.676235773738746</v>
      </c>
      <c r="C623" s="49">
        <v>32.768879853225563</v>
      </c>
      <c r="D623" s="49">
        <v>31.470251204355016</v>
      </c>
      <c r="E623" s="49">
        <v>29.845548590082647</v>
      </c>
      <c r="F623" s="53">
        <v>28.698085662597432</v>
      </c>
      <c r="G623" s="49">
        <v>1.9925259045354171</v>
      </c>
      <c r="H623" s="49">
        <v>1.8886051470223635</v>
      </c>
      <c r="I623" s="49">
        <v>2.0282810556182547</v>
      </c>
      <c r="J623" s="49">
        <v>2.1007597822290269</v>
      </c>
      <c r="K623" s="49">
        <v>2.2543299334080249</v>
      </c>
    </row>
    <row r="624" spans="1:11" ht="12.75" customHeight="1">
      <c r="A624" s="33" t="s">
        <v>5</v>
      </c>
      <c r="B624" s="45">
        <v>28.075750798119888</v>
      </c>
      <c r="C624" s="45">
        <v>31.706389232756088</v>
      </c>
      <c r="D624" s="45">
        <v>31.67023556263393</v>
      </c>
      <c r="E624" s="45">
        <v>21.476206676696034</v>
      </c>
      <c r="F624" s="93">
        <v>27.912662039998857</v>
      </c>
      <c r="G624" s="45">
        <v>23.665588328005612</v>
      </c>
      <c r="H624" s="45">
        <v>20.937161370411999</v>
      </c>
      <c r="I624" s="45">
        <v>18.033348445922119</v>
      </c>
      <c r="J624" s="45">
        <v>14.050829275641345</v>
      </c>
      <c r="K624" s="45">
        <v>15.353921053382921</v>
      </c>
    </row>
    <row r="625" spans="1:11" ht="12.75" customHeight="1">
      <c r="A625" s="33" t="s">
        <v>813</v>
      </c>
      <c r="B625" s="45">
        <v>36.790830451625894</v>
      </c>
      <c r="C625" s="45">
        <v>28.975278857720564</v>
      </c>
      <c r="D625" s="45">
        <v>22.462772494270563</v>
      </c>
      <c r="E625" s="45">
        <v>17.830750536716888</v>
      </c>
      <c r="F625" s="93">
        <v>13.601628199789577</v>
      </c>
      <c r="G625" s="45">
        <v>1.1229355820045739</v>
      </c>
      <c r="H625" s="45">
        <v>0.86735736872316382</v>
      </c>
      <c r="I625" s="45">
        <v>0.66925684171568389</v>
      </c>
      <c r="J625" s="45">
        <v>0.49759581960858867</v>
      </c>
      <c r="K625" s="45">
        <v>0.4552750174326779</v>
      </c>
    </row>
    <row r="626" spans="1:11" ht="12.75" customHeight="1">
      <c r="A626" s="33" t="s">
        <v>814</v>
      </c>
      <c r="B626" s="45">
        <v>0.34575127011562934</v>
      </c>
      <c r="C626" s="45">
        <v>0.41069493366091686</v>
      </c>
      <c r="D626" s="45">
        <v>0.41647107925094684</v>
      </c>
      <c r="E626" s="45">
        <v>0.46673061932650506</v>
      </c>
      <c r="F626" s="93">
        <v>0.4515244104320188</v>
      </c>
      <c r="G626" s="45">
        <v>6.8555638788733789E-2</v>
      </c>
      <c r="H626" s="45">
        <v>8.0794314085901778E-2</v>
      </c>
      <c r="I626" s="45">
        <v>7.8912396830219889E-2</v>
      </c>
      <c r="J626" s="45">
        <v>9.723730418014899E-2</v>
      </c>
      <c r="K626" s="45">
        <v>0.13099618779147318</v>
      </c>
    </row>
    <row r="627" spans="1:11" ht="12.75" customHeight="1">
      <c r="A627" s="33" t="s">
        <v>6</v>
      </c>
      <c r="B627" s="45">
        <v>1.1661298850705737</v>
      </c>
      <c r="C627" s="45">
        <v>1.1329445700351373</v>
      </c>
      <c r="D627" s="45">
        <v>1.0457364644273086</v>
      </c>
      <c r="E627" s="45">
        <v>1.5088508544835286</v>
      </c>
      <c r="F627" s="93">
        <v>1.6918370507144602</v>
      </c>
      <c r="G627" s="45">
        <v>1.6498909630414254</v>
      </c>
      <c r="H627" s="45">
        <v>1.5168140347709966</v>
      </c>
      <c r="I627" s="45">
        <v>1.4714055752026578</v>
      </c>
      <c r="J627" s="45">
        <v>1.4152084839540957</v>
      </c>
      <c r="K627" s="45">
        <v>1.355725423305854</v>
      </c>
    </row>
    <row r="628" spans="1:11" ht="12.75" customHeight="1">
      <c r="A628" s="33" t="s">
        <v>815</v>
      </c>
      <c r="B628" s="45">
        <v>23.602295991263414</v>
      </c>
      <c r="C628" s="45">
        <v>21.595319234108477</v>
      </c>
      <c r="D628" s="45">
        <v>20.259471063871569</v>
      </c>
      <c r="E628" s="45">
        <v>19.437208250480921</v>
      </c>
      <c r="F628" s="93">
        <v>17.617415691391336</v>
      </c>
      <c r="G628" s="45">
        <v>25.546641793066723</v>
      </c>
      <c r="H628" s="45">
        <v>24.891506932638769</v>
      </c>
      <c r="I628" s="45">
        <v>22.900684399656299</v>
      </c>
      <c r="J628" s="45">
        <v>20.611380360418181</v>
      </c>
      <c r="K628" s="45">
        <v>18.824283881022701</v>
      </c>
    </row>
    <row r="629" spans="1:11" ht="12.75" customHeight="1">
      <c r="A629" s="33" t="s">
        <v>7</v>
      </c>
      <c r="B629" s="45">
        <v>25.670910286294902</v>
      </c>
      <c r="C629" s="45">
        <v>24.804766510568662</v>
      </c>
      <c r="D629" s="45">
        <v>24.538681757400386</v>
      </c>
      <c r="E629" s="45">
        <v>25.558649246805167</v>
      </c>
      <c r="F629" s="93">
        <v>27.278474917620262</v>
      </c>
      <c r="G629" s="45">
        <v>8.8757396449704142</v>
      </c>
      <c r="H629" s="45">
        <v>8.6566970372454382</v>
      </c>
      <c r="I629" s="45">
        <v>8.2821256088195661</v>
      </c>
      <c r="J629" s="45">
        <v>6.6524832821684381</v>
      </c>
      <c r="K629" s="45">
        <v>6.3014742518831151</v>
      </c>
    </row>
    <row r="630" spans="1:11" ht="12.75" customHeight="1">
      <c r="A630" s="33" t="s">
        <v>8</v>
      </c>
      <c r="B630" s="45">
        <v>56.662412915122395</v>
      </c>
      <c r="C630" s="45">
        <v>55.581485120718696</v>
      </c>
      <c r="D630" s="45">
        <v>53.480208072547221</v>
      </c>
      <c r="E630" s="45">
        <v>48.260465392260599</v>
      </c>
      <c r="F630" s="93">
        <v>45.381980848535676</v>
      </c>
      <c r="G630" s="45">
        <v>3.382037770871368</v>
      </c>
      <c r="H630" s="45">
        <v>3.3197641774284112</v>
      </c>
      <c r="I630" s="45">
        <v>3.210103201758046</v>
      </c>
      <c r="J630" s="45">
        <v>2.8936203878598481</v>
      </c>
      <c r="K630" s="45">
        <v>2.7818550359963652</v>
      </c>
    </row>
    <row r="631" spans="1:11" ht="12.75" customHeight="1">
      <c r="A631" s="33" t="s">
        <v>816</v>
      </c>
      <c r="B631" s="45">
        <v>0.51517932933520127</v>
      </c>
      <c r="C631" s="45">
        <v>6.6320482108035117</v>
      </c>
      <c r="D631" s="45">
        <v>7.1227038757436683</v>
      </c>
      <c r="E631" s="45">
        <v>7.578079532334125</v>
      </c>
      <c r="F631" s="93">
        <v>8.1215887195124594</v>
      </c>
      <c r="G631" s="45" t="s">
        <v>917</v>
      </c>
      <c r="H631" s="45" t="s">
        <v>917</v>
      </c>
      <c r="I631" s="45" t="s">
        <v>917</v>
      </c>
      <c r="J631" s="45" t="s">
        <v>917</v>
      </c>
      <c r="K631" s="45" t="s">
        <v>917</v>
      </c>
    </row>
    <row r="632" spans="1:11" ht="12.75" customHeight="1">
      <c r="A632" s="33" t="s">
        <v>9</v>
      </c>
      <c r="B632" s="45">
        <v>19.958655950352984</v>
      </c>
      <c r="C632" s="45">
        <v>19.628328864129177</v>
      </c>
      <c r="D632" s="45">
        <v>18.52608155999604</v>
      </c>
      <c r="E632" s="45">
        <v>17.525733865775145</v>
      </c>
      <c r="F632" s="93">
        <v>16.829530094617159</v>
      </c>
      <c r="G632" s="45">
        <v>18.464639953272176</v>
      </c>
      <c r="H632" s="45">
        <v>17.872954600711235</v>
      </c>
      <c r="I632" s="45">
        <v>17.267223102748346</v>
      </c>
      <c r="J632" s="45">
        <v>16.905235167423569</v>
      </c>
      <c r="K632" s="45">
        <v>16.187926373539</v>
      </c>
    </row>
    <row r="633" spans="1:11" ht="12.75" customHeight="1">
      <c r="A633" s="34" t="s">
        <v>158</v>
      </c>
      <c r="B633" s="86">
        <v>7.1375089811301731</v>
      </c>
      <c r="C633" s="86">
        <v>7.1772693696422936</v>
      </c>
      <c r="D633" s="86">
        <v>7.1618518894097098</v>
      </c>
      <c r="E633" s="86">
        <v>7.1341713465547283</v>
      </c>
      <c r="F633" s="842">
        <v>7.1071564438968062</v>
      </c>
      <c r="G633" s="86">
        <v>10.774583086483556</v>
      </c>
      <c r="H633" s="86">
        <v>10.793614444706838</v>
      </c>
      <c r="I633" s="86">
        <v>10.889438466859087</v>
      </c>
      <c r="J633" s="86">
        <v>11.015583172907149</v>
      </c>
      <c r="K633" s="86">
        <v>10.969959566782142</v>
      </c>
    </row>
    <row r="634" spans="1:11" ht="14.25" hidden="1" customHeight="1">
      <c r="A634" s="41" t="s">
        <v>1174</v>
      </c>
      <c r="B634" s="161">
        <v>16.660359013328922</v>
      </c>
      <c r="C634" s="161">
        <v>17.06812691087136</v>
      </c>
      <c r="D634" s="161">
        <v>16.39760116003692</v>
      </c>
      <c r="E634" s="161">
        <v>16.55321334691909</v>
      </c>
      <c r="F634" s="161">
        <v>16.12527262186061</v>
      </c>
      <c r="G634" s="161">
        <v>13.250256487189624</v>
      </c>
      <c r="H634" s="161">
        <v>13.317419704900692</v>
      </c>
      <c r="I634" s="161">
        <v>12.634784006903798</v>
      </c>
      <c r="J634" s="161">
        <v>12.023267903992688</v>
      </c>
      <c r="K634" s="161">
        <v>11.473760007518976</v>
      </c>
    </row>
    <row r="635" spans="1:11">
      <c r="A635" s="30"/>
    </row>
    <row r="636" spans="1:11">
      <c r="A636" s="30"/>
    </row>
    <row r="637" spans="1:11">
      <c r="A637" s="30"/>
    </row>
    <row r="638" spans="1:11" ht="12.75" customHeight="1">
      <c r="A638" s="894" t="s">
        <v>414</v>
      </c>
      <c r="B638" s="894"/>
      <c r="C638" s="894"/>
      <c r="D638" s="894"/>
      <c r="E638" s="894"/>
      <c r="F638" s="894"/>
      <c r="G638" s="894"/>
      <c r="H638" s="894"/>
      <c r="I638" s="894"/>
      <c r="J638" s="894"/>
      <c r="K638" s="894"/>
    </row>
    <row r="639" spans="1:11">
      <c r="A639" s="30"/>
    </row>
    <row r="640" spans="1:11" s="2" customFormat="1" ht="15" customHeight="1">
      <c r="A640" s="191"/>
      <c r="B640" s="895" t="s">
        <v>2</v>
      </c>
      <c r="C640" s="895"/>
      <c r="D640" s="895"/>
      <c r="E640" s="895"/>
      <c r="F640" s="896"/>
      <c r="G640" s="895" t="s">
        <v>306</v>
      </c>
      <c r="H640" s="895"/>
      <c r="I640" s="895"/>
      <c r="J640" s="895"/>
      <c r="K640" s="895"/>
    </row>
    <row r="641" spans="1:11" s="2" customFormat="1">
      <c r="A641" s="192"/>
      <c r="B641" s="180">
        <v>40909</v>
      </c>
      <c r="C641" s="180">
        <v>41275</v>
      </c>
      <c r="D641" s="180">
        <v>41640</v>
      </c>
      <c r="E641" s="180">
        <v>42005</v>
      </c>
      <c r="F641" s="181">
        <v>42370</v>
      </c>
      <c r="G641" s="180">
        <v>40909</v>
      </c>
      <c r="H641" s="180">
        <v>41275</v>
      </c>
      <c r="I641" s="180">
        <v>41640</v>
      </c>
      <c r="J641" s="180">
        <v>42005</v>
      </c>
      <c r="K641" s="180">
        <v>42370</v>
      </c>
    </row>
    <row r="642" spans="1:11" s="2" customFormat="1">
      <c r="A642" s="527" t="s">
        <v>31</v>
      </c>
      <c r="B642" s="45">
        <v>2.9114236624248577</v>
      </c>
      <c r="C642" s="45">
        <v>2.3154585006370554</v>
      </c>
      <c r="D642" s="45">
        <v>1.839294806018567</v>
      </c>
      <c r="E642" s="45">
        <v>1.4044414887166332</v>
      </c>
      <c r="F642" s="93">
        <v>1.0147208595162822</v>
      </c>
      <c r="G642" s="45" t="s">
        <v>917</v>
      </c>
      <c r="H642" s="45" t="s">
        <v>917</v>
      </c>
      <c r="I642" s="45" t="s">
        <v>917</v>
      </c>
      <c r="J642" s="45" t="s">
        <v>917</v>
      </c>
      <c r="K642" s="45" t="s">
        <v>917</v>
      </c>
    </row>
    <row r="643" spans="1:11">
      <c r="A643" s="33" t="s">
        <v>456</v>
      </c>
      <c r="B643" s="45">
        <v>0.21645513006623487</v>
      </c>
      <c r="C643" s="45">
        <v>0.15848699329594837</v>
      </c>
      <c r="D643" s="45">
        <v>0.24773701762744166</v>
      </c>
      <c r="E643" s="45">
        <v>0.28997396657774743</v>
      </c>
      <c r="F643" s="93">
        <v>0.30709345825323103</v>
      </c>
      <c r="G643" s="45">
        <v>1.839808866336667</v>
      </c>
      <c r="H643" s="45">
        <v>1.0868314038164941</v>
      </c>
      <c r="I643" s="45">
        <v>0.82792038020427838</v>
      </c>
      <c r="J643" s="45">
        <v>0.21411579810593165</v>
      </c>
      <c r="K643" s="45">
        <v>0.31742861339958667</v>
      </c>
    </row>
    <row r="644" spans="1:11">
      <c r="A644" s="33" t="s">
        <v>458</v>
      </c>
      <c r="B644" s="45">
        <v>6.122401927934539</v>
      </c>
      <c r="C644" s="45">
        <v>5.0261212003545097</v>
      </c>
      <c r="D644" s="45">
        <v>4.266091455423326</v>
      </c>
      <c r="E644" s="45">
        <v>3.5620858145026308</v>
      </c>
      <c r="F644" s="93">
        <v>2.9659628943562342</v>
      </c>
      <c r="G644" s="45">
        <v>0.15314767539924187</v>
      </c>
      <c r="H644" s="45">
        <v>0.14757770965068007</v>
      </c>
      <c r="I644" s="45">
        <v>0.10172481333908778</v>
      </c>
      <c r="J644" s="45">
        <v>8.526060784616632E-2</v>
      </c>
      <c r="K644" s="45">
        <v>8.0321933053728339E-2</v>
      </c>
    </row>
    <row r="645" spans="1:11">
      <c r="A645" s="33" t="s">
        <v>457</v>
      </c>
      <c r="B645" s="45">
        <v>7.9540991215409855</v>
      </c>
      <c r="C645" s="45">
        <v>7.0379704781113848</v>
      </c>
      <c r="D645" s="45">
        <v>6.1475112772923906</v>
      </c>
      <c r="E645" s="45">
        <v>5.4019541570286087</v>
      </c>
      <c r="F645" s="93">
        <v>3.9862173971657637</v>
      </c>
      <c r="G645" s="45" t="s">
        <v>917</v>
      </c>
      <c r="H645" s="45" t="s">
        <v>917</v>
      </c>
      <c r="I645" s="45" t="s">
        <v>917</v>
      </c>
      <c r="J645" s="45" t="s">
        <v>917</v>
      </c>
      <c r="K645" s="45" t="s">
        <v>917</v>
      </c>
    </row>
    <row r="646" spans="1:11">
      <c r="A646" s="33" t="s">
        <v>459</v>
      </c>
      <c r="B646" s="45">
        <v>6.9953511373110517</v>
      </c>
      <c r="C646" s="45">
        <v>4.4732802612383082</v>
      </c>
      <c r="D646" s="45">
        <v>2.5247827078341154</v>
      </c>
      <c r="E646" s="45">
        <v>1.165161490380044</v>
      </c>
      <c r="F646" s="93">
        <v>0.63011249255339752</v>
      </c>
      <c r="G646" s="45" t="s">
        <v>917</v>
      </c>
      <c r="H646" s="45" t="s">
        <v>917</v>
      </c>
      <c r="I646" s="45" t="s">
        <v>917</v>
      </c>
      <c r="J646" s="45" t="s">
        <v>917</v>
      </c>
      <c r="K646" s="45" t="s">
        <v>917</v>
      </c>
    </row>
    <row r="647" spans="1:11">
      <c r="A647" s="33" t="s">
        <v>140</v>
      </c>
      <c r="B647" s="49">
        <v>15.52782525037332</v>
      </c>
      <c r="C647" s="49">
        <v>14.489390002921027</v>
      </c>
      <c r="D647" s="49">
        <v>13.096446657666412</v>
      </c>
      <c r="E647" s="49">
        <v>11.438308729634619</v>
      </c>
      <c r="F647" s="53">
        <v>10.223157284140422</v>
      </c>
      <c r="G647" s="49">
        <v>0.28916912525177357</v>
      </c>
      <c r="H647" s="49">
        <v>0.27936366391366901</v>
      </c>
      <c r="I647" s="49">
        <v>0.27907506189213599</v>
      </c>
      <c r="J647" s="49">
        <v>0.17996828484553523</v>
      </c>
      <c r="K647" s="49">
        <v>0.18205520351498933</v>
      </c>
    </row>
    <row r="648" spans="1:11">
      <c r="A648" s="718" t="s">
        <v>141</v>
      </c>
      <c r="B648" s="49">
        <v>0.18895494898875329</v>
      </c>
      <c r="C648" s="49">
        <v>0.1599103530085107</v>
      </c>
      <c r="D648" s="49">
        <v>0.1665437571732043</v>
      </c>
      <c r="E648" s="49">
        <v>0.10793029100569138</v>
      </c>
      <c r="F648" s="53">
        <v>8.6194309093679339E-2</v>
      </c>
      <c r="G648" s="49">
        <v>0.18450701209015147</v>
      </c>
      <c r="H648" s="49">
        <v>0.16214111417382768</v>
      </c>
      <c r="I648" s="49">
        <v>0.18734082384477618</v>
      </c>
      <c r="J648" s="49">
        <v>0.16090920739465003</v>
      </c>
      <c r="K648" s="49">
        <v>0.17291610028470963</v>
      </c>
    </row>
    <row r="649" spans="1:11">
      <c r="A649" s="33" t="s">
        <v>641</v>
      </c>
      <c r="B649" s="49" t="s">
        <v>917</v>
      </c>
      <c r="C649" s="49" t="s">
        <v>917</v>
      </c>
      <c r="D649" s="49" t="s">
        <v>917</v>
      </c>
      <c r="E649" s="49" t="s">
        <v>917</v>
      </c>
      <c r="F649" s="53" t="s">
        <v>917</v>
      </c>
      <c r="G649" s="49" t="s">
        <v>917</v>
      </c>
      <c r="H649" s="49" t="s">
        <v>917</v>
      </c>
      <c r="I649" s="49" t="s">
        <v>917</v>
      </c>
      <c r="J649" s="49" t="s">
        <v>917</v>
      </c>
      <c r="K649" s="49" t="s">
        <v>917</v>
      </c>
    </row>
    <row r="650" spans="1:11">
      <c r="A650" s="33" t="s">
        <v>860</v>
      </c>
      <c r="B650" s="49">
        <v>15.353060795175653</v>
      </c>
      <c r="C650" s="49">
        <v>12.820957314461689</v>
      </c>
      <c r="D650" s="49">
        <v>10.200876595846321</v>
      </c>
      <c r="E650" s="49">
        <v>7.3325289891614167</v>
      </c>
      <c r="F650" s="53">
        <v>6.3304682246893886</v>
      </c>
      <c r="G650" s="49">
        <v>0.77250309702451891</v>
      </c>
      <c r="H650" s="49">
        <v>1.3623478065792425</v>
      </c>
      <c r="I650" s="49">
        <v>2.6504313882050257</v>
      </c>
      <c r="J650" s="49">
        <v>5.0027621464218504</v>
      </c>
      <c r="K650" s="49">
        <v>10.301606278452761</v>
      </c>
    </row>
    <row r="651" spans="1:11">
      <c r="A651" s="33" t="s">
        <v>106</v>
      </c>
      <c r="B651" s="49">
        <v>6.4670116490187697</v>
      </c>
      <c r="C651" s="49">
        <v>5.625211717092478</v>
      </c>
      <c r="D651" s="49">
        <v>4.8304277030957499</v>
      </c>
      <c r="E651" s="49">
        <v>3.945254698026238</v>
      </c>
      <c r="F651" s="53">
        <v>3.2404023528592809</v>
      </c>
      <c r="G651" s="49">
        <v>4.485787071137362</v>
      </c>
      <c r="H651" s="49">
        <v>5.4373406550303987</v>
      </c>
      <c r="I651" s="49">
        <v>6.0798946077879066</v>
      </c>
      <c r="J651" s="49">
        <v>7.0707859591064883</v>
      </c>
      <c r="K651" s="49">
        <v>8.0261738192196592</v>
      </c>
    </row>
    <row r="652" spans="1:11">
      <c r="A652" s="33" t="s">
        <v>4</v>
      </c>
      <c r="B652" s="49">
        <v>0.69660209848537857</v>
      </c>
      <c r="C652" s="49" t="s">
        <v>917</v>
      </c>
      <c r="D652" s="49" t="s">
        <v>917</v>
      </c>
      <c r="E652" s="49" t="s">
        <v>917</v>
      </c>
      <c r="F652" s="752" t="s">
        <v>917</v>
      </c>
      <c r="G652" s="49">
        <v>24.465750719104758</v>
      </c>
      <c r="H652" s="49" t="s">
        <v>917</v>
      </c>
      <c r="I652" s="49" t="s">
        <v>917</v>
      </c>
      <c r="J652" s="49" t="s">
        <v>917</v>
      </c>
      <c r="K652" s="702" t="s">
        <v>917</v>
      </c>
    </row>
    <row r="653" spans="1:11">
      <c r="A653" s="33" t="s">
        <v>811</v>
      </c>
      <c r="B653" s="49">
        <v>3.0189054081379187</v>
      </c>
      <c r="C653" s="49">
        <v>2.1392367059944504</v>
      </c>
      <c r="D653" s="49">
        <v>1.6423036621507199</v>
      </c>
      <c r="E653" s="49">
        <v>1.2021932217682916</v>
      </c>
      <c r="F653" s="53">
        <v>0.86333213872812464</v>
      </c>
      <c r="G653" s="49">
        <v>0.4568989577533798</v>
      </c>
      <c r="H653" s="49">
        <v>0.28119800215514656</v>
      </c>
      <c r="I653" s="49">
        <v>0.20533446232006772</v>
      </c>
      <c r="J653" s="49">
        <v>0.15758487223084808</v>
      </c>
      <c r="K653" s="49">
        <v>0.13568532720408968</v>
      </c>
    </row>
    <row r="654" spans="1:11">
      <c r="A654" s="33" t="s">
        <v>812</v>
      </c>
      <c r="B654" s="49">
        <v>12.825479870901987</v>
      </c>
      <c r="C654" s="49">
        <v>10.793592254673477</v>
      </c>
      <c r="D654" s="49">
        <v>9.5399349402945859</v>
      </c>
      <c r="E654" s="49">
        <v>8.1800681256516459</v>
      </c>
      <c r="F654" s="53">
        <v>6.6662301569979778</v>
      </c>
      <c r="G654" s="49" t="s">
        <v>917</v>
      </c>
      <c r="H654" s="49" t="s">
        <v>917</v>
      </c>
      <c r="I654" s="49" t="s">
        <v>917</v>
      </c>
      <c r="J654" s="49" t="s">
        <v>917</v>
      </c>
      <c r="K654" s="49" t="s">
        <v>917</v>
      </c>
    </row>
    <row r="655" spans="1:11">
      <c r="A655" s="33" t="s">
        <v>5</v>
      </c>
      <c r="B655" s="49" t="s">
        <v>917</v>
      </c>
      <c r="C655" s="49">
        <v>2.8971970563218255E-3</v>
      </c>
      <c r="D655" s="49">
        <v>2.9605173930396843E-3</v>
      </c>
      <c r="E655" s="49">
        <v>2.1583371385834487E-3</v>
      </c>
      <c r="F655" s="53">
        <v>2.009142656530718E-3</v>
      </c>
      <c r="G655" s="45">
        <v>2.5597243363150901</v>
      </c>
      <c r="H655" s="45">
        <v>1.908134919947611</v>
      </c>
      <c r="I655" s="45">
        <v>1.1813084401870859</v>
      </c>
      <c r="J655" s="45">
        <v>2.60526553596689E-2</v>
      </c>
      <c r="K655" s="45">
        <v>5.1550370792564481E-3</v>
      </c>
    </row>
    <row r="656" spans="1:11">
      <c r="A656" s="33" t="s">
        <v>813</v>
      </c>
      <c r="B656" s="49">
        <v>1.368115574025724E-5</v>
      </c>
      <c r="C656" s="49">
        <v>0</v>
      </c>
      <c r="D656" s="49">
        <v>0</v>
      </c>
      <c r="E656" s="49">
        <v>0</v>
      </c>
      <c r="F656" s="53">
        <v>0</v>
      </c>
      <c r="G656" s="45">
        <v>3.08737169128089</v>
      </c>
      <c r="H656" s="45">
        <v>5.7715696790721491</v>
      </c>
      <c r="I656" s="45">
        <v>8.0155505400459628</v>
      </c>
      <c r="J656" s="45">
        <v>6.6883780133288191</v>
      </c>
      <c r="K656" s="45">
        <v>6.304730600447952</v>
      </c>
    </row>
    <row r="657" spans="1:11">
      <c r="A657" s="33" t="s">
        <v>814</v>
      </c>
      <c r="B657" s="49">
        <v>0.41232485812305625</v>
      </c>
      <c r="C657" s="49">
        <v>0.40596578833712993</v>
      </c>
      <c r="D657" s="49">
        <v>0.33755868242072701</v>
      </c>
      <c r="E657" s="49">
        <v>0.28107658239574318</v>
      </c>
      <c r="F657" s="53">
        <v>0.20652143066604869</v>
      </c>
      <c r="G657" s="45" t="s">
        <v>917</v>
      </c>
      <c r="H657" s="45" t="s">
        <v>917</v>
      </c>
      <c r="I657" s="45" t="s">
        <v>917</v>
      </c>
      <c r="J657" s="45" t="s">
        <v>917</v>
      </c>
      <c r="K657" s="45" t="s">
        <v>917</v>
      </c>
    </row>
    <row r="658" spans="1:11">
      <c r="A658" s="33" t="s">
        <v>6</v>
      </c>
      <c r="B658" s="45">
        <v>2.1792485174568741</v>
      </c>
      <c r="C658" s="45">
        <v>1.917595101210759</v>
      </c>
      <c r="D658" s="45">
        <v>1.7859164584165306</v>
      </c>
      <c r="E658" s="45">
        <v>1.6316556383106253</v>
      </c>
      <c r="F658" s="93">
        <v>1.4549093704039895</v>
      </c>
      <c r="G658" s="45">
        <v>88.128138959353947</v>
      </c>
      <c r="H658" s="45">
        <v>81.911488871396159</v>
      </c>
      <c r="I658" s="45">
        <v>80.747394986352234</v>
      </c>
      <c r="J658" s="45">
        <v>80.240144407306829</v>
      </c>
      <c r="K658" s="45">
        <v>79.100877898945157</v>
      </c>
    </row>
    <row r="659" spans="1:11">
      <c r="A659" s="33" t="s">
        <v>815</v>
      </c>
      <c r="B659" s="45">
        <v>1.5232671598758583</v>
      </c>
      <c r="C659" s="45">
        <v>1.0049661816158999</v>
      </c>
      <c r="D659" s="45">
        <v>0.66607246553745136</v>
      </c>
      <c r="E659" s="45">
        <v>0.44457947131189512</v>
      </c>
      <c r="F659" s="93">
        <v>0.27882659008601823</v>
      </c>
      <c r="G659" s="45" t="s">
        <v>917</v>
      </c>
      <c r="H659" s="45" t="s">
        <v>917</v>
      </c>
      <c r="I659" s="45" t="s">
        <v>917</v>
      </c>
      <c r="J659" s="45" t="s">
        <v>917</v>
      </c>
      <c r="K659" s="45" t="s">
        <v>917</v>
      </c>
    </row>
    <row r="660" spans="1:11">
      <c r="A660" s="33" t="s">
        <v>7</v>
      </c>
      <c r="B660" s="45">
        <v>5.9769290538521308E-3</v>
      </c>
      <c r="C660" s="45">
        <v>2.7745823837325122E-3</v>
      </c>
      <c r="D660" s="45">
        <v>5.6410762660690536E-4</v>
      </c>
      <c r="E660" s="45">
        <v>1.9038099997620236E-3</v>
      </c>
      <c r="F660" s="93">
        <v>1.2561078242956376E-3</v>
      </c>
      <c r="G660" s="45" t="s">
        <v>917</v>
      </c>
      <c r="H660" s="45" t="s">
        <v>917</v>
      </c>
      <c r="I660" s="45" t="s">
        <v>917</v>
      </c>
      <c r="J660" s="45">
        <v>8.2339782489707525E-2</v>
      </c>
      <c r="K660" s="45">
        <v>0.13817186067252013</v>
      </c>
    </row>
    <row r="661" spans="1:11">
      <c r="A661" s="33" t="s">
        <v>8</v>
      </c>
      <c r="B661" s="45">
        <v>1.6485831343839488E-2</v>
      </c>
      <c r="C661" s="45">
        <v>1.2282425603593487E-2</v>
      </c>
      <c r="D661" s="45" t="s">
        <v>917</v>
      </c>
      <c r="E661" s="45" t="s">
        <v>917</v>
      </c>
      <c r="F661" s="93" t="s">
        <v>917</v>
      </c>
      <c r="G661" s="45">
        <v>0.1709641768990762</v>
      </c>
      <c r="H661" s="45">
        <v>8.0128205128205135E-2</v>
      </c>
      <c r="I661" s="45" t="s">
        <v>917</v>
      </c>
      <c r="J661" s="45">
        <v>1.112550559242081</v>
      </c>
      <c r="K661" s="45">
        <v>1.4118962745509189</v>
      </c>
    </row>
    <row r="662" spans="1:11">
      <c r="A662" s="33" t="s">
        <v>816</v>
      </c>
      <c r="B662" s="45">
        <v>0.63781478388692969</v>
      </c>
      <c r="C662" s="45">
        <v>0.49671089033787375</v>
      </c>
      <c r="D662" s="45">
        <v>0.46464148309115888</v>
      </c>
      <c r="E662" s="45">
        <v>0.40700566096291424</v>
      </c>
      <c r="F662" s="93">
        <v>0.33409637958965388</v>
      </c>
      <c r="G662" s="45" t="s">
        <v>917</v>
      </c>
      <c r="H662" s="45">
        <v>1.2142849093909305</v>
      </c>
      <c r="I662" s="45">
        <v>2.0032053636810763</v>
      </c>
      <c r="J662" s="45">
        <v>1.6247773680717268</v>
      </c>
      <c r="K662" s="45">
        <v>1.2710527524705102</v>
      </c>
    </row>
    <row r="663" spans="1:11">
      <c r="A663" s="33" t="s">
        <v>9</v>
      </c>
      <c r="B663" s="45">
        <v>4.5828545790526469</v>
      </c>
      <c r="C663" s="45">
        <v>3.6406034781960552</v>
      </c>
      <c r="D663" s="45">
        <v>3.0283515304813693</v>
      </c>
      <c r="E663" s="45">
        <v>2.4135839619681452</v>
      </c>
      <c r="F663" s="93">
        <v>1.896318676949988</v>
      </c>
      <c r="G663" s="45" t="s">
        <v>917</v>
      </c>
      <c r="H663" s="45" t="s">
        <v>917</v>
      </c>
      <c r="I663" s="45" t="s">
        <v>917</v>
      </c>
      <c r="J663" s="45" t="s">
        <v>917</v>
      </c>
      <c r="K663" s="45" t="s">
        <v>917</v>
      </c>
    </row>
    <row r="664" spans="1:11">
      <c r="A664" s="33" t="s">
        <v>158</v>
      </c>
      <c r="B664" s="45">
        <v>16.593010895003758</v>
      </c>
      <c r="C664" s="45">
        <v>15.062604808488205</v>
      </c>
      <c r="D664" s="45">
        <v>13.754542468772184</v>
      </c>
      <c r="E664" s="45">
        <v>12.316743937029401</v>
      </c>
      <c r="F664" s="93">
        <v>11.094053522672565</v>
      </c>
      <c r="G664" s="45" t="s">
        <v>917</v>
      </c>
      <c r="H664" s="45" t="s">
        <v>917</v>
      </c>
      <c r="I664" s="45" t="s">
        <v>917</v>
      </c>
      <c r="J664" s="45" t="s">
        <v>917</v>
      </c>
      <c r="K664" s="45" t="s">
        <v>917</v>
      </c>
    </row>
    <row r="665" spans="1:11" ht="14.25" hidden="1" customHeight="1">
      <c r="A665" s="41" t="s">
        <v>1174</v>
      </c>
      <c r="B665" s="161">
        <v>9.7849030680180533</v>
      </c>
      <c r="C665" s="161">
        <v>8.805340756520005</v>
      </c>
      <c r="D665" s="161">
        <v>7.6804704345723502</v>
      </c>
      <c r="E665" s="161">
        <v>6.3764181756193326</v>
      </c>
      <c r="F665" s="161">
        <v>5.4355679724086396</v>
      </c>
      <c r="G665" s="161">
        <v>2.203482103857541</v>
      </c>
      <c r="H665" s="161">
        <v>2.4435526834915544</v>
      </c>
      <c r="I665" s="161">
        <v>2.6739834168294871</v>
      </c>
      <c r="J665" s="161">
        <v>2.6852013034346398</v>
      </c>
      <c r="K665" s="161">
        <v>2.9648936813379141</v>
      </c>
    </row>
    <row r="666" spans="1:11" s="21" customFormat="1" ht="14.25" customHeight="1">
      <c r="A666" s="897" t="s">
        <v>779</v>
      </c>
      <c r="B666" s="898"/>
      <c r="C666" s="898"/>
      <c r="D666" s="898"/>
      <c r="E666" s="898"/>
      <c r="F666" s="898"/>
      <c r="G666" s="898"/>
      <c r="H666" s="898"/>
      <c r="I666" s="898"/>
      <c r="J666" s="898"/>
      <c r="K666" s="898"/>
    </row>
    <row r="667" spans="1:11" s="21" customFormat="1" ht="25.5" customHeight="1">
      <c r="A667" s="899" t="s">
        <v>1011</v>
      </c>
      <c r="B667" s="900"/>
      <c r="C667" s="900"/>
      <c r="D667" s="900"/>
      <c r="E667" s="900"/>
      <c r="F667" s="900"/>
      <c r="G667" s="900"/>
      <c r="H667" s="900"/>
      <c r="I667" s="900"/>
      <c r="J667" s="900"/>
      <c r="K667" s="900"/>
    </row>
    <row r="668" spans="1:11">
      <c r="A668" s="30"/>
    </row>
    <row r="669" spans="1:11">
      <c r="A669" s="30"/>
    </row>
    <row r="670" spans="1:11">
      <c r="A670" s="30"/>
    </row>
    <row r="671" spans="1:11">
      <c r="A671" s="30"/>
    </row>
    <row r="672" spans="1:11" ht="12.75" customHeight="1">
      <c r="A672" s="894" t="s">
        <v>414</v>
      </c>
      <c r="B672" s="894"/>
      <c r="C672" s="894"/>
      <c r="D672" s="894"/>
      <c r="E672" s="894"/>
      <c r="F672" s="894"/>
      <c r="G672" s="894"/>
      <c r="H672" s="894"/>
      <c r="I672" s="894"/>
      <c r="J672" s="894"/>
      <c r="K672" s="894"/>
    </row>
    <row r="673" spans="1:11">
      <c r="A673" s="30"/>
    </row>
    <row r="674" spans="1:11" s="2" customFormat="1" ht="15" customHeight="1">
      <c r="A674" s="191"/>
      <c r="B674" s="895" t="s">
        <v>712</v>
      </c>
      <c r="C674" s="895"/>
      <c r="D674" s="895"/>
      <c r="E674" s="895"/>
      <c r="F674" s="896"/>
      <c r="G674" s="909" t="s">
        <v>372</v>
      </c>
      <c r="H674" s="909"/>
      <c r="I674" s="909"/>
      <c r="J674" s="909"/>
      <c r="K674" s="909"/>
    </row>
    <row r="675" spans="1:11" s="2" customFormat="1">
      <c r="A675" s="192"/>
      <c r="B675" s="180">
        <v>40909</v>
      </c>
      <c r="C675" s="180">
        <v>41275</v>
      </c>
      <c r="D675" s="180">
        <v>41640</v>
      </c>
      <c r="E675" s="180">
        <v>42005</v>
      </c>
      <c r="F675" s="181">
        <v>42370</v>
      </c>
      <c r="G675" s="180">
        <v>40909</v>
      </c>
      <c r="H675" s="180">
        <v>41275</v>
      </c>
      <c r="I675" s="180">
        <v>41640</v>
      </c>
      <c r="J675" s="180">
        <v>42005</v>
      </c>
      <c r="K675" s="180">
        <v>42370</v>
      </c>
    </row>
    <row r="676" spans="1:11" s="2" customFormat="1">
      <c r="A676" s="527" t="s">
        <v>31</v>
      </c>
      <c r="B676" s="45">
        <v>61.943565068573584</v>
      </c>
      <c r="C676" s="45">
        <v>63.142547833350555</v>
      </c>
      <c r="D676" s="45">
        <v>64.709121389285215</v>
      </c>
      <c r="E676" s="45">
        <v>65.64296858889503</v>
      </c>
      <c r="F676" s="93">
        <v>66.657335900142371</v>
      </c>
      <c r="G676" s="59">
        <v>38.903481835360857</v>
      </c>
      <c r="H676" s="59">
        <v>40.312011242953055</v>
      </c>
      <c r="I676" s="59">
        <v>41.837268411904112</v>
      </c>
      <c r="J676" s="59">
        <v>42.878323570944119</v>
      </c>
      <c r="K676" s="59">
        <v>44.064950859881634</v>
      </c>
    </row>
    <row r="677" spans="1:11">
      <c r="A677" s="33" t="s">
        <v>456</v>
      </c>
      <c r="B677" s="45">
        <v>48.86190799920189</v>
      </c>
      <c r="C677" s="45">
        <v>49.309737696993743</v>
      </c>
      <c r="D677" s="45">
        <v>43.814011317816849</v>
      </c>
      <c r="E677" s="45">
        <v>47.621769948480676</v>
      </c>
      <c r="F677" s="93">
        <v>49.417892708315797</v>
      </c>
      <c r="G677" s="59">
        <v>43.314802225326005</v>
      </c>
      <c r="H677" s="59">
        <v>43.251181897691133</v>
      </c>
      <c r="I677" s="59">
        <v>39.203337245378172</v>
      </c>
      <c r="J677" s="59">
        <v>41.371240394230007</v>
      </c>
      <c r="K677" s="59">
        <v>41.841236920657941</v>
      </c>
    </row>
    <row r="678" spans="1:11">
      <c r="A678" s="33" t="s">
        <v>458</v>
      </c>
      <c r="B678" s="45">
        <v>36.587967798449952</v>
      </c>
      <c r="C678" s="45">
        <v>38.474491672256732</v>
      </c>
      <c r="D678" s="45">
        <v>40.26373224549495</v>
      </c>
      <c r="E678" s="45">
        <v>42.077647791147719</v>
      </c>
      <c r="F678" s="93">
        <v>43.576842088281012</v>
      </c>
      <c r="G678" s="59">
        <v>17.561916061478904</v>
      </c>
      <c r="H678" s="59">
        <v>19.020922924535871</v>
      </c>
      <c r="I678" s="59">
        <v>20.607612290276581</v>
      </c>
      <c r="J678" s="59">
        <v>22.626972856531278</v>
      </c>
      <c r="K678" s="59">
        <v>23.469550521551938</v>
      </c>
    </row>
    <row r="679" spans="1:11">
      <c r="A679" s="33" t="s">
        <v>457</v>
      </c>
      <c r="B679" s="45">
        <v>73.914867836134889</v>
      </c>
      <c r="C679" s="45">
        <v>74.890213182407152</v>
      </c>
      <c r="D679" s="45">
        <v>76.288485345698916</v>
      </c>
      <c r="E679" s="45">
        <v>77.018568795606626</v>
      </c>
      <c r="F679" s="93">
        <v>78.751024972046224</v>
      </c>
      <c r="G679" s="59">
        <v>43.029826920218788</v>
      </c>
      <c r="H679" s="59">
        <v>41.78459508768659</v>
      </c>
      <c r="I679" s="59">
        <v>42.485787120970016</v>
      </c>
      <c r="J679" s="59">
        <v>43.076683293194151</v>
      </c>
      <c r="K679" s="59">
        <v>43.044860865496702</v>
      </c>
    </row>
    <row r="680" spans="1:11">
      <c r="A680" s="33" t="s">
        <v>459</v>
      </c>
      <c r="B680" s="45">
        <v>80.418433347556046</v>
      </c>
      <c r="C680" s="45">
        <v>83.675179683586578</v>
      </c>
      <c r="D680" s="45">
        <v>86.257507863842505</v>
      </c>
      <c r="E680" s="45">
        <v>81.112530171725027</v>
      </c>
      <c r="F680" s="93">
        <v>82.313302348595059</v>
      </c>
      <c r="G680" s="59" t="s">
        <v>917</v>
      </c>
      <c r="H680" s="59" t="s">
        <v>917</v>
      </c>
      <c r="I680" s="59" t="s">
        <v>917</v>
      </c>
      <c r="J680" s="59" t="s">
        <v>917</v>
      </c>
      <c r="K680" s="59" t="s">
        <v>917</v>
      </c>
    </row>
    <row r="681" spans="1:11">
      <c r="A681" s="33" t="s">
        <v>140</v>
      </c>
      <c r="B681" s="49">
        <v>46.905204629163343</v>
      </c>
      <c r="C681" s="49">
        <v>49.564546878893701</v>
      </c>
      <c r="D681" s="49">
        <v>49.783336644163917</v>
      </c>
      <c r="E681" s="49">
        <v>50.90807825908594</v>
      </c>
      <c r="F681" s="53">
        <v>52.597208984298028</v>
      </c>
      <c r="G681" s="58" t="s">
        <v>917</v>
      </c>
      <c r="H681" s="58" t="s">
        <v>917</v>
      </c>
      <c r="I681" s="58">
        <v>25.974120030285921</v>
      </c>
      <c r="J681" s="58">
        <v>30.307430149586757</v>
      </c>
      <c r="K681" s="58">
        <v>36.514977273709938</v>
      </c>
    </row>
    <row r="682" spans="1:11">
      <c r="A682" s="718" t="s">
        <v>141</v>
      </c>
      <c r="B682" s="49">
        <v>17.474351603371428</v>
      </c>
      <c r="C682" s="49">
        <v>18.544639164427316</v>
      </c>
      <c r="D682" s="49">
        <v>19.140848705381206</v>
      </c>
      <c r="E682" s="49">
        <v>18.617765845498507</v>
      </c>
      <c r="F682" s="53">
        <v>19.017256039996777</v>
      </c>
      <c r="G682" s="58">
        <v>14.162450736353209</v>
      </c>
      <c r="H682" s="58">
        <v>14.728797125595328</v>
      </c>
      <c r="I682" s="58">
        <v>14.465204350271431</v>
      </c>
      <c r="J682" s="58">
        <v>13.734418336698115</v>
      </c>
      <c r="K682" s="58">
        <v>13.986981368398727</v>
      </c>
    </row>
    <row r="683" spans="1:11">
      <c r="A683" s="33" t="s">
        <v>641</v>
      </c>
      <c r="B683" s="49" t="s">
        <v>917</v>
      </c>
      <c r="C683" s="49" t="s">
        <v>917</v>
      </c>
      <c r="D683" s="49" t="s">
        <v>917</v>
      </c>
      <c r="E683" s="49" t="s">
        <v>917</v>
      </c>
      <c r="F683" s="53" t="s">
        <v>917</v>
      </c>
      <c r="G683" s="58" t="s">
        <v>917</v>
      </c>
      <c r="H683" s="58" t="s">
        <v>917</v>
      </c>
      <c r="I683" s="58" t="s">
        <v>917</v>
      </c>
      <c r="J683" s="58" t="s">
        <v>917</v>
      </c>
      <c r="K683" s="58" t="s">
        <v>917</v>
      </c>
    </row>
    <row r="684" spans="1:11">
      <c r="A684" s="33" t="s">
        <v>860</v>
      </c>
      <c r="B684" s="49">
        <v>74.963186312320317</v>
      </c>
      <c r="C684" s="49">
        <v>73.844145779373079</v>
      </c>
      <c r="D684" s="49">
        <v>72.631374214979232</v>
      </c>
      <c r="E684" s="49">
        <v>67.332903517489797</v>
      </c>
      <c r="F684" s="53">
        <v>63.40079150591405</v>
      </c>
      <c r="G684" s="58">
        <v>70.111960358086151</v>
      </c>
      <c r="H684" s="58">
        <v>68.442681459425287</v>
      </c>
      <c r="I684" s="58">
        <v>67.156488907769756</v>
      </c>
      <c r="J684" s="58">
        <v>61.843990224810632</v>
      </c>
      <c r="K684" s="58">
        <v>57.510059864212096</v>
      </c>
    </row>
    <row r="685" spans="1:11">
      <c r="A685" s="33" t="s">
        <v>106</v>
      </c>
      <c r="B685" s="49">
        <v>38.211877964447737</v>
      </c>
      <c r="C685" s="49">
        <v>40.409215710745421</v>
      </c>
      <c r="D685" s="49">
        <v>42.439289729266868</v>
      </c>
      <c r="E685" s="49">
        <v>42.922188866564234</v>
      </c>
      <c r="F685" s="53">
        <v>45.471790052556472</v>
      </c>
      <c r="G685" s="58">
        <v>25.604383746733532</v>
      </c>
      <c r="H685" s="58">
        <v>27.317522152293677</v>
      </c>
      <c r="I685" s="58">
        <v>29.003243222491239</v>
      </c>
      <c r="J685" s="58">
        <v>30.580744592837725</v>
      </c>
      <c r="K685" s="58">
        <v>31.960251992621213</v>
      </c>
    </row>
    <row r="686" spans="1:11">
      <c r="A686" s="33" t="s">
        <v>4</v>
      </c>
      <c r="B686" s="49">
        <v>61.398792986869125</v>
      </c>
      <c r="C686" s="49" t="s">
        <v>917</v>
      </c>
      <c r="D686" s="49" t="s">
        <v>917</v>
      </c>
      <c r="E686" s="49" t="s">
        <v>917</v>
      </c>
      <c r="F686" s="752" t="s">
        <v>917</v>
      </c>
      <c r="G686" s="58">
        <v>0.1164526095979327</v>
      </c>
      <c r="H686" s="58" t="s">
        <v>917</v>
      </c>
      <c r="I686" s="58" t="s">
        <v>917</v>
      </c>
      <c r="J686" s="58" t="s">
        <v>917</v>
      </c>
      <c r="K686" s="58" t="s">
        <v>917</v>
      </c>
    </row>
    <row r="687" spans="1:11">
      <c r="A687" s="33" t="s">
        <v>811</v>
      </c>
      <c r="B687" s="49">
        <v>64.910396235845425</v>
      </c>
      <c r="C687" s="49">
        <v>67.408065050001326</v>
      </c>
      <c r="D687" s="49">
        <v>69.592559271803552</v>
      </c>
      <c r="E687" s="49">
        <v>71.565158505300388</v>
      </c>
      <c r="F687" s="53">
        <v>73.099371626173578</v>
      </c>
      <c r="G687" s="58">
        <v>16.699348545015635</v>
      </c>
      <c r="H687" s="58">
        <v>20.223181239747252</v>
      </c>
      <c r="I687" s="58">
        <v>23.293956392887385</v>
      </c>
      <c r="J687" s="58">
        <v>25.569825478303212</v>
      </c>
      <c r="K687" s="58">
        <v>27.561894046558589</v>
      </c>
    </row>
    <row r="688" spans="1:11">
      <c r="A688" s="33" t="s">
        <v>812</v>
      </c>
      <c r="B688" s="49">
        <v>51.505350772889415</v>
      </c>
      <c r="C688" s="49">
        <v>54.549201666088166</v>
      </c>
      <c r="D688" s="49">
        <v>56.961590527953447</v>
      </c>
      <c r="E688" s="49">
        <v>59.873886129837942</v>
      </c>
      <c r="F688" s="53">
        <v>62.381596752368068</v>
      </c>
      <c r="G688" s="58">
        <v>31.612026499065738</v>
      </c>
      <c r="H688" s="58">
        <v>34.6010809738682</v>
      </c>
      <c r="I688" s="58">
        <v>37.425494514375764</v>
      </c>
      <c r="J688" s="58">
        <v>40.807633014415636</v>
      </c>
      <c r="K688" s="58">
        <v>41.185657262308361</v>
      </c>
    </row>
    <row r="689" spans="1:11">
      <c r="A689" s="33" t="s">
        <v>5</v>
      </c>
      <c r="B689" s="45">
        <v>45.698884663873201</v>
      </c>
      <c r="C689" s="45">
        <v>45.445401534191802</v>
      </c>
      <c r="D689" s="45">
        <v>49.115123051347929</v>
      </c>
      <c r="E689" s="45">
        <v>38.51431626114092</v>
      </c>
      <c r="F689" s="93">
        <v>51.576225286223526</v>
      </c>
      <c r="G689" s="59">
        <v>43.758203607330721</v>
      </c>
      <c r="H689" s="59">
        <v>43.537250868608012</v>
      </c>
      <c r="I689" s="59">
        <v>47.081371603058166</v>
      </c>
      <c r="J689" s="59">
        <v>36.975519987564496</v>
      </c>
      <c r="K689" s="59">
        <v>49.476671210148915</v>
      </c>
    </row>
    <row r="690" spans="1:11">
      <c r="A690" s="33" t="s">
        <v>813</v>
      </c>
      <c r="B690" s="45">
        <v>39.044746135210318</v>
      </c>
      <c r="C690" s="45">
        <v>46.883010195884808</v>
      </c>
      <c r="D690" s="45">
        <v>53.863475684883305</v>
      </c>
      <c r="E690" s="45">
        <v>63.048178918406308</v>
      </c>
      <c r="F690" s="93">
        <v>71.029471697462355</v>
      </c>
      <c r="G690" s="59">
        <v>35.997624404117261</v>
      </c>
      <c r="H690" s="59">
        <v>42.440410150663396</v>
      </c>
      <c r="I690" s="59">
        <v>48.214637625917142</v>
      </c>
      <c r="J690" s="59">
        <v>56.92978002807353</v>
      </c>
      <c r="K690" s="59">
        <v>64.910821072965931</v>
      </c>
    </row>
    <row r="691" spans="1:11">
      <c r="A691" s="33" t="s">
        <v>814</v>
      </c>
      <c r="B691" s="45">
        <v>91.579024073172661</v>
      </c>
      <c r="C691" s="45">
        <v>91.21871784323622</v>
      </c>
      <c r="D691" s="45">
        <v>91.999710522363401</v>
      </c>
      <c r="E691" s="45">
        <v>92.445117265065775</v>
      </c>
      <c r="F691" s="93">
        <v>92.600304598299189</v>
      </c>
      <c r="G691" s="59">
        <v>91.579024073172661</v>
      </c>
      <c r="H691" s="59">
        <v>91.21871784323622</v>
      </c>
      <c r="I691" s="59">
        <v>91.999710522363401</v>
      </c>
      <c r="J691" s="59">
        <v>92.445117265065775</v>
      </c>
      <c r="K691" s="59">
        <v>92.600304598299189</v>
      </c>
    </row>
    <row r="692" spans="1:11">
      <c r="A692" s="33" t="s">
        <v>6</v>
      </c>
      <c r="B692" s="45">
        <v>6.8765916750771705</v>
      </c>
      <c r="C692" s="45">
        <v>13.521157422586944</v>
      </c>
      <c r="D692" s="45">
        <v>14.949546515601263</v>
      </c>
      <c r="E692" s="45">
        <v>15.204165435020062</v>
      </c>
      <c r="F692" s="93">
        <v>16.396650256630529</v>
      </c>
      <c r="G692" s="59">
        <v>6.8765916750771705</v>
      </c>
      <c r="H692" s="59">
        <v>6.8538712833303901</v>
      </c>
      <c r="I692" s="59">
        <v>7.5621302445069318</v>
      </c>
      <c r="J692" s="59">
        <v>7.4937226354184583</v>
      </c>
      <c r="K692" s="59">
        <v>8.1723953757393843</v>
      </c>
    </row>
    <row r="693" spans="1:11">
      <c r="A693" s="33" t="s">
        <v>815</v>
      </c>
      <c r="B693" s="45">
        <v>49.327795055794013</v>
      </c>
      <c r="C693" s="45">
        <v>52.508207651636852</v>
      </c>
      <c r="D693" s="45">
        <v>56.173772070934668</v>
      </c>
      <c r="E693" s="45">
        <v>59.506831917789</v>
      </c>
      <c r="F693" s="93">
        <v>63.279473837499943</v>
      </c>
      <c r="G693" s="59" t="s">
        <v>917</v>
      </c>
      <c r="H693" s="59" t="s">
        <v>917</v>
      </c>
      <c r="I693" s="59" t="s">
        <v>917</v>
      </c>
      <c r="J693" s="59" t="s">
        <v>917</v>
      </c>
      <c r="K693" s="59" t="s">
        <v>917</v>
      </c>
    </row>
    <row r="694" spans="1:11">
      <c r="A694" s="33" t="s">
        <v>7</v>
      </c>
      <c r="B694" s="45">
        <v>65.447373139680835</v>
      </c>
      <c r="C694" s="45">
        <v>66.535761869802158</v>
      </c>
      <c r="D694" s="45">
        <v>67.178628526153446</v>
      </c>
      <c r="E694" s="45">
        <v>67.704243116536958</v>
      </c>
      <c r="F694" s="93">
        <v>66.280622861999802</v>
      </c>
      <c r="G694" s="59">
        <v>54.091207937361787</v>
      </c>
      <c r="H694" s="59">
        <v>55.126068699769647</v>
      </c>
      <c r="I694" s="59">
        <v>55.629140261515161</v>
      </c>
      <c r="J694" s="59">
        <v>55.757835368030264</v>
      </c>
      <c r="K694" s="59">
        <v>54.515079574430672</v>
      </c>
    </row>
    <row r="695" spans="1:11">
      <c r="A695" s="33" t="s">
        <v>8</v>
      </c>
      <c r="B695" s="45">
        <v>39.768099305763322</v>
      </c>
      <c r="C695" s="45">
        <v>41.006340071121095</v>
      </c>
      <c r="D695" s="45">
        <v>43.309688725694734</v>
      </c>
      <c r="E695" s="45">
        <v>47.733358715968315</v>
      </c>
      <c r="F695" s="93">
        <v>50.42426784091704</v>
      </c>
      <c r="G695" s="59">
        <v>26.595309475689504</v>
      </c>
      <c r="H695" s="59">
        <v>26.955830058019838</v>
      </c>
      <c r="I695" s="59">
        <v>28.304542546385157</v>
      </c>
      <c r="J695" s="59">
        <v>33.074891958979023</v>
      </c>
      <c r="K695" s="59">
        <v>34.364530183360124</v>
      </c>
    </row>
    <row r="696" spans="1:11">
      <c r="A696" s="33" t="s">
        <v>816</v>
      </c>
      <c r="B696" s="45">
        <v>98.847005886777879</v>
      </c>
      <c r="C696" s="45">
        <v>91.65695598946769</v>
      </c>
      <c r="D696" s="45">
        <v>90.409475993300731</v>
      </c>
      <c r="E696" s="45">
        <v>90.390137438631228</v>
      </c>
      <c r="F696" s="93">
        <v>90.273262148427364</v>
      </c>
      <c r="G696" s="59">
        <v>15.09154526193746</v>
      </c>
      <c r="H696" s="59">
        <v>15.374980460663162</v>
      </c>
      <c r="I696" s="59">
        <v>17.223927433430195</v>
      </c>
      <c r="J696" s="59">
        <v>19.52377140469719</v>
      </c>
      <c r="K696" s="59">
        <v>22.267508531180738</v>
      </c>
    </row>
    <row r="697" spans="1:11">
      <c r="A697" s="33" t="s">
        <v>9</v>
      </c>
      <c r="B697" s="45">
        <v>56.99384951732219</v>
      </c>
      <c r="C697" s="45">
        <v>58.858113056963525</v>
      </c>
      <c r="D697" s="45">
        <v>61.178343806774244</v>
      </c>
      <c r="E697" s="45">
        <v>63.155447004833135</v>
      </c>
      <c r="F697" s="93">
        <v>65.083088176830728</v>
      </c>
      <c r="G697" s="59">
        <v>44.072145155865961</v>
      </c>
      <c r="H697" s="59">
        <v>45.837124572273453</v>
      </c>
      <c r="I697" s="59">
        <v>48.091538978622616</v>
      </c>
      <c r="J697" s="59">
        <v>49.932640245448511</v>
      </c>
      <c r="K697" s="59">
        <v>52.866343325117278</v>
      </c>
    </row>
    <row r="698" spans="1:11">
      <c r="A698" s="34" t="s">
        <v>158</v>
      </c>
      <c r="B698" s="86">
        <v>65.494897037382515</v>
      </c>
      <c r="C698" s="86">
        <v>66.966511377162661</v>
      </c>
      <c r="D698" s="86">
        <v>68.194167174959034</v>
      </c>
      <c r="E698" s="86">
        <v>69.53350154350872</v>
      </c>
      <c r="F698" s="842">
        <v>70.828830466648483</v>
      </c>
      <c r="G698" s="844">
        <v>43.460014537876212</v>
      </c>
      <c r="H698" s="844">
        <v>44.543995114701929</v>
      </c>
      <c r="I698" s="844">
        <v>45.057128024591769</v>
      </c>
      <c r="J698" s="844">
        <v>45.755778190392654</v>
      </c>
      <c r="K698" s="844">
        <v>46.0888184141156</v>
      </c>
    </row>
    <row r="699" spans="1:11" ht="14.25" hidden="1" customHeight="1">
      <c r="A699" s="41" t="s">
        <v>1174</v>
      </c>
      <c r="B699" s="161">
        <v>57.327684783728252</v>
      </c>
      <c r="C699" s="161">
        <v>59.096414545435678</v>
      </c>
      <c r="D699" s="161">
        <v>61.445570833476552</v>
      </c>
      <c r="E699" s="161">
        <v>62.640891019467333</v>
      </c>
      <c r="F699" s="162">
        <v>64.878561116438306</v>
      </c>
      <c r="G699" s="163">
        <v>31.80542405092153</v>
      </c>
      <c r="H699" s="163">
        <v>33.808338599031948</v>
      </c>
      <c r="I699" s="163">
        <v>35.936528399898684</v>
      </c>
      <c r="J699" s="163">
        <v>36.079836204715441</v>
      </c>
      <c r="K699" s="163">
        <v>37.016959135211572</v>
      </c>
    </row>
    <row r="700" spans="1:11">
      <c r="A700" s="30"/>
    </row>
    <row r="701" spans="1:11">
      <c r="A701" s="30"/>
    </row>
    <row r="702" spans="1:11">
      <c r="A702" s="30"/>
    </row>
    <row r="703" spans="1:11" ht="12" customHeight="1">
      <c r="A703" s="894" t="s">
        <v>414</v>
      </c>
      <c r="B703" s="894"/>
      <c r="C703" s="894"/>
      <c r="D703" s="894"/>
      <c r="E703" s="894"/>
      <c r="F703" s="894"/>
      <c r="G703" s="894"/>
      <c r="H703" s="894"/>
      <c r="I703" s="894"/>
      <c r="J703" s="894"/>
      <c r="K703" s="894"/>
    </row>
    <row r="704" spans="1:11">
      <c r="A704" s="30"/>
    </row>
    <row r="705" spans="1:11" s="2" customFormat="1" ht="15" customHeight="1">
      <c r="A705" s="191"/>
      <c r="B705" s="909" t="s">
        <v>373</v>
      </c>
      <c r="C705" s="909"/>
      <c r="D705" s="909"/>
      <c r="E705" s="909"/>
      <c r="F705" s="910"/>
      <c r="G705" s="909" t="s">
        <v>374</v>
      </c>
      <c r="H705" s="909"/>
      <c r="I705" s="909"/>
      <c r="J705" s="909"/>
      <c r="K705" s="909"/>
    </row>
    <row r="706" spans="1:11" s="2" customFormat="1">
      <c r="A706" s="192"/>
      <c r="B706" s="180">
        <v>40909</v>
      </c>
      <c r="C706" s="180">
        <v>41275</v>
      </c>
      <c r="D706" s="180">
        <v>41640</v>
      </c>
      <c r="E706" s="180">
        <v>42005</v>
      </c>
      <c r="F706" s="181">
        <v>42370</v>
      </c>
      <c r="G706" s="180">
        <v>40909</v>
      </c>
      <c r="H706" s="180">
        <v>41275</v>
      </c>
      <c r="I706" s="180">
        <v>41640</v>
      </c>
      <c r="J706" s="180">
        <v>42005</v>
      </c>
      <c r="K706" s="180">
        <v>42370</v>
      </c>
    </row>
    <row r="707" spans="1:11" s="2" customFormat="1">
      <c r="A707" s="31" t="s">
        <v>31</v>
      </c>
      <c r="B707" s="59" t="s">
        <v>917</v>
      </c>
      <c r="C707" s="59" t="s">
        <v>917</v>
      </c>
      <c r="D707" s="59" t="s">
        <v>917</v>
      </c>
      <c r="E707" s="59" t="s">
        <v>917</v>
      </c>
      <c r="F707" s="153" t="s">
        <v>917</v>
      </c>
      <c r="G707" s="58">
        <v>23.040083233212734</v>
      </c>
      <c r="H707" s="58">
        <v>22.83053659039749</v>
      </c>
      <c r="I707" s="58">
        <v>22.871852977381092</v>
      </c>
      <c r="J707" s="58">
        <v>22.764645017950912</v>
      </c>
      <c r="K707" s="58">
        <v>22.592385040260744</v>
      </c>
    </row>
    <row r="708" spans="1:11">
      <c r="A708" s="33" t="s">
        <v>456</v>
      </c>
      <c r="B708" s="59">
        <v>5.5470261215741052</v>
      </c>
      <c r="C708" s="59">
        <v>6.0585928116784409</v>
      </c>
      <c r="D708" s="59">
        <v>4.5473454258125239</v>
      </c>
      <c r="E708" s="59">
        <v>6.1810336837797193</v>
      </c>
      <c r="F708" s="153">
        <v>7.5086644018354773</v>
      </c>
      <c r="G708" s="58" t="s">
        <v>917</v>
      </c>
      <c r="H708" s="58" t="s">
        <v>917</v>
      </c>
      <c r="I708" s="58">
        <v>6.3328646626151827E-2</v>
      </c>
      <c r="J708" s="58">
        <v>6.9495870470953805E-2</v>
      </c>
      <c r="K708" s="58">
        <v>6.7991385822373518E-2</v>
      </c>
    </row>
    <row r="709" spans="1:11">
      <c r="A709" s="33" t="s">
        <v>458</v>
      </c>
      <c r="B709" s="59" t="s">
        <v>917</v>
      </c>
      <c r="C709" s="59" t="s">
        <v>917</v>
      </c>
      <c r="D709" s="59" t="s">
        <v>917</v>
      </c>
      <c r="E709" s="59" t="s">
        <v>917</v>
      </c>
      <c r="F709" s="153" t="s">
        <v>917</v>
      </c>
      <c r="G709" s="58">
        <v>19.026051736971048</v>
      </c>
      <c r="H709" s="58">
        <v>19.453568747720862</v>
      </c>
      <c r="I709" s="58">
        <v>19.656119955218372</v>
      </c>
      <c r="J709" s="58">
        <v>19.450674934616448</v>
      </c>
      <c r="K709" s="58">
        <v>20.107288134167835</v>
      </c>
    </row>
    <row r="710" spans="1:11">
      <c r="A710" s="33" t="s">
        <v>457</v>
      </c>
      <c r="B710" s="58" t="s">
        <v>917</v>
      </c>
      <c r="C710" s="58" t="s">
        <v>917</v>
      </c>
      <c r="D710" s="58" t="s">
        <v>917</v>
      </c>
      <c r="E710" s="58" t="s">
        <v>917</v>
      </c>
      <c r="F710" s="60" t="s">
        <v>917</v>
      </c>
      <c r="G710" s="59">
        <v>30.885040915916104</v>
      </c>
      <c r="H710" s="59">
        <v>33.105618094720548</v>
      </c>
      <c r="I710" s="59">
        <v>33.802698224728914</v>
      </c>
      <c r="J710" s="59">
        <v>33.941885502412482</v>
      </c>
      <c r="K710" s="59">
        <v>35.706164106549508</v>
      </c>
    </row>
    <row r="711" spans="1:11">
      <c r="A711" s="33" t="s">
        <v>459</v>
      </c>
      <c r="B711" s="58" t="s">
        <v>917</v>
      </c>
      <c r="C711" s="58" t="s">
        <v>917</v>
      </c>
      <c r="D711" s="58" t="s">
        <v>917</v>
      </c>
      <c r="E711" s="58" t="s">
        <v>917</v>
      </c>
      <c r="F711" s="60" t="s">
        <v>917</v>
      </c>
      <c r="G711" s="59" t="s">
        <v>917</v>
      </c>
      <c r="H711" s="59" t="s">
        <v>917</v>
      </c>
      <c r="I711" s="59" t="s">
        <v>917</v>
      </c>
      <c r="J711" s="59" t="s">
        <v>917</v>
      </c>
      <c r="K711" s="59" t="s">
        <v>917</v>
      </c>
    </row>
    <row r="712" spans="1:11">
      <c r="A712" s="33" t="s">
        <v>140</v>
      </c>
      <c r="B712" s="58" t="s">
        <v>917</v>
      </c>
      <c r="C712" s="58" t="s">
        <v>917</v>
      </c>
      <c r="D712" s="58">
        <v>7.1583568335490559</v>
      </c>
      <c r="E712" s="58">
        <v>9.4837466637602272</v>
      </c>
      <c r="F712" s="60">
        <v>10.506217158415959</v>
      </c>
      <c r="G712" s="58" t="s">
        <v>917</v>
      </c>
      <c r="H712" s="58" t="s">
        <v>917</v>
      </c>
      <c r="I712" s="58">
        <v>0.45045933686401851</v>
      </c>
      <c r="J712" s="58">
        <v>1.2151521142240413</v>
      </c>
      <c r="K712" s="58">
        <v>1.2165710793945115</v>
      </c>
    </row>
    <row r="713" spans="1:11">
      <c r="A713" s="718" t="s">
        <v>141</v>
      </c>
      <c r="B713" s="58">
        <v>3.0735793097351065</v>
      </c>
      <c r="C713" s="58">
        <v>3.4790736736185086</v>
      </c>
      <c r="D713" s="58">
        <v>4.2500374860019745</v>
      </c>
      <c r="E713" s="58">
        <v>4.4343030159945673</v>
      </c>
      <c r="F713" s="60">
        <v>4.5087395847959684</v>
      </c>
      <c r="G713" s="58">
        <v>0.2383215572831123</v>
      </c>
      <c r="H713" s="58">
        <v>0.33676836521347975</v>
      </c>
      <c r="I713" s="58">
        <v>0.42561244323448738</v>
      </c>
      <c r="J713" s="58">
        <v>0.44904953745602327</v>
      </c>
      <c r="K713" s="58">
        <v>0.52153508680208061</v>
      </c>
    </row>
    <row r="714" spans="1:11">
      <c r="A714" s="33" t="s">
        <v>641</v>
      </c>
      <c r="B714" s="58" t="s">
        <v>917</v>
      </c>
      <c r="C714" s="58" t="s">
        <v>917</v>
      </c>
      <c r="D714" s="58" t="s">
        <v>917</v>
      </c>
      <c r="E714" s="58" t="s">
        <v>917</v>
      </c>
      <c r="F714" s="60" t="s">
        <v>917</v>
      </c>
      <c r="G714" s="58" t="s">
        <v>917</v>
      </c>
      <c r="H714" s="58" t="s">
        <v>917</v>
      </c>
      <c r="I714" s="58" t="s">
        <v>917</v>
      </c>
      <c r="J714" s="58" t="s">
        <v>917</v>
      </c>
      <c r="K714" s="58" t="s">
        <v>917</v>
      </c>
    </row>
    <row r="715" spans="1:11">
      <c r="A715" s="33" t="s">
        <v>860</v>
      </c>
      <c r="B715" s="58">
        <v>0.18699015964284879</v>
      </c>
      <c r="C715" s="58">
        <v>0.18049068994350742</v>
      </c>
      <c r="D715" s="58">
        <v>0.19108356323074532</v>
      </c>
      <c r="E715" s="58">
        <v>0.19421969029182445</v>
      </c>
      <c r="F715" s="60">
        <v>0.15405285977769279</v>
      </c>
      <c r="G715" s="58">
        <v>4.6642357945913098</v>
      </c>
      <c r="H715" s="58">
        <v>5.2209736300042824</v>
      </c>
      <c r="I715" s="58">
        <v>5.284057659465204</v>
      </c>
      <c r="J715" s="58">
        <v>5.2946936023873512</v>
      </c>
      <c r="K715" s="58">
        <v>5.7366787819242626</v>
      </c>
    </row>
    <row r="716" spans="1:11">
      <c r="A716" s="33" t="s">
        <v>106</v>
      </c>
      <c r="B716" s="58" t="s">
        <v>917</v>
      </c>
      <c r="C716" s="58" t="s">
        <v>917</v>
      </c>
      <c r="D716" s="58" t="s">
        <v>917</v>
      </c>
      <c r="E716" s="58" t="s">
        <v>917</v>
      </c>
      <c r="F716" s="60" t="s">
        <v>917</v>
      </c>
      <c r="G716" s="58">
        <v>12.607494217714201</v>
      </c>
      <c r="H716" s="58">
        <v>13.091916418549093</v>
      </c>
      <c r="I716" s="58">
        <v>13.436067371562629</v>
      </c>
      <c r="J716" s="58">
        <v>12.341463184020801</v>
      </c>
      <c r="K716" s="58">
        <v>13.511538059935262</v>
      </c>
    </row>
    <row r="717" spans="1:11">
      <c r="A717" s="33" t="s">
        <v>4</v>
      </c>
      <c r="B717" s="58" t="s">
        <v>917</v>
      </c>
      <c r="C717" s="58" t="s">
        <v>917</v>
      </c>
      <c r="D717" s="58" t="s">
        <v>917</v>
      </c>
      <c r="E717" s="58" t="s">
        <v>917</v>
      </c>
      <c r="F717" s="60" t="s">
        <v>917</v>
      </c>
      <c r="G717" s="58">
        <v>61.282340377271197</v>
      </c>
      <c r="H717" s="58" t="s">
        <v>917</v>
      </c>
      <c r="I717" s="58" t="s">
        <v>917</v>
      </c>
      <c r="J717" s="58" t="s">
        <v>917</v>
      </c>
      <c r="K717" s="58" t="s">
        <v>917</v>
      </c>
    </row>
    <row r="718" spans="1:11">
      <c r="A718" s="33" t="s">
        <v>811</v>
      </c>
      <c r="B718" s="58" t="s">
        <v>917</v>
      </c>
      <c r="C718" s="58" t="s">
        <v>917</v>
      </c>
      <c r="D718" s="58" t="s">
        <v>917</v>
      </c>
      <c r="E718" s="58" t="s">
        <v>917</v>
      </c>
      <c r="F718" s="60" t="s">
        <v>917</v>
      </c>
      <c r="G718" s="58">
        <v>48.21104769082978</v>
      </c>
      <c r="H718" s="58">
        <v>47.184889683228214</v>
      </c>
      <c r="I718" s="58">
        <v>46.298613463166809</v>
      </c>
      <c r="J718" s="58">
        <v>45.995318830161835</v>
      </c>
      <c r="K718" s="58">
        <v>45.537460349732164</v>
      </c>
    </row>
    <row r="719" spans="1:11">
      <c r="A719" s="33" t="s">
        <v>812</v>
      </c>
      <c r="B719" s="58" t="s">
        <v>917</v>
      </c>
      <c r="C719" s="58" t="s">
        <v>917</v>
      </c>
      <c r="D719" s="58" t="s">
        <v>917</v>
      </c>
      <c r="E719" s="58" t="s">
        <v>917</v>
      </c>
      <c r="F719" s="60" t="s">
        <v>917</v>
      </c>
      <c r="G719" s="58">
        <v>19.893358246984885</v>
      </c>
      <c r="H719" s="58">
        <v>19.947965736103537</v>
      </c>
      <c r="I719" s="58">
        <v>19.536298062352248</v>
      </c>
      <c r="J719" s="58">
        <v>19.066253115422292</v>
      </c>
      <c r="K719" s="58">
        <v>21.195939490059704</v>
      </c>
    </row>
    <row r="720" spans="1:11">
      <c r="A720" s="33" t="s">
        <v>5</v>
      </c>
      <c r="B720" s="59">
        <v>1.940698347771221</v>
      </c>
      <c r="C720" s="59">
        <v>1.9081506655837868</v>
      </c>
      <c r="D720" s="59">
        <v>2.0337514482897587</v>
      </c>
      <c r="E720" s="59">
        <v>1.5387962735764269</v>
      </c>
      <c r="F720" s="153">
        <v>2.0995540760746003</v>
      </c>
      <c r="G720" s="58" t="s">
        <v>917</v>
      </c>
      <c r="H720" s="58" t="s">
        <v>917</v>
      </c>
      <c r="I720" s="58" t="s">
        <v>917</v>
      </c>
      <c r="J720" s="58" t="s">
        <v>917</v>
      </c>
      <c r="K720" s="58" t="s">
        <v>917</v>
      </c>
    </row>
    <row r="721" spans="1:11">
      <c r="A721" s="33" t="s">
        <v>813</v>
      </c>
      <c r="B721" s="59" t="s">
        <v>917</v>
      </c>
      <c r="C721" s="59" t="s">
        <v>917</v>
      </c>
      <c r="D721" s="59" t="s">
        <v>917</v>
      </c>
      <c r="E721" s="59" t="s">
        <v>917</v>
      </c>
      <c r="F721" s="153" t="s">
        <v>917</v>
      </c>
      <c r="G721" s="58">
        <v>3.0471080499373135</v>
      </c>
      <c r="H721" s="58">
        <v>4.4426000452214147</v>
      </c>
      <c r="I721" s="58">
        <v>5.6488380589661551</v>
      </c>
      <c r="J721" s="58">
        <v>6.1183988903327684</v>
      </c>
      <c r="K721" s="58">
        <v>6.1186555524618882</v>
      </c>
    </row>
    <row r="722" spans="1:11">
      <c r="A722" s="33" t="s">
        <v>814</v>
      </c>
      <c r="B722" s="59" t="s">
        <v>917</v>
      </c>
      <c r="C722" s="59" t="s">
        <v>917</v>
      </c>
      <c r="D722" s="59" t="s">
        <v>917</v>
      </c>
      <c r="E722" s="59" t="s">
        <v>917</v>
      </c>
      <c r="F722" s="153" t="s">
        <v>917</v>
      </c>
      <c r="G722" s="58" t="s">
        <v>917</v>
      </c>
      <c r="H722" s="58" t="s">
        <v>917</v>
      </c>
      <c r="I722" s="58" t="s">
        <v>917</v>
      </c>
      <c r="J722" s="58" t="s">
        <v>917</v>
      </c>
      <c r="K722" s="58" t="s">
        <v>917</v>
      </c>
    </row>
    <row r="723" spans="1:11">
      <c r="A723" s="33" t="s">
        <v>6</v>
      </c>
      <c r="B723" s="59" t="s">
        <v>917</v>
      </c>
      <c r="C723" s="59" t="s">
        <v>917</v>
      </c>
      <c r="D723" s="59" t="s">
        <v>917</v>
      </c>
      <c r="E723" s="59" t="s">
        <v>917</v>
      </c>
      <c r="F723" s="153" t="s">
        <v>917</v>
      </c>
      <c r="G723" s="59" t="s">
        <v>917</v>
      </c>
      <c r="H723" s="59">
        <v>6.6672595904312724</v>
      </c>
      <c r="I723" s="59">
        <v>7.387390540023139</v>
      </c>
      <c r="J723" s="59">
        <v>7.7104427996016041</v>
      </c>
      <c r="K723" s="59">
        <v>8.2242548808911469</v>
      </c>
    </row>
    <row r="724" spans="1:11">
      <c r="A724" s="33" t="s">
        <v>815</v>
      </c>
      <c r="B724" s="59" t="s">
        <v>917</v>
      </c>
      <c r="C724" s="59" t="s">
        <v>917</v>
      </c>
      <c r="D724" s="59" t="s">
        <v>917</v>
      </c>
      <c r="E724" s="59" t="s">
        <v>917</v>
      </c>
      <c r="F724" s="153" t="s">
        <v>917</v>
      </c>
      <c r="G724" s="59" t="s">
        <v>917</v>
      </c>
      <c r="H724" s="59" t="s">
        <v>917</v>
      </c>
      <c r="I724" s="59" t="s">
        <v>917</v>
      </c>
      <c r="J724" s="59" t="s">
        <v>917</v>
      </c>
      <c r="K724" s="59" t="s">
        <v>917</v>
      </c>
    </row>
    <row r="725" spans="1:11">
      <c r="A725" s="33" t="s">
        <v>7</v>
      </c>
      <c r="B725" s="59">
        <v>1.2850397465782082</v>
      </c>
      <c r="C725" s="59">
        <v>1.1809732458119064</v>
      </c>
      <c r="D725" s="59">
        <v>1.1450615582447534</v>
      </c>
      <c r="E725" s="59">
        <v>1.451655124818543</v>
      </c>
      <c r="F725" s="153">
        <v>1.2770429547005648</v>
      </c>
      <c r="G725" s="59">
        <v>10.071125455740841</v>
      </c>
      <c r="H725" s="59">
        <v>10.228719924220606</v>
      </c>
      <c r="I725" s="59">
        <v>10.404426706393519</v>
      </c>
      <c r="J725" s="59">
        <v>10.494752623688155</v>
      </c>
      <c r="K725" s="59">
        <v>10.488500332868574</v>
      </c>
    </row>
    <row r="726" spans="1:11">
      <c r="A726" s="33" t="s">
        <v>8</v>
      </c>
      <c r="B726" s="58" t="s">
        <v>917</v>
      </c>
      <c r="C726" s="58" t="s">
        <v>917</v>
      </c>
      <c r="D726" s="58" t="s">
        <v>917</v>
      </c>
      <c r="E726" s="58" t="s">
        <v>917</v>
      </c>
      <c r="F726" s="60" t="s">
        <v>917</v>
      </c>
      <c r="G726" s="59">
        <v>13.172789830073819</v>
      </c>
      <c r="H726" s="59">
        <v>14.050510013101254</v>
      </c>
      <c r="I726" s="59">
        <v>15.005146179309575</v>
      </c>
      <c r="J726" s="59">
        <v>14.658471701658442</v>
      </c>
      <c r="K726" s="59">
        <v>16.059737657556905</v>
      </c>
    </row>
    <row r="727" spans="1:11">
      <c r="A727" s="33" t="s">
        <v>816</v>
      </c>
      <c r="B727" s="58" t="s">
        <v>917</v>
      </c>
      <c r="C727" s="58" t="s">
        <v>917</v>
      </c>
      <c r="D727" s="58" t="s">
        <v>917</v>
      </c>
      <c r="E727" s="58" t="s">
        <v>917</v>
      </c>
      <c r="F727" s="60" t="s">
        <v>917</v>
      </c>
      <c r="G727" s="59">
        <v>83.75546062484041</v>
      </c>
      <c r="H727" s="59">
        <v>76.281975528804523</v>
      </c>
      <c r="I727" s="59">
        <v>73.185521844053895</v>
      </c>
      <c r="J727" s="59">
        <v>70.866366033934042</v>
      </c>
      <c r="K727" s="59">
        <v>68.005753617246626</v>
      </c>
    </row>
    <row r="728" spans="1:11">
      <c r="A728" s="33" t="s">
        <v>9</v>
      </c>
      <c r="B728" s="59">
        <v>1.9887859494002054</v>
      </c>
      <c r="C728" s="59">
        <v>1.8963589148263575</v>
      </c>
      <c r="D728" s="59">
        <v>1.7916179085611827</v>
      </c>
      <c r="E728" s="59">
        <v>1.6004051360720677</v>
      </c>
      <c r="F728" s="153">
        <v>0.66788582332829771</v>
      </c>
      <c r="G728" s="59">
        <v>10.93291841205602</v>
      </c>
      <c r="H728" s="59">
        <v>11.124629569863712</v>
      </c>
      <c r="I728" s="59">
        <v>11.295186919590449</v>
      </c>
      <c r="J728" s="59">
        <v>11.622401623312557</v>
      </c>
      <c r="K728" s="59">
        <v>11.548859028385147</v>
      </c>
    </row>
    <row r="729" spans="1:11">
      <c r="A729" s="33" t="s">
        <v>158</v>
      </c>
      <c r="B729" s="58" t="s">
        <v>917</v>
      </c>
      <c r="C729" s="58" t="s">
        <v>917</v>
      </c>
      <c r="D729" s="58" t="s">
        <v>917</v>
      </c>
      <c r="E729" s="58" t="s">
        <v>917</v>
      </c>
      <c r="F729" s="60" t="s">
        <v>917</v>
      </c>
      <c r="G729" s="59">
        <v>22.034882499506299</v>
      </c>
      <c r="H729" s="59">
        <v>22.422516262460729</v>
      </c>
      <c r="I729" s="59">
        <v>23.137039150367258</v>
      </c>
      <c r="J729" s="59">
        <v>23.777723353116063</v>
      </c>
      <c r="K729" s="59">
        <v>24.740012052532883</v>
      </c>
    </row>
    <row r="730" spans="1:11" ht="14.25" hidden="1" customHeight="1">
      <c r="A730" s="41" t="s">
        <v>1174</v>
      </c>
      <c r="B730" s="163">
        <v>0.41618361982331303</v>
      </c>
      <c r="C730" s="163">
        <v>0.44223101013637311</v>
      </c>
      <c r="D730" s="163">
        <v>0.82971525493850817</v>
      </c>
      <c r="E730" s="163">
        <v>0.93538181134709519</v>
      </c>
      <c r="F730" s="165">
        <v>0.90257237157459957</v>
      </c>
      <c r="G730" s="163">
        <v>19.152270476349514</v>
      </c>
      <c r="H730" s="163">
        <v>17.412480177208689</v>
      </c>
      <c r="I730" s="163">
        <v>17.45353543386026</v>
      </c>
      <c r="J730" s="163">
        <v>17.06842262278041</v>
      </c>
      <c r="K730" s="163">
        <v>17.003421646989615</v>
      </c>
    </row>
    <row r="731" spans="1:11" s="21" customFormat="1" ht="14.25" customHeight="1">
      <c r="A731" s="897" t="s">
        <v>547</v>
      </c>
      <c r="B731" s="898"/>
      <c r="C731" s="898"/>
      <c r="D731" s="898"/>
      <c r="E731" s="898"/>
      <c r="F731" s="898"/>
      <c r="G731" s="898"/>
      <c r="H731" s="898"/>
      <c r="I731" s="898"/>
      <c r="J731" s="898"/>
      <c r="K731" s="898"/>
    </row>
    <row r="732" spans="1:11" s="21" customFormat="1" ht="14.25" customHeight="1">
      <c r="A732" s="899" t="s">
        <v>1012</v>
      </c>
      <c r="B732" s="900"/>
      <c r="C732" s="900"/>
      <c r="D732" s="900"/>
      <c r="E732" s="900"/>
      <c r="F732" s="900"/>
      <c r="G732" s="900"/>
      <c r="H732" s="900"/>
      <c r="I732" s="900"/>
      <c r="J732" s="900"/>
      <c r="K732" s="900"/>
    </row>
    <row r="733" spans="1:11" ht="12.75" customHeight="1">
      <c r="B733" s="44"/>
      <c r="C733" s="44"/>
      <c r="D733" s="44"/>
      <c r="E733" s="44"/>
      <c r="F733" s="44"/>
      <c r="G733" s="44"/>
      <c r="H733" s="44"/>
      <c r="I733" s="44"/>
      <c r="J733" s="44"/>
    </row>
    <row r="734" spans="1:11" ht="12.75" customHeight="1">
      <c r="B734" s="44"/>
      <c r="C734" s="44"/>
      <c r="D734" s="44"/>
      <c r="E734" s="44"/>
      <c r="F734" s="44"/>
      <c r="G734" s="44"/>
      <c r="H734" s="44"/>
      <c r="I734" s="44"/>
      <c r="J734" s="44"/>
    </row>
    <row r="735" spans="1:11" ht="12.75" customHeight="1">
      <c r="B735" s="44"/>
      <c r="C735" s="44"/>
      <c r="D735" s="44"/>
      <c r="E735" s="44"/>
      <c r="F735" s="44"/>
      <c r="G735" s="44"/>
      <c r="H735" s="44"/>
      <c r="I735" s="44"/>
      <c r="J735" s="44"/>
    </row>
    <row r="736" spans="1:11" ht="12.75" customHeight="1">
      <c r="A736" s="30"/>
    </row>
    <row r="737" spans="1:11" ht="12.75" customHeight="1">
      <c r="A737" s="894" t="s">
        <v>415</v>
      </c>
      <c r="B737" s="894"/>
      <c r="C737" s="894"/>
      <c r="D737" s="894"/>
      <c r="E737" s="894"/>
      <c r="F737" s="894"/>
      <c r="G737" s="894"/>
      <c r="H737" s="894"/>
      <c r="I737" s="894"/>
      <c r="J737" s="894"/>
      <c r="K737" s="894"/>
    </row>
    <row r="738" spans="1:11" ht="15">
      <c r="A738" s="901" t="s">
        <v>175</v>
      </c>
      <c r="B738" s="901"/>
      <c r="C738" s="901"/>
      <c r="D738" s="901"/>
      <c r="E738" s="901"/>
      <c r="F738" s="901"/>
      <c r="G738" s="901"/>
      <c r="H738" s="901"/>
      <c r="I738" s="901"/>
      <c r="J738" s="901"/>
      <c r="K738" s="901"/>
    </row>
    <row r="739" spans="1:11">
      <c r="A739" s="32" t="s">
        <v>416</v>
      </c>
    </row>
    <row r="740" spans="1:11">
      <c r="A740" s="29"/>
      <c r="B740" s="190"/>
      <c r="C740" s="190"/>
      <c r="D740" s="190"/>
      <c r="E740" s="190"/>
      <c r="F740" s="190"/>
      <c r="G740" s="190"/>
      <c r="H740" s="190"/>
      <c r="I740" s="190"/>
      <c r="J740" s="190"/>
      <c r="K740" s="190"/>
    </row>
    <row r="741" spans="1:11" s="2" customFormat="1" ht="15" customHeight="1">
      <c r="A741" s="191"/>
      <c r="B741" s="895" t="s">
        <v>0</v>
      </c>
      <c r="C741" s="895"/>
      <c r="D741" s="895"/>
      <c r="E741" s="895"/>
      <c r="F741" s="896"/>
      <c r="G741" s="895" t="s">
        <v>1</v>
      </c>
      <c r="H741" s="895"/>
      <c r="I741" s="895"/>
      <c r="J741" s="895"/>
      <c r="K741" s="895"/>
    </row>
    <row r="742" spans="1:11" s="2" customFormat="1">
      <c r="A742" s="192"/>
      <c r="B742" s="180">
        <v>40909</v>
      </c>
      <c r="C742" s="180">
        <v>41275</v>
      </c>
      <c r="D742" s="180">
        <v>41640</v>
      </c>
      <c r="E742" s="180">
        <v>42005</v>
      </c>
      <c r="F742" s="181">
        <v>42370</v>
      </c>
      <c r="G742" s="180">
        <v>40909</v>
      </c>
      <c r="H742" s="180">
        <v>41275</v>
      </c>
      <c r="I742" s="180">
        <v>41640</v>
      </c>
      <c r="J742" s="180">
        <v>42005</v>
      </c>
      <c r="K742" s="180">
        <v>42370</v>
      </c>
    </row>
    <row r="743" spans="1:11" s="2" customFormat="1">
      <c r="A743" s="31" t="s">
        <v>31</v>
      </c>
      <c r="B743" s="45">
        <v>3.3193458280544235</v>
      </c>
      <c r="C743" s="45">
        <v>6.4138303435279624</v>
      </c>
      <c r="D743" s="45">
        <v>2.2085455282709034</v>
      </c>
      <c r="E743" s="45">
        <v>7.7050405749642437</v>
      </c>
      <c r="F743" s="93">
        <v>8.7764853270013674</v>
      </c>
      <c r="G743" s="45">
        <v>4.4497203696673324</v>
      </c>
      <c r="H743" s="45">
        <v>9.5190304661053631</v>
      </c>
      <c r="I743" s="45">
        <v>9.3564094054477067</v>
      </c>
      <c r="J743" s="45">
        <v>10.587506567861865</v>
      </c>
      <c r="K743" s="45">
        <v>10.830803258292931</v>
      </c>
    </row>
    <row r="744" spans="1:11">
      <c r="A744" s="33" t="s">
        <v>456</v>
      </c>
      <c r="B744" s="45">
        <v>-7.7804066262566494</v>
      </c>
      <c r="C744" s="45">
        <v>8.0312347507198325</v>
      </c>
      <c r="D744" s="45">
        <v>33.59288152263926</v>
      </c>
      <c r="E744" s="45">
        <v>-7.9535008987172091</v>
      </c>
      <c r="F744" s="93">
        <v>1.2816883938822485</v>
      </c>
      <c r="G744" s="45">
        <v>7.9724963806053069</v>
      </c>
      <c r="H744" s="45">
        <v>9.6139169158165174</v>
      </c>
      <c r="I744" s="45">
        <v>69.100508145985771</v>
      </c>
      <c r="J744" s="45">
        <v>-21.928900070261321</v>
      </c>
      <c r="K744" s="45">
        <v>7.8834108707170003</v>
      </c>
    </row>
    <row r="745" spans="1:11">
      <c r="A745" s="33" t="s">
        <v>458</v>
      </c>
      <c r="B745" s="45">
        <v>7.4710794974203338</v>
      </c>
      <c r="C745" s="45">
        <v>5.6632678081908665</v>
      </c>
      <c r="D745" s="45">
        <v>-0.28419849485040061</v>
      </c>
      <c r="E745" s="45">
        <v>5.477792160629761</v>
      </c>
      <c r="F745" s="93">
        <v>1.2886922259902889</v>
      </c>
      <c r="G745" s="45">
        <v>5.3962660694570417</v>
      </c>
      <c r="H745" s="45">
        <v>13.664695614341667</v>
      </c>
      <c r="I745" s="45">
        <v>12.186791144029428</v>
      </c>
      <c r="J745" s="45">
        <v>-2.3404800915591153</v>
      </c>
      <c r="K745" s="45">
        <v>-1.6821254751471457</v>
      </c>
    </row>
    <row r="746" spans="1:11">
      <c r="A746" s="33" t="s">
        <v>457</v>
      </c>
      <c r="B746" s="45">
        <v>8.842258762390756</v>
      </c>
      <c r="C746" s="45">
        <v>7.8639142979827596</v>
      </c>
      <c r="D746" s="45">
        <v>3.0266157585758577</v>
      </c>
      <c r="E746" s="45">
        <v>4.3727858609414056</v>
      </c>
      <c r="F746" s="93">
        <v>2.4953451313037363</v>
      </c>
      <c r="G746" s="45">
        <v>3.7850895484951081</v>
      </c>
      <c r="H746" s="45">
        <v>4.1605054950310034</v>
      </c>
      <c r="I746" s="45">
        <v>4.6619730492266882</v>
      </c>
      <c r="J746" s="45">
        <v>3.8070773528816346</v>
      </c>
      <c r="K746" s="45">
        <v>4.36986847341079</v>
      </c>
    </row>
    <row r="747" spans="1:11">
      <c r="A747" s="33" t="s">
        <v>459</v>
      </c>
      <c r="B747" s="45">
        <v>20.243129730305924</v>
      </c>
      <c r="C747" s="45">
        <v>30.2958650383936</v>
      </c>
      <c r="D747" s="45">
        <v>39.836640316399183</v>
      </c>
      <c r="E747" s="45">
        <v>146.89228393007352</v>
      </c>
      <c r="F747" s="93">
        <v>24.555493472561807</v>
      </c>
      <c r="G747" s="45" t="s">
        <v>917</v>
      </c>
      <c r="H747" s="45" t="s">
        <v>917</v>
      </c>
      <c r="I747" s="45" t="s">
        <v>917</v>
      </c>
      <c r="J747" s="45" t="s">
        <v>917</v>
      </c>
      <c r="K747" s="45" t="s">
        <v>917</v>
      </c>
    </row>
    <row r="748" spans="1:11">
      <c r="A748" s="33" t="s">
        <v>140</v>
      </c>
      <c r="B748" s="49">
        <v>4.0190291633851416</v>
      </c>
      <c r="C748" s="49">
        <v>4.94087730122952</v>
      </c>
      <c r="D748" s="49">
        <v>5.1292646186487758</v>
      </c>
      <c r="E748" s="49">
        <v>5.9760107347352545</v>
      </c>
      <c r="F748" s="53">
        <v>3.6372503480946108</v>
      </c>
      <c r="G748" s="49">
        <v>0.28457630394957789</v>
      </c>
      <c r="H748" s="49">
        <v>-12.294623943592811</v>
      </c>
      <c r="I748" s="49">
        <v>13.956475668920092</v>
      </c>
      <c r="J748" s="49">
        <v>9.5330940913402173</v>
      </c>
      <c r="K748" s="49">
        <v>2.1545090400440898</v>
      </c>
    </row>
    <row r="749" spans="1:11">
      <c r="A749" s="718" t="s">
        <v>141</v>
      </c>
      <c r="B749" s="49">
        <v>1.2935406950702202</v>
      </c>
      <c r="C749" s="49">
        <v>1.0788762207305069</v>
      </c>
      <c r="D749" s="49">
        <v>-9.3976381093551709</v>
      </c>
      <c r="E749" s="49">
        <v>6.8635161005370975</v>
      </c>
      <c r="F749" s="53">
        <v>5.3803549094287035</v>
      </c>
      <c r="G749" s="49">
        <v>1.8634876218447687</v>
      </c>
      <c r="H749" s="49">
        <v>9.8410231728165058</v>
      </c>
      <c r="I749" s="49">
        <v>-10.0396624736821</v>
      </c>
      <c r="J749" s="49">
        <v>14.356163747801091</v>
      </c>
      <c r="K749" s="49">
        <v>8.8377090587924272</v>
      </c>
    </row>
    <row r="750" spans="1:11">
      <c r="A750" s="33" t="s">
        <v>641</v>
      </c>
      <c r="B750" s="49" t="s">
        <v>917</v>
      </c>
      <c r="C750" s="49" t="s">
        <v>917</v>
      </c>
      <c r="D750" s="49" t="s">
        <v>917</v>
      </c>
      <c r="E750" s="49" t="s">
        <v>917</v>
      </c>
      <c r="F750" s="53" t="s">
        <v>917</v>
      </c>
      <c r="G750" s="49" t="s">
        <v>917</v>
      </c>
      <c r="H750" s="49" t="s">
        <v>917</v>
      </c>
      <c r="I750" s="49" t="s">
        <v>917</v>
      </c>
      <c r="J750" s="49" t="s">
        <v>917</v>
      </c>
      <c r="K750" s="49" t="s">
        <v>917</v>
      </c>
    </row>
    <row r="751" spans="1:11">
      <c r="A751" s="33" t="s">
        <v>860</v>
      </c>
      <c r="B751" s="49">
        <v>45.337301587301567</v>
      </c>
      <c r="C751" s="49">
        <v>67.423208191126292</v>
      </c>
      <c r="D751" s="49">
        <v>50.011211905004586</v>
      </c>
      <c r="E751" s="49">
        <v>86.948279610806082</v>
      </c>
      <c r="F751" s="53">
        <v>25.067982830746203</v>
      </c>
      <c r="G751" s="49">
        <v>7.1645415907711083</v>
      </c>
      <c r="H751" s="49">
        <v>9.2917847025495917</v>
      </c>
      <c r="I751" s="49">
        <v>19.274235355106285</v>
      </c>
      <c r="J751" s="49">
        <v>25.441150904033378</v>
      </c>
      <c r="K751" s="49">
        <v>26.43313757081232</v>
      </c>
    </row>
    <row r="752" spans="1:11">
      <c r="A752" s="33" t="s">
        <v>106</v>
      </c>
      <c r="B752" s="49">
        <v>-3.5903284635381283E-2</v>
      </c>
      <c r="C752" s="49">
        <v>-1.5857032990567177E-2</v>
      </c>
      <c r="D752" s="49">
        <v>6.8318967226244354</v>
      </c>
      <c r="E752" s="49">
        <v>9.1899274434485818</v>
      </c>
      <c r="F752" s="53">
        <v>-4.1082667021972412</v>
      </c>
      <c r="G752" s="49">
        <v>0.26152865245323653</v>
      </c>
      <c r="H752" s="49">
        <v>3.6644694240124807</v>
      </c>
      <c r="I752" s="49">
        <v>-2.6022679950027339</v>
      </c>
      <c r="J752" s="49">
        <v>12.195009644906293</v>
      </c>
      <c r="K752" s="49">
        <v>15.895932576035193</v>
      </c>
    </row>
    <row r="753" spans="1:11">
      <c r="A753" s="33" t="s">
        <v>4</v>
      </c>
      <c r="B753" s="49">
        <v>4.6261785310417878</v>
      </c>
      <c r="C753" s="49">
        <v>1.2925103598925034</v>
      </c>
      <c r="D753" s="49">
        <v>2.3247532105260689</v>
      </c>
      <c r="E753" s="49">
        <v>2.1714664275018976</v>
      </c>
      <c r="F753" s="53">
        <v>1.7463233551552833</v>
      </c>
      <c r="G753" s="49" t="s">
        <v>917</v>
      </c>
      <c r="H753" s="49" t="s">
        <v>917</v>
      </c>
      <c r="I753" s="49" t="s">
        <v>917</v>
      </c>
      <c r="J753" s="49" t="s">
        <v>917</v>
      </c>
      <c r="K753" s="49" t="s">
        <v>917</v>
      </c>
    </row>
    <row r="754" spans="1:11">
      <c r="A754" s="33" t="s">
        <v>811</v>
      </c>
      <c r="B754" s="49">
        <v>8.7763902750169791</v>
      </c>
      <c r="C754" s="49">
        <v>8.5175526782549298</v>
      </c>
      <c r="D754" s="49">
        <v>7.6147273514943805</v>
      </c>
      <c r="E754" s="49">
        <v>8.539108984419272</v>
      </c>
      <c r="F754" s="53">
        <v>5.7205384939418309</v>
      </c>
      <c r="G754" s="49">
        <v>10.744032544640334</v>
      </c>
      <c r="H754" s="49">
        <v>2.9796226287250676</v>
      </c>
      <c r="I754" s="49">
        <v>-0.13000723176241991</v>
      </c>
      <c r="J754" s="49">
        <v>0.53629411764705992</v>
      </c>
      <c r="K754" s="49">
        <v>3.6471464504770523</v>
      </c>
    </row>
    <row r="755" spans="1:11">
      <c r="A755" s="33" t="s">
        <v>812</v>
      </c>
      <c r="B755" s="49">
        <v>6.1931544271251795</v>
      </c>
      <c r="C755" s="49">
        <v>6.6682807739644403</v>
      </c>
      <c r="D755" s="49">
        <v>3.114360293561333</v>
      </c>
      <c r="E755" s="49">
        <v>4.2309844169899975</v>
      </c>
      <c r="F755" s="53">
        <v>4.134034951866397</v>
      </c>
      <c r="G755" s="49">
        <v>10.618634477555617</v>
      </c>
      <c r="H755" s="49">
        <v>3.9045183290707541</v>
      </c>
      <c r="I755" s="49">
        <v>15.310141122415487</v>
      </c>
      <c r="J755" s="49">
        <v>13.83236089369575</v>
      </c>
      <c r="K755" s="49">
        <v>16.214526815851983</v>
      </c>
    </row>
    <row r="756" spans="1:11">
      <c r="A756" s="33" t="s">
        <v>5</v>
      </c>
      <c r="B756" s="45">
        <v>-1.469014938342994</v>
      </c>
      <c r="C756" s="45">
        <v>24.016951417719667</v>
      </c>
      <c r="D756" s="45">
        <v>1.4683199067172126</v>
      </c>
      <c r="E756" s="45">
        <v>-3.5757127566219964</v>
      </c>
      <c r="F756" s="93">
        <v>7.1841552678983334</v>
      </c>
      <c r="G756" s="45">
        <v>2.1089557505750349</v>
      </c>
      <c r="H756" s="45">
        <v>-2.8447802830094133</v>
      </c>
      <c r="I756" s="45">
        <v>-12.504737868049631</v>
      </c>
      <c r="J756" s="45">
        <v>10.791320529294723</v>
      </c>
      <c r="K756" s="45">
        <v>-9.8835129966601585</v>
      </c>
    </row>
    <row r="757" spans="1:11">
      <c r="A757" s="33" t="s">
        <v>813</v>
      </c>
      <c r="B757" s="45">
        <v>0.20774441363163021</v>
      </c>
      <c r="C757" s="45">
        <v>5.3623416374103101</v>
      </c>
      <c r="D757" s="45">
        <v>0.25072678650776936</v>
      </c>
      <c r="E757" s="45">
        <v>-2.3916489788474991</v>
      </c>
      <c r="F757" s="93">
        <v>-0.44879537953200099</v>
      </c>
      <c r="G757" s="45">
        <v>-30.43739882874408</v>
      </c>
      <c r="H757" s="45">
        <v>3.3333739446143511</v>
      </c>
      <c r="I757" s="45">
        <v>-0.21930083122087751</v>
      </c>
      <c r="J757" s="45">
        <v>-8.575074737973992</v>
      </c>
      <c r="K757" s="45">
        <v>19.404952696065749</v>
      </c>
    </row>
    <row r="758" spans="1:11">
      <c r="A758" s="33" t="s">
        <v>814</v>
      </c>
      <c r="B758" s="45">
        <v>22.642679900744398</v>
      </c>
      <c r="C758" s="45">
        <v>21.530939133367056</v>
      </c>
      <c r="D758" s="45">
        <v>16.564927857935615</v>
      </c>
      <c r="E758" s="45">
        <v>31.623422994525129</v>
      </c>
      <c r="F758" s="93">
        <v>7.9030653766163397</v>
      </c>
      <c r="G758" s="45">
        <v>-2</v>
      </c>
      <c r="H758" s="45">
        <v>20.578231292517017</v>
      </c>
      <c r="I758" s="45">
        <v>12.270803949224259</v>
      </c>
      <c r="J758" s="45">
        <v>44.723618090452248</v>
      </c>
      <c r="K758" s="45">
        <v>50.260416666666686</v>
      </c>
    </row>
    <row r="759" spans="1:11">
      <c r="A759" s="33" t="s">
        <v>6</v>
      </c>
      <c r="B759" s="45">
        <v>5.9934645732047613</v>
      </c>
      <c r="C759" s="45">
        <v>6.9604230894553467</v>
      </c>
      <c r="D759" s="45">
        <v>-4.7640249332145999</v>
      </c>
      <c r="E759" s="45">
        <v>49.587854629561292</v>
      </c>
      <c r="F759" s="93">
        <v>18.432740073033528</v>
      </c>
      <c r="G759" s="45">
        <v>2.5916905964886752</v>
      </c>
      <c r="H759" s="45">
        <v>1.2135062358276798</v>
      </c>
      <c r="I759" s="45">
        <v>8.9265398281199282E-2</v>
      </c>
      <c r="J759" s="45">
        <v>-0.28504476776720367</v>
      </c>
      <c r="K759" s="45">
        <v>1.183774398905669</v>
      </c>
    </row>
    <row r="760" spans="1:11">
      <c r="A760" s="33" t="s">
        <v>815</v>
      </c>
      <c r="B760" s="45">
        <v>15.193535443352332</v>
      </c>
      <c r="C760" s="45">
        <v>1.7263546503974965</v>
      </c>
      <c r="D760" s="45">
        <v>4.6185720884534192</v>
      </c>
      <c r="E760" s="45">
        <v>6.1827914462036802</v>
      </c>
      <c r="F760" s="93">
        <v>4.2960448702233407</v>
      </c>
      <c r="G760" s="45">
        <v>12.605553175870739</v>
      </c>
      <c r="H760" s="45">
        <v>8.3291853092069204</v>
      </c>
      <c r="I760" s="45">
        <v>2.5976907964728753</v>
      </c>
      <c r="J760" s="45">
        <v>-0.38907584943349605</v>
      </c>
      <c r="K760" s="45">
        <v>5.0923034281210846</v>
      </c>
    </row>
    <row r="761" spans="1:11">
      <c r="A761" s="33" t="s">
        <v>7</v>
      </c>
      <c r="B761" s="45">
        <v>3.3694344163658343</v>
      </c>
      <c r="C761" s="45">
        <v>4.0745052386495786</v>
      </c>
      <c r="D761" s="45">
        <v>7.046979865771803</v>
      </c>
      <c r="E761" s="45">
        <v>12.225705329153612</v>
      </c>
      <c r="F761" s="93">
        <v>21.322160148975783</v>
      </c>
      <c r="G761" s="45">
        <v>2.7681660899653906</v>
      </c>
      <c r="H761" s="45">
        <v>5.0505050505050662</v>
      </c>
      <c r="I761" s="45">
        <v>3.5256410256410362</v>
      </c>
      <c r="J761" s="45">
        <v>-13.453869969040255</v>
      </c>
      <c r="K761" s="45">
        <v>7.6753570099876924</v>
      </c>
    </row>
    <row r="762" spans="1:11">
      <c r="A762" s="33" t="s">
        <v>8</v>
      </c>
      <c r="B762" s="45">
        <v>23.227279970255495</v>
      </c>
      <c r="C762" s="45">
        <v>2.4040948275862064</v>
      </c>
      <c r="D762" s="45">
        <v>1.1543601561595693</v>
      </c>
      <c r="E762" s="45">
        <v>1.5323318908122587</v>
      </c>
      <c r="F762" s="93">
        <v>-0.21413715023412294</v>
      </c>
      <c r="G762" s="45">
        <v>20.46541974771641</v>
      </c>
      <c r="H762" s="45">
        <v>2.4733706445206707</v>
      </c>
      <c r="I762" s="45">
        <v>1.6560958421423635</v>
      </c>
      <c r="J762" s="45">
        <v>1.421143847486988</v>
      </c>
      <c r="K762" s="45">
        <v>2.016404647983606</v>
      </c>
    </row>
    <row r="763" spans="1:11">
      <c r="A763" s="33" t="s">
        <v>816</v>
      </c>
      <c r="B763" s="45" t="s">
        <v>917</v>
      </c>
      <c r="C763" s="45">
        <v>1437.3945077026121</v>
      </c>
      <c r="D763" s="45">
        <v>16.153232868476437</v>
      </c>
      <c r="E763" s="45">
        <v>18.240126026780686</v>
      </c>
      <c r="F763" s="93">
        <v>18.892906991498549</v>
      </c>
      <c r="G763" s="45" t="s">
        <v>917</v>
      </c>
      <c r="H763" s="45" t="s">
        <v>917</v>
      </c>
      <c r="I763" s="45" t="s">
        <v>917</v>
      </c>
      <c r="J763" s="45" t="s">
        <v>917</v>
      </c>
      <c r="K763" s="45" t="s">
        <v>917</v>
      </c>
    </row>
    <row r="764" spans="1:11">
      <c r="A764" s="33" t="s">
        <v>9</v>
      </c>
      <c r="B764" s="45">
        <v>2.5433847008190895</v>
      </c>
      <c r="C764" s="45">
        <v>4.8197990847797172</v>
      </c>
      <c r="D764" s="45">
        <v>1.7721061197075727</v>
      </c>
      <c r="E764" s="45">
        <v>2.8453943193644307</v>
      </c>
      <c r="F764" s="93">
        <v>4.4794905967717966</v>
      </c>
      <c r="G764" s="45">
        <v>2.8380729361056467</v>
      </c>
      <c r="H764" s="45">
        <v>3.1684242844821</v>
      </c>
      <c r="I764" s="45">
        <v>4.172878417999911</v>
      </c>
      <c r="J764" s="45">
        <v>6.4365828384842558</v>
      </c>
      <c r="K764" s="45">
        <v>4.1850184195565134</v>
      </c>
    </row>
    <row r="765" spans="1:11">
      <c r="A765" s="33" t="s">
        <v>158</v>
      </c>
      <c r="B765" s="45">
        <v>6.0533413245429983</v>
      </c>
      <c r="C765" s="45">
        <v>6.2741358199114501</v>
      </c>
      <c r="D765" s="45">
        <v>4.844624162189092</v>
      </c>
      <c r="E765" s="45">
        <v>5.8834717555316161</v>
      </c>
      <c r="F765" s="93">
        <v>5.3360078238827953</v>
      </c>
      <c r="G765" s="45">
        <v>5.0167087114634938</v>
      </c>
      <c r="H765" s="45">
        <v>5.8720762457396489</v>
      </c>
      <c r="I765" s="45">
        <v>6.0031234806181999</v>
      </c>
      <c r="J765" s="45">
        <v>7.5256263247506894</v>
      </c>
      <c r="K765" s="45">
        <v>5.2984669475970065</v>
      </c>
    </row>
    <row r="766" spans="1:11" ht="14.25">
      <c r="A766" s="41" t="s">
        <v>1174</v>
      </c>
      <c r="B766" s="161">
        <v>5.3661170767882425</v>
      </c>
      <c r="C766" s="161">
        <v>7.4333292971275</v>
      </c>
      <c r="D766" s="161">
        <v>4.278608387226555</v>
      </c>
      <c r="E766" s="161">
        <v>13.482296381730819</v>
      </c>
      <c r="F766" s="162">
        <v>7.0378944129220002</v>
      </c>
      <c r="G766" s="161">
        <v>3.7847446576752048</v>
      </c>
      <c r="H766" s="161">
        <v>5.3982326920221908</v>
      </c>
      <c r="I766" s="161">
        <v>2.9789611703684642</v>
      </c>
      <c r="J766" s="161">
        <v>6.9746376149246458</v>
      </c>
      <c r="K766" s="161">
        <v>4.8566651898041044</v>
      </c>
    </row>
    <row r="767" spans="1:11">
      <c r="A767" s="30"/>
    </row>
    <row r="768" spans="1:11">
      <c r="A768" s="30"/>
    </row>
    <row r="769" spans="1:11">
      <c r="A769" s="30"/>
    </row>
    <row r="770" spans="1:11">
      <c r="A770" s="894" t="s">
        <v>959</v>
      </c>
      <c r="B770" s="894"/>
      <c r="C770" s="894"/>
      <c r="D770" s="894"/>
      <c r="E770" s="894"/>
      <c r="F770" s="894"/>
      <c r="G770" s="894"/>
      <c r="H770" s="894"/>
      <c r="I770" s="894"/>
      <c r="J770" s="894"/>
      <c r="K770" s="894"/>
    </row>
    <row r="771" spans="1:11">
      <c r="A771" s="30"/>
    </row>
    <row r="772" spans="1:11" s="2" customFormat="1" ht="15" customHeight="1">
      <c r="A772" s="191"/>
      <c r="B772" s="895" t="s">
        <v>2</v>
      </c>
      <c r="C772" s="895"/>
      <c r="D772" s="895"/>
      <c r="E772" s="895"/>
      <c r="F772" s="896"/>
      <c r="G772" s="895" t="s">
        <v>306</v>
      </c>
      <c r="H772" s="895"/>
      <c r="I772" s="895"/>
      <c r="J772" s="895"/>
      <c r="K772" s="895"/>
    </row>
    <row r="773" spans="1:11" s="2" customFormat="1">
      <c r="A773" s="192"/>
      <c r="B773" s="180">
        <v>40909</v>
      </c>
      <c r="C773" s="180">
        <v>41275</v>
      </c>
      <c r="D773" s="180">
        <v>41640</v>
      </c>
      <c r="E773" s="180">
        <v>42005</v>
      </c>
      <c r="F773" s="181">
        <v>42370</v>
      </c>
      <c r="G773" s="180">
        <v>40909</v>
      </c>
      <c r="H773" s="180">
        <v>41275</v>
      </c>
      <c r="I773" s="180">
        <v>41640</v>
      </c>
      <c r="J773" s="180">
        <v>42005</v>
      </c>
      <c r="K773" s="180">
        <v>42370</v>
      </c>
    </row>
    <row r="774" spans="1:11" s="2" customFormat="1">
      <c r="A774" s="31" t="s">
        <v>31</v>
      </c>
      <c r="B774" s="45">
        <v>-12.507214050630949</v>
      </c>
      <c r="C774" s="45">
        <v>-13.3582921067879</v>
      </c>
      <c r="D774" s="45">
        <v>-14.274838218500179</v>
      </c>
      <c r="E774" s="45">
        <v>-16.261221256780757</v>
      </c>
      <c r="F774" s="93">
        <v>-19.992260782950794</v>
      </c>
      <c r="G774" s="45" t="s">
        <v>917</v>
      </c>
      <c r="H774" s="45" t="s">
        <v>917</v>
      </c>
      <c r="I774" s="45" t="s">
        <v>917</v>
      </c>
      <c r="J774" s="45" t="s">
        <v>917</v>
      </c>
      <c r="K774" s="45" t="s">
        <v>917</v>
      </c>
    </row>
    <row r="775" spans="1:11">
      <c r="A775" s="33" t="s">
        <v>456</v>
      </c>
      <c r="B775" s="45">
        <v>-16.346005848853324</v>
      </c>
      <c r="C775" s="45">
        <v>-21.214351425942951</v>
      </c>
      <c r="D775" s="45">
        <v>99.159271368519398</v>
      </c>
      <c r="E775" s="45">
        <v>11.163227016885543</v>
      </c>
      <c r="F775" s="93">
        <v>11.582278481012651</v>
      </c>
      <c r="G775" s="45">
        <v>-8.5445042762115975</v>
      </c>
      <c r="H775" s="45">
        <v>-36.436055069703002</v>
      </c>
      <c r="I775" s="45">
        <v>-2.9423784225582352</v>
      </c>
      <c r="J775" s="45">
        <v>-75.438596491228068</v>
      </c>
      <c r="K775" s="45">
        <v>56.199999999999989</v>
      </c>
    </row>
    <row r="776" spans="1:11">
      <c r="A776" s="33" t="s">
        <v>458</v>
      </c>
      <c r="B776" s="45">
        <v>-9.4878594665095477</v>
      </c>
      <c r="C776" s="45">
        <v>-9.8881675485792897</v>
      </c>
      <c r="D776" s="45">
        <v>-10.189857021255605</v>
      </c>
      <c r="E776" s="45">
        <v>-12.60216205821348</v>
      </c>
      <c r="F776" s="93">
        <v>-15.123120869449053</v>
      </c>
      <c r="G776" s="45">
        <v>-3.7172732864439837</v>
      </c>
      <c r="H776" s="45">
        <v>5.7745187901008279</v>
      </c>
      <c r="I776" s="45">
        <v>-27.06528018486425</v>
      </c>
      <c r="J776" s="45">
        <v>-12.270027002700274</v>
      </c>
      <c r="K776" s="45">
        <v>-3.9684819633110493</v>
      </c>
    </row>
    <row r="777" spans="1:11">
      <c r="A777" s="33" t="s">
        <v>457</v>
      </c>
      <c r="B777" s="45">
        <v>-7.5104827652728687</v>
      </c>
      <c r="C777" s="45">
        <v>-5.5010466416660648</v>
      </c>
      <c r="D777" s="45">
        <v>-6.8685750088961441</v>
      </c>
      <c r="E777" s="45">
        <v>-8.5566633839509194</v>
      </c>
      <c r="F777" s="93">
        <v>-22.45311778743617</v>
      </c>
      <c r="G777" s="45" t="s">
        <v>917</v>
      </c>
      <c r="H777" s="45" t="s">
        <v>917</v>
      </c>
      <c r="I777" s="45" t="s">
        <v>917</v>
      </c>
      <c r="J777" s="45" t="s">
        <v>917</v>
      </c>
      <c r="K777" s="45" t="s">
        <v>917</v>
      </c>
    </row>
    <row r="778" spans="1:11">
      <c r="A778" s="33" t="s">
        <v>459</v>
      </c>
      <c r="B778" s="45">
        <v>-7.4393762763433102</v>
      </c>
      <c r="C778" s="45">
        <v>-11.515419098065394</v>
      </c>
      <c r="D778" s="45">
        <v>-16.614702607913159</v>
      </c>
      <c r="E778" s="45">
        <v>-27.880363254625863</v>
      </c>
      <c r="F778" s="93">
        <v>-29.638999731420014</v>
      </c>
      <c r="G778" s="45" t="s">
        <v>917</v>
      </c>
      <c r="H778" s="45" t="s">
        <v>917</v>
      </c>
      <c r="I778" s="45" t="s">
        <v>917</v>
      </c>
      <c r="J778" s="45" t="s">
        <v>917</v>
      </c>
      <c r="K778" s="45" t="s">
        <v>917</v>
      </c>
    </row>
    <row r="779" spans="1:11">
      <c r="A779" s="33" t="s">
        <v>140</v>
      </c>
      <c r="B779" s="49">
        <v>-5.5806238183346579</v>
      </c>
      <c r="C779" s="49">
        <v>-6.5957327746445884</v>
      </c>
      <c r="D779" s="49">
        <v>-5.2562690655377509</v>
      </c>
      <c r="E779" s="49">
        <v>-6.9021460257722822</v>
      </c>
      <c r="F779" s="53">
        <v>-7.5278158250174982</v>
      </c>
      <c r="G779" s="49">
        <v>12.361290322580643</v>
      </c>
      <c r="H779" s="49">
        <v>-3.2958199356912985</v>
      </c>
      <c r="I779" s="49">
        <v>4.7124252859913582</v>
      </c>
      <c r="J779" s="49">
        <v>-31.260513731642305</v>
      </c>
      <c r="K779" s="49">
        <v>4.6634403871535426</v>
      </c>
    </row>
    <row r="780" spans="1:11">
      <c r="A780" s="718" t="s">
        <v>141</v>
      </c>
      <c r="B780" s="49">
        <v>-15.267175572519093</v>
      </c>
      <c r="C780" s="49">
        <v>-8.9625108979947612</v>
      </c>
      <c r="D780" s="49">
        <v>-4.6223584243120825</v>
      </c>
      <c r="E780" s="49">
        <v>-28.392127987147731</v>
      </c>
      <c r="F780" s="53">
        <v>-13.694788501986437</v>
      </c>
      <c r="G780" s="49">
        <v>-6.4587973273942083</v>
      </c>
      <c r="H780" s="49">
        <v>-5.467261904761898</v>
      </c>
      <c r="I780" s="49">
        <v>5.811793596322758</v>
      </c>
      <c r="J780" s="49">
        <v>-5.0938736647921843</v>
      </c>
      <c r="K780" s="49">
        <v>16.133178668840344</v>
      </c>
    </row>
    <row r="781" spans="1:11">
      <c r="A781" s="33" t="s">
        <v>641</v>
      </c>
      <c r="B781" s="49" t="s">
        <v>917</v>
      </c>
      <c r="C781" s="49" t="s">
        <v>917</v>
      </c>
      <c r="D781" s="49" t="s">
        <v>917</v>
      </c>
      <c r="E781" s="49" t="s">
        <v>917</v>
      </c>
      <c r="F781" s="53" t="s">
        <v>917</v>
      </c>
      <c r="G781" s="49" t="s">
        <v>917</v>
      </c>
      <c r="H781" s="49" t="s">
        <v>917</v>
      </c>
      <c r="I781" s="49" t="s">
        <v>917</v>
      </c>
      <c r="J781" s="49" t="s">
        <v>917</v>
      </c>
      <c r="K781" s="49" t="s">
        <v>917</v>
      </c>
    </row>
    <row r="782" spans="1:11">
      <c r="A782" s="33" t="s">
        <v>860</v>
      </c>
      <c r="B782" s="49">
        <v>-2.101497876145757</v>
      </c>
      <c r="C782" s="49">
        <v>-4.2932176295958016</v>
      </c>
      <c r="D782" s="49">
        <v>-4.8906386701662257</v>
      </c>
      <c r="E782" s="49">
        <v>-8.3157023272928114</v>
      </c>
      <c r="F782" s="53">
        <v>10.062387697583858</v>
      </c>
      <c r="G782" s="49">
        <v>116.01307189542482</v>
      </c>
      <c r="H782" s="49">
        <v>102.11800302571862</v>
      </c>
      <c r="I782" s="49">
        <v>132.55988023952096</v>
      </c>
      <c r="J782" s="49">
        <v>140.75313807531381</v>
      </c>
      <c r="K782" s="49">
        <v>162.51370284217001</v>
      </c>
    </row>
    <row r="783" spans="1:11">
      <c r="A783" s="33" t="s">
        <v>106</v>
      </c>
      <c r="B783" s="49">
        <v>-5.4619399351205971</v>
      </c>
      <c r="C783" s="49">
        <v>-8.4442671116108698</v>
      </c>
      <c r="D783" s="49">
        <v>-8.2797828929123227</v>
      </c>
      <c r="E783" s="49">
        <v>-9.8833316775444757</v>
      </c>
      <c r="F783" s="53">
        <v>-10.751090447203183</v>
      </c>
      <c r="G783" s="49">
        <v>25.897007123388676</v>
      </c>
      <c r="H783" s="49">
        <v>27.584584008785228</v>
      </c>
      <c r="I783" s="49">
        <v>19.433969997540785</v>
      </c>
      <c r="J783" s="49">
        <v>28.317918975960481</v>
      </c>
      <c r="K783" s="49">
        <v>23.344530263805382</v>
      </c>
    </row>
    <row r="784" spans="1:11">
      <c r="A784" s="33" t="s">
        <v>4</v>
      </c>
      <c r="B784" s="49">
        <v>-6.2142035478597819</v>
      </c>
      <c r="C784" s="49">
        <v>-5.6834467354395599</v>
      </c>
      <c r="D784" s="49">
        <v>-5.7316121613667121</v>
      </c>
      <c r="E784" s="49">
        <v>-6.9179832713754763</v>
      </c>
      <c r="F784" s="53">
        <v>-7.2995319812792445</v>
      </c>
      <c r="G784" s="49">
        <v>21.608161958841492</v>
      </c>
      <c r="H784" s="49">
        <v>21.085921618074678</v>
      </c>
      <c r="I784" s="49">
        <v>22.638669963301467</v>
      </c>
      <c r="J784" s="49">
        <v>15.815965685295225</v>
      </c>
      <c r="K784" s="49">
        <v>10.968494873830963</v>
      </c>
    </row>
    <row r="785" spans="1:11">
      <c r="A785" s="33" t="s">
        <v>811</v>
      </c>
      <c r="B785" s="49">
        <v>-24.924457497144729</v>
      </c>
      <c r="C785" s="49">
        <v>-20.838748375487356</v>
      </c>
      <c r="D785" s="49">
        <v>-14.803336161053764</v>
      </c>
      <c r="E785" s="49">
        <v>-18.138321920202941</v>
      </c>
      <c r="F785" s="53">
        <v>-21.104616536458082</v>
      </c>
      <c r="G785" s="49">
        <v>-38.418004156165708</v>
      </c>
      <c r="H785" s="49">
        <v>-31.246410109132682</v>
      </c>
      <c r="I785" s="49">
        <v>-18.964076858813712</v>
      </c>
      <c r="J785" s="49">
        <v>-14.175257731958766</v>
      </c>
      <c r="K785" s="49">
        <v>-5.4054054054053893</v>
      </c>
    </row>
    <row r="786" spans="1:11">
      <c r="A786" s="33" t="s">
        <v>812</v>
      </c>
      <c r="B786" s="49">
        <v>-5.2207685915347923</v>
      </c>
      <c r="C786" s="49">
        <v>-7.745061162646536</v>
      </c>
      <c r="D786" s="49">
        <v>-5.101369878746624</v>
      </c>
      <c r="E786" s="49">
        <v>-5.7613641864743101</v>
      </c>
      <c r="F786" s="53">
        <v>-11.744309243265818</v>
      </c>
      <c r="G786" s="49" t="s">
        <v>917</v>
      </c>
      <c r="H786" s="49" t="s">
        <v>917</v>
      </c>
      <c r="I786" s="49" t="s">
        <v>917</v>
      </c>
      <c r="J786" s="49" t="s">
        <v>917</v>
      </c>
      <c r="K786" s="49" t="s">
        <v>917</v>
      </c>
    </row>
    <row r="787" spans="1:11">
      <c r="A787" s="33" t="s">
        <v>5</v>
      </c>
      <c r="B787" s="45" t="s">
        <v>917</v>
      </c>
      <c r="C787" s="45" t="s">
        <v>917</v>
      </c>
      <c r="D787" s="45">
        <v>3.8043478260869676</v>
      </c>
      <c r="E787" s="45">
        <v>3.6649214659685896</v>
      </c>
      <c r="F787" s="93">
        <v>-23.232323232323239</v>
      </c>
      <c r="G787" s="45">
        <v>-13.790713790713795</v>
      </c>
      <c r="H787" s="45">
        <v>-18.138155583776921</v>
      </c>
      <c r="I787" s="45">
        <v>-37.110203408012552</v>
      </c>
      <c r="J787" s="45">
        <v>-96.864052064608401</v>
      </c>
      <c r="K787" s="45">
        <v>-83.68200836820084</v>
      </c>
    </row>
    <row r="788" spans="1:11">
      <c r="A788" s="33" t="s">
        <v>813</v>
      </c>
      <c r="B788" s="45">
        <v>-66.666666666666671</v>
      </c>
      <c r="C788" s="45" t="s">
        <v>917</v>
      </c>
      <c r="D788" s="45" t="s">
        <v>917</v>
      </c>
      <c r="E788" s="45" t="s">
        <v>917</v>
      </c>
      <c r="F788" s="93" t="s">
        <v>917</v>
      </c>
      <c r="G788" s="45">
        <v>112.50353127295324</v>
      </c>
      <c r="H788" s="45">
        <v>150.09350101477406</v>
      </c>
      <c r="I788" s="45">
        <v>79.593746013296084</v>
      </c>
      <c r="J788" s="45">
        <v>2.6049148368561674</v>
      </c>
      <c r="K788" s="45">
        <v>23.018653117779337</v>
      </c>
    </row>
    <row r="789" spans="1:11">
      <c r="A789" s="33" t="s">
        <v>814</v>
      </c>
      <c r="B789" s="45">
        <v>0</v>
      </c>
      <c r="C789" s="45">
        <v>0.73519015976246749</v>
      </c>
      <c r="D789" s="45">
        <v>-4.4210526315789451</v>
      </c>
      <c r="E789" s="45">
        <v>-2.2026431718061588</v>
      </c>
      <c r="F789" s="93">
        <v>-18.048048048048045</v>
      </c>
      <c r="G789" s="45" t="s">
        <v>917</v>
      </c>
      <c r="H789" s="45" t="s">
        <v>917</v>
      </c>
      <c r="I789" s="45" t="s">
        <v>917</v>
      </c>
      <c r="J789" s="45" t="s">
        <v>917</v>
      </c>
      <c r="K789" s="45" t="s">
        <v>917</v>
      </c>
    </row>
    <row r="790" spans="1:11">
      <c r="A790" s="33" t="s">
        <v>6</v>
      </c>
      <c r="B790" s="45">
        <v>-2.8901508244549348</v>
      </c>
      <c r="C790" s="45">
        <v>-3.125041913115794</v>
      </c>
      <c r="D790" s="45">
        <v>-3.9070179567763716</v>
      </c>
      <c r="E790" s="45">
        <v>-5.2804472171394679</v>
      </c>
      <c r="F790" s="93">
        <v>-5.8181984119740804</v>
      </c>
      <c r="G790" s="45">
        <v>4.3949035544172972</v>
      </c>
      <c r="H790" s="45">
        <v>2.3273191354440002</v>
      </c>
      <c r="I790" s="45">
        <v>1.7117539051928219</v>
      </c>
      <c r="J790" s="45">
        <v>3.0232992408212738</v>
      </c>
      <c r="K790" s="45">
        <v>4.123596544760403</v>
      </c>
    </row>
    <row r="791" spans="1:11">
      <c r="A791" s="33" t="s">
        <v>815</v>
      </c>
      <c r="B791" s="45">
        <v>-21.425909361955888</v>
      </c>
      <c r="C791" s="45">
        <v>-26.649433192619639</v>
      </c>
      <c r="D791" s="45">
        <v>-26.088783989136417</v>
      </c>
      <c r="E791" s="45">
        <v>-26.128608923884514</v>
      </c>
      <c r="F791" s="93">
        <v>-27.832060164623684</v>
      </c>
      <c r="G791" s="45" t="s">
        <v>917</v>
      </c>
      <c r="H791" s="45" t="s">
        <v>917</v>
      </c>
      <c r="I791" s="45" t="s">
        <v>917</v>
      </c>
      <c r="J791" s="45" t="s">
        <v>917</v>
      </c>
      <c r="K791" s="45" t="s">
        <v>917</v>
      </c>
    </row>
    <row r="792" spans="1:11">
      <c r="A792" s="33" t="s">
        <v>7</v>
      </c>
      <c r="B792" s="45">
        <v>-50</v>
      </c>
      <c r="C792" s="45">
        <v>-50</v>
      </c>
      <c r="D792" s="45">
        <v>-78</v>
      </c>
      <c r="E792" s="45">
        <v>263.63636363636368</v>
      </c>
      <c r="F792" s="93">
        <v>-25</v>
      </c>
      <c r="G792" s="45" t="s">
        <v>917</v>
      </c>
      <c r="H792" s="45" t="s">
        <v>917</v>
      </c>
      <c r="I792" s="45" t="s">
        <v>917</v>
      </c>
      <c r="J792" s="45" t="s">
        <v>917</v>
      </c>
      <c r="K792" s="45">
        <v>90.751445086705189</v>
      </c>
    </row>
    <row r="793" spans="1:11">
      <c r="A793" s="33" t="s">
        <v>8</v>
      </c>
      <c r="B793" s="45">
        <v>-18.181818181818173</v>
      </c>
      <c r="C793" s="45">
        <v>-22.222222222222229</v>
      </c>
      <c r="D793" s="45" t="s">
        <v>917</v>
      </c>
      <c r="E793" s="45" t="s">
        <v>917</v>
      </c>
      <c r="F793" s="93" t="s">
        <v>917</v>
      </c>
      <c r="G793" s="45">
        <v>-73.584905660377359</v>
      </c>
      <c r="H793" s="45">
        <v>-51.071428571428562</v>
      </c>
      <c r="I793" s="45" t="s">
        <v>917</v>
      </c>
      <c r="J793" s="45" t="s">
        <v>917</v>
      </c>
      <c r="K793" s="45">
        <v>34.666666666666657</v>
      </c>
    </row>
    <row r="794" spans="1:11">
      <c r="A794" s="33" t="s">
        <v>816</v>
      </c>
      <c r="B794" s="45">
        <v>1.5046677649643243</v>
      </c>
      <c r="C794" s="45">
        <v>-6.9952391257303788</v>
      </c>
      <c r="D794" s="45">
        <v>1.1692164504682836</v>
      </c>
      <c r="E794" s="45">
        <v>-2.6506439742410208</v>
      </c>
      <c r="F794" s="93">
        <v>-8.9362707459689403</v>
      </c>
      <c r="G794" s="45" t="s">
        <v>917</v>
      </c>
      <c r="H794" s="45" t="s">
        <v>917</v>
      </c>
      <c r="I794" s="45">
        <v>78.418122114881243</v>
      </c>
      <c r="J794" s="45">
        <v>-9.8596996612520371</v>
      </c>
      <c r="K794" s="45">
        <v>-13.215168148663253</v>
      </c>
    </row>
    <row r="795" spans="1:11">
      <c r="A795" s="33" t="s">
        <v>9</v>
      </c>
      <c r="B795" s="45">
        <v>-12.577319587628864</v>
      </c>
      <c r="C795" s="45">
        <v>-15.330188679245282</v>
      </c>
      <c r="D795" s="45">
        <v>-10.306406685236766</v>
      </c>
      <c r="E795" s="45">
        <v>-13.354037267080741</v>
      </c>
      <c r="F795" s="93">
        <v>-14.516129032258064</v>
      </c>
      <c r="G795" s="45" t="s">
        <v>917</v>
      </c>
      <c r="H795" s="45" t="s">
        <v>917</v>
      </c>
      <c r="I795" s="45" t="s">
        <v>917</v>
      </c>
      <c r="J795" s="45" t="s">
        <v>917</v>
      </c>
      <c r="K795" s="45" t="s">
        <v>917</v>
      </c>
    </row>
    <row r="796" spans="1:11">
      <c r="A796" s="33" t="s">
        <v>158</v>
      </c>
      <c r="B796" s="45">
        <v>-7.3789677606983588</v>
      </c>
      <c r="C796" s="45">
        <v>-4.0621708127380174</v>
      </c>
      <c r="D796" s="45">
        <v>-4.0541610578826521</v>
      </c>
      <c r="E796" s="45">
        <v>-4.8169238810486661</v>
      </c>
      <c r="F796" s="93">
        <v>-4.7601156069364237</v>
      </c>
      <c r="G796" s="45" t="s">
        <v>917</v>
      </c>
      <c r="H796" s="45" t="s">
        <v>917</v>
      </c>
      <c r="I796" s="45" t="s">
        <v>917</v>
      </c>
      <c r="J796" s="45" t="s">
        <v>917</v>
      </c>
      <c r="K796" s="45" t="s">
        <v>917</v>
      </c>
    </row>
    <row r="797" spans="1:11" ht="14.25">
      <c r="A797" s="41" t="s">
        <v>1174</v>
      </c>
      <c r="B797" s="161">
        <v>-7.608364513839021</v>
      </c>
      <c r="C797" s="161">
        <v>-5.6321022824877502</v>
      </c>
      <c r="D797" s="161">
        <v>-5.322731482572479</v>
      </c>
      <c r="E797" s="161">
        <v>-6.6713269478459267</v>
      </c>
      <c r="F797" s="162">
        <v>-6.3342221590817473</v>
      </c>
      <c r="G797" s="161">
        <v>12.371618314228087</v>
      </c>
      <c r="H797" s="161">
        <v>15.655874769106148</v>
      </c>
      <c r="I797" s="161">
        <v>18.799665866567167</v>
      </c>
      <c r="J797" s="161">
        <v>12.602628229403351</v>
      </c>
      <c r="K797" s="161">
        <v>21.323541545050688</v>
      </c>
    </row>
    <row r="798" spans="1:11" s="21" customFormat="1" ht="14.25" customHeight="1">
      <c r="A798" s="897" t="s">
        <v>779</v>
      </c>
      <c r="B798" s="898"/>
      <c r="C798" s="898"/>
      <c r="D798" s="898"/>
      <c r="E798" s="898"/>
      <c r="F798" s="898"/>
      <c r="G798" s="898"/>
      <c r="H798" s="898"/>
      <c r="I798" s="898"/>
      <c r="J798" s="898"/>
      <c r="K798" s="898"/>
    </row>
    <row r="799" spans="1:11" s="21" customFormat="1" ht="25.5" customHeight="1">
      <c r="A799" s="899" t="s">
        <v>1011</v>
      </c>
      <c r="B799" s="900"/>
      <c r="C799" s="900"/>
      <c r="D799" s="900"/>
      <c r="E799" s="900"/>
      <c r="F799" s="900"/>
      <c r="G799" s="900"/>
      <c r="H799" s="900"/>
      <c r="I799" s="900"/>
      <c r="J799" s="900"/>
      <c r="K799" s="900"/>
    </row>
    <row r="800" spans="1:11" ht="12.75" customHeight="1">
      <c r="B800" s="44"/>
      <c r="C800" s="44"/>
      <c r="D800" s="44"/>
      <c r="E800" s="44"/>
      <c r="F800" s="44"/>
      <c r="G800" s="44"/>
      <c r="H800" s="44"/>
      <c r="I800" s="44"/>
      <c r="J800" s="44"/>
    </row>
    <row r="801" spans="1:11" ht="12.75" customHeight="1">
      <c r="B801" s="44"/>
      <c r="C801" s="44"/>
      <c r="D801" s="44"/>
      <c r="E801" s="44"/>
      <c r="F801" s="44"/>
      <c r="G801" s="44"/>
      <c r="H801" s="44"/>
      <c r="I801" s="44"/>
      <c r="J801" s="44"/>
    </row>
    <row r="802" spans="1:11" ht="12.75" customHeight="1">
      <c r="B802" s="44"/>
      <c r="C802" s="44"/>
      <c r="D802" s="44"/>
      <c r="E802" s="44"/>
      <c r="F802" s="44"/>
      <c r="G802" s="44"/>
      <c r="H802" s="44"/>
      <c r="I802" s="44"/>
      <c r="J802" s="44"/>
    </row>
    <row r="803" spans="1:11" ht="12.75" customHeight="1">
      <c r="A803" s="30"/>
    </row>
    <row r="804" spans="1:11" ht="12.75" customHeight="1">
      <c r="A804" s="894" t="s">
        <v>959</v>
      </c>
      <c r="B804" s="894"/>
      <c r="C804" s="894"/>
      <c r="D804" s="894"/>
      <c r="E804" s="894"/>
      <c r="F804" s="894"/>
      <c r="G804" s="894"/>
      <c r="H804" s="894"/>
      <c r="I804" s="894"/>
      <c r="J804" s="894"/>
      <c r="K804" s="894"/>
    </row>
    <row r="805" spans="1:11">
      <c r="A805" s="30"/>
    </row>
    <row r="806" spans="1:11" s="2" customFormat="1" ht="15" customHeight="1">
      <c r="A806" s="191"/>
      <c r="B806" s="895" t="s">
        <v>712</v>
      </c>
      <c r="C806" s="895"/>
      <c r="D806" s="895"/>
      <c r="E806" s="895"/>
      <c r="F806" s="896"/>
      <c r="G806" s="909" t="s">
        <v>372</v>
      </c>
      <c r="H806" s="909"/>
      <c r="I806" s="909"/>
      <c r="J806" s="909"/>
      <c r="K806" s="909"/>
    </row>
    <row r="807" spans="1:11" s="2" customFormat="1">
      <c r="A807" s="192"/>
      <c r="B807" s="180">
        <v>40909</v>
      </c>
      <c r="C807" s="180">
        <v>41275</v>
      </c>
      <c r="D807" s="180">
        <v>41640</v>
      </c>
      <c r="E807" s="180">
        <v>42005</v>
      </c>
      <c r="F807" s="181">
        <v>42370</v>
      </c>
      <c r="G807" s="180">
        <v>40909</v>
      </c>
      <c r="H807" s="180">
        <v>41275</v>
      </c>
      <c r="I807" s="180">
        <v>41640</v>
      </c>
      <c r="J807" s="180">
        <v>42005</v>
      </c>
      <c r="K807" s="180">
        <v>42370</v>
      </c>
    </row>
    <row r="808" spans="1:11" s="2" customFormat="1">
      <c r="A808" s="31" t="s">
        <v>31</v>
      </c>
      <c r="B808" s="45">
        <v>11.818576616620817</v>
      </c>
      <c r="C808" s="45">
        <v>11.050703803439887</v>
      </c>
      <c r="D808" s="45">
        <v>10.595478448127068</v>
      </c>
      <c r="E808" s="45">
        <v>11.249233317709724</v>
      </c>
      <c r="F808" s="93">
        <v>12.447239982227558</v>
      </c>
      <c r="G808" s="59">
        <v>15.017025566738823</v>
      </c>
      <c r="H808" s="59">
        <v>12.886343138615231</v>
      </c>
      <c r="I808" s="59">
        <v>12.001238602683628</v>
      </c>
      <c r="J808" s="59">
        <v>12.395466090650743</v>
      </c>
      <c r="K808" s="59">
        <v>13.800600539419889</v>
      </c>
    </row>
    <row r="809" spans="1:11">
      <c r="A809" s="33" t="s">
        <v>456</v>
      </c>
      <c r="B809" s="45">
        <v>6.2861360560954722</v>
      </c>
      <c r="C809" s="45">
        <v>8.5884520083463656</v>
      </c>
      <c r="D809" s="45">
        <v>13.209682867329704</v>
      </c>
      <c r="E809" s="45">
        <v>3.2251583969617315</v>
      </c>
      <c r="F809" s="93">
        <v>9.3357929550080883</v>
      </c>
      <c r="G809" s="59">
        <v>6.5671867008174019</v>
      </c>
      <c r="H809" s="59">
        <v>7.4442095739506442</v>
      </c>
      <c r="I809" s="59">
        <v>15.48572602177039</v>
      </c>
      <c r="J809" s="59">
        <v>0.22326456814273854</v>
      </c>
      <c r="K809" s="59">
        <v>6.5588787852126416</v>
      </c>
    </row>
    <row r="810" spans="1:11">
      <c r="A810" s="33" t="s">
        <v>458</v>
      </c>
      <c r="B810" s="45">
        <v>17.120238974961026</v>
      </c>
      <c r="C810" s="45">
        <v>15.426440666458234</v>
      </c>
      <c r="D810" s="45">
        <v>10.73102549688862</v>
      </c>
      <c r="E810" s="45">
        <v>9.3865430460106296</v>
      </c>
      <c r="F810" s="93">
        <v>5.5680179058694534</v>
      </c>
      <c r="G810" s="59">
        <v>17.695278391242937</v>
      </c>
      <c r="H810" s="59">
        <v>18.885910998346887</v>
      </c>
      <c r="I810" s="59">
        <v>14.636857531354067</v>
      </c>
      <c r="J810" s="59">
        <v>14.927842431657282</v>
      </c>
      <c r="K810" s="59">
        <v>5.731984404316222</v>
      </c>
    </row>
    <row r="811" spans="1:11">
      <c r="A811" s="33" t="s">
        <v>457</v>
      </c>
      <c r="B811" s="45">
        <v>3.5638644301094757</v>
      </c>
      <c r="C811" s="45">
        <v>8.209108369914091</v>
      </c>
      <c r="D811" s="45">
        <v>8.6121173778688416</v>
      </c>
      <c r="E811" s="45">
        <v>5.0598934125794841</v>
      </c>
      <c r="F811" s="93">
        <v>7.4521294512014862</v>
      </c>
      <c r="G811" s="59">
        <v>5.1728216268404736</v>
      </c>
      <c r="H811" s="59">
        <v>3.7091691892474898</v>
      </c>
      <c r="I811" s="59">
        <v>8.4106193280267547</v>
      </c>
      <c r="J811" s="59">
        <v>5.5113288426209266</v>
      </c>
      <c r="K811" s="59">
        <v>5.0106403559682775</v>
      </c>
    </row>
    <row r="812" spans="1:11">
      <c r="A812" s="33" t="s">
        <v>459</v>
      </c>
      <c r="B812" s="45">
        <v>40.481137637573852</v>
      </c>
      <c r="C812" s="45">
        <v>43.976646640917807</v>
      </c>
      <c r="D812" s="45">
        <v>52.297171048482625</v>
      </c>
      <c r="E812" s="45">
        <v>46.954353856225225</v>
      </c>
      <c r="F812" s="93">
        <v>32.032885353382511</v>
      </c>
      <c r="G812" s="59" t="s">
        <v>917</v>
      </c>
      <c r="H812" s="59" t="s">
        <v>917</v>
      </c>
      <c r="I812" s="59" t="s">
        <v>917</v>
      </c>
      <c r="J812" s="59" t="s">
        <v>917</v>
      </c>
      <c r="K812" s="59" t="s">
        <v>917</v>
      </c>
    </row>
    <row r="813" spans="1:11">
      <c r="A813" s="33" t="s">
        <v>140</v>
      </c>
      <c r="B813" s="49">
        <v>7.1289506649593335</v>
      </c>
      <c r="C813" s="49">
        <v>5.7736169823133565</v>
      </c>
      <c r="D813" s="49">
        <v>5.2834160410829725</v>
      </c>
      <c r="E813" s="49">
        <v>9.0018919430942219</v>
      </c>
      <c r="F813" s="53">
        <v>6.8965979804436586</v>
      </c>
      <c r="G813" s="58" t="s">
        <v>917</v>
      </c>
      <c r="H813" s="58" t="s">
        <v>917</v>
      </c>
      <c r="I813" s="58" t="s">
        <v>917</v>
      </c>
      <c r="J813" s="58">
        <v>24.376864400876585</v>
      </c>
      <c r="K813" s="58">
        <v>24.655030502763722</v>
      </c>
    </row>
    <row r="814" spans="1:11">
      <c r="A814" s="718" t="s">
        <v>141</v>
      </c>
      <c r="B814" s="49">
        <v>8.1858422122648165</v>
      </c>
      <c r="C814" s="49">
        <v>14.161397775124129</v>
      </c>
      <c r="D814" s="49">
        <v>-5.4769761652303259</v>
      </c>
      <c r="E814" s="49">
        <v>7.4761624916930742</v>
      </c>
      <c r="F814" s="53">
        <v>10.388051144042862</v>
      </c>
      <c r="G814" s="58">
        <v>7.4764446778098517</v>
      </c>
      <c r="H814" s="58">
        <v>11.874428090636997</v>
      </c>
      <c r="I814" s="58">
        <v>-10.060162941444162</v>
      </c>
      <c r="J814" s="58">
        <v>4.9135242240840427</v>
      </c>
      <c r="K814" s="58">
        <v>10.056450318467355</v>
      </c>
    </row>
    <row r="815" spans="1:11">
      <c r="A815" s="33" t="s">
        <v>641</v>
      </c>
      <c r="B815" s="49" t="s">
        <v>917</v>
      </c>
      <c r="C815" s="49" t="s">
        <v>917</v>
      </c>
      <c r="D815" s="49" t="s">
        <v>917</v>
      </c>
      <c r="E815" s="49" t="s">
        <v>917</v>
      </c>
      <c r="F815" s="53" t="s">
        <v>917</v>
      </c>
      <c r="G815" s="58">
        <v>2.2857976139480911</v>
      </c>
      <c r="H815" s="58">
        <v>1.6653449643140306</v>
      </c>
      <c r="I815" s="58">
        <v>3.7172430717453437</v>
      </c>
      <c r="J815" s="58">
        <v>6.5422898394700724</v>
      </c>
      <c r="K815" s="58">
        <v>5.695923427246214</v>
      </c>
    </row>
    <row r="816" spans="1:11">
      <c r="A816" s="33" t="s">
        <v>860</v>
      </c>
      <c r="B816" s="49">
        <v>11.642357364152204</v>
      </c>
      <c r="C816" s="49">
        <v>12.897744103019832</v>
      </c>
      <c r="D816" s="49">
        <v>17.574845338046828</v>
      </c>
      <c r="E816" s="49">
        <v>18.244717710205194</v>
      </c>
      <c r="F816" s="53">
        <v>20.039512461125724</v>
      </c>
      <c r="G816" s="58">
        <v>10.901192346797302</v>
      </c>
      <c r="H816" s="58">
        <v>11.879917322309637</v>
      </c>
      <c r="I816" s="58">
        <v>17.291675978485983</v>
      </c>
      <c r="J816" s="58">
        <v>17.459510955859002</v>
      </c>
      <c r="K816" s="58">
        <v>18.550448794203533</v>
      </c>
    </row>
    <row r="817" spans="1:11">
      <c r="A817" s="33" t="s">
        <v>106</v>
      </c>
      <c r="B817" s="49">
        <v>3.9636882097730819</v>
      </c>
      <c r="C817" s="49">
        <v>11.309531117631892</v>
      </c>
      <c r="D817" s="49">
        <v>12.177574577682677</v>
      </c>
      <c r="E817" s="49">
        <v>11.591064962647764</v>
      </c>
      <c r="F817" s="53">
        <v>15.116934291840749</v>
      </c>
      <c r="G817" s="58">
        <v>11.25289975904991</v>
      </c>
      <c r="H817" s="58">
        <v>12.299362357080042</v>
      </c>
      <c r="I817" s="58">
        <v>13.402759082046401</v>
      </c>
      <c r="J817" s="58">
        <v>16.336812087561853</v>
      </c>
      <c r="K817" s="58">
        <v>13.564126474509436</v>
      </c>
    </row>
    <row r="818" spans="1:11">
      <c r="A818" s="33" t="s">
        <v>4</v>
      </c>
      <c r="B818" s="49">
        <v>11.46089396785257</v>
      </c>
      <c r="C818" s="49" t="s">
        <v>917</v>
      </c>
      <c r="D818" s="49" t="s">
        <v>917</v>
      </c>
      <c r="E818" s="49" t="s">
        <v>917</v>
      </c>
      <c r="F818" s="53" t="s">
        <v>917</v>
      </c>
      <c r="G818" s="58">
        <v>-3.5889798957557559</v>
      </c>
      <c r="H818" s="58">
        <v>-4.1319122644423771</v>
      </c>
      <c r="I818" s="58">
        <v>-7.9352291951985734</v>
      </c>
      <c r="J818" s="58">
        <v>-7.262863143157162</v>
      </c>
      <c r="K818" s="58">
        <v>-6.7182487261747639</v>
      </c>
    </row>
    <row r="819" spans="1:11">
      <c r="A819" s="33" t="s">
        <v>811</v>
      </c>
      <c r="B819" s="49">
        <v>18.273522926751369</v>
      </c>
      <c r="C819" s="49">
        <v>16.011466441928007</v>
      </c>
      <c r="D819" s="49">
        <v>14.572111363010819</v>
      </c>
      <c r="E819" s="49">
        <v>15.000216726577008</v>
      </c>
      <c r="F819" s="53">
        <v>12.217338490236898</v>
      </c>
      <c r="G819" s="58">
        <v>33.281545446881296</v>
      </c>
      <c r="H819" s="58">
        <v>35.286125969681308</v>
      </c>
      <c r="I819" s="58">
        <v>27.826751864637345</v>
      </c>
      <c r="J819" s="58">
        <v>22.756454092192286</v>
      </c>
      <c r="K819" s="58">
        <v>18.421144193897049</v>
      </c>
    </row>
    <row r="820" spans="1:11">
      <c r="A820" s="33" t="s">
        <v>812</v>
      </c>
      <c r="B820" s="49">
        <v>22.972972972972983</v>
      </c>
      <c r="C820" s="49">
        <v>16.100286268353514</v>
      </c>
      <c r="D820" s="49">
        <v>12.117717240007948</v>
      </c>
      <c r="E820" s="49">
        <v>15.524160856169942</v>
      </c>
      <c r="F820" s="53">
        <v>12.833581893148519</v>
      </c>
      <c r="G820" s="58">
        <v>25.433050698947184</v>
      </c>
      <c r="H820" s="58">
        <v>19.987103707684042</v>
      </c>
      <c r="I820" s="58">
        <v>16.133741759816544</v>
      </c>
      <c r="J820" s="58">
        <v>19.837113704197876</v>
      </c>
      <c r="K820" s="58">
        <v>9.3009486298284259</v>
      </c>
    </row>
    <row r="821" spans="1:11">
      <c r="A821" s="33" t="s">
        <v>5</v>
      </c>
      <c r="B821" s="45">
        <v>8.1184990275899196</v>
      </c>
      <c r="C821" s="45">
        <v>9.2068770067963612</v>
      </c>
      <c r="D821" s="45">
        <v>9.787084985146663</v>
      </c>
      <c r="E821" s="45">
        <v>11.503143719236192</v>
      </c>
      <c r="F821" s="93">
        <v>10.436915667642836</v>
      </c>
      <c r="G821" s="59">
        <v>8.4297378311815692</v>
      </c>
      <c r="H821" s="59">
        <v>9.2615006604998911</v>
      </c>
      <c r="I821" s="59">
        <v>9.8535425940204675</v>
      </c>
      <c r="J821" s="59">
        <v>11.672268879897558</v>
      </c>
      <c r="K821" s="59">
        <v>10.350191065301814</v>
      </c>
    </row>
    <row r="822" spans="1:11">
      <c r="A822" s="33" t="s">
        <v>813</v>
      </c>
      <c r="B822" s="45">
        <v>71.703651739473628</v>
      </c>
      <c r="C822" s="45">
        <v>60.638731395241649</v>
      </c>
      <c r="D822" s="45">
        <v>48.569848706941684</v>
      </c>
      <c r="E822" s="45">
        <v>43.932504839487592</v>
      </c>
      <c r="F822" s="93">
        <v>47.025031759175789</v>
      </c>
      <c r="G822" s="59">
        <v>69.003909750095858</v>
      </c>
      <c r="H822" s="59">
        <v>57.725935444246943</v>
      </c>
      <c r="I822" s="59">
        <v>46.909922704694708</v>
      </c>
      <c r="J822" s="59">
        <v>45.191539167704207</v>
      </c>
      <c r="K822" s="59">
        <v>48.799969182474769</v>
      </c>
    </row>
    <row r="823" spans="1:11">
      <c r="A823" s="33" t="s">
        <v>814</v>
      </c>
      <c r="B823" s="45">
        <v>8.7109696947468791</v>
      </c>
      <c r="C823" s="45">
        <v>1.9105734011822193</v>
      </c>
      <c r="D823" s="45">
        <v>15.932417880316521</v>
      </c>
      <c r="E823" s="45">
        <v>18.018272363494717</v>
      </c>
      <c r="F823" s="93">
        <v>11.724206567505973</v>
      </c>
      <c r="G823" s="59">
        <v>8.7109696947468791</v>
      </c>
      <c r="H823" s="59">
        <v>1.9105734011822193</v>
      </c>
      <c r="I823" s="59">
        <v>15.932417880316521</v>
      </c>
      <c r="J823" s="59">
        <v>18.018272363494717</v>
      </c>
      <c r="K823" s="59">
        <v>11.724206567505973</v>
      </c>
    </row>
    <row r="824" spans="1:11">
      <c r="A824" s="33" t="s">
        <v>6</v>
      </c>
      <c r="B824" s="45">
        <v>6.1026977784592589</v>
      </c>
      <c r="C824" s="45">
        <v>116.47213839418541</v>
      </c>
      <c r="D824" s="45">
        <v>14.077919629919066</v>
      </c>
      <c r="E824" s="45">
        <v>5.4403502974223557</v>
      </c>
      <c r="F824" s="93">
        <v>13.907443682664052</v>
      </c>
      <c r="G824" s="59">
        <v>6.1026977784592589</v>
      </c>
      <c r="H824" s="59">
        <v>9.7296722914098694</v>
      </c>
      <c r="I824" s="59">
        <v>13.840200495039937</v>
      </c>
      <c r="J824" s="59">
        <v>2.7367289233082914</v>
      </c>
      <c r="K824" s="59">
        <v>15.189081057449627</v>
      </c>
    </row>
    <row r="825" spans="1:11">
      <c r="A825" s="33" t="s">
        <v>815</v>
      </c>
      <c r="B825" s="45">
        <v>20.767626924095396</v>
      </c>
      <c r="C825" s="45">
        <v>18.348728667398518</v>
      </c>
      <c r="D825" s="45">
        <v>19.301720729133208</v>
      </c>
      <c r="E825" s="45">
        <v>17.241561747730856</v>
      </c>
      <c r="F825" s="93">
        <v>22.364532455581497</v>
      </c>
      <c r="G825" s="59" t="s">
        <v>917</v>
      </c>
      <c r="H825" s="59" t="s">
        <v>917</v>
      </c>
      <c r="I825" s="59" t="s">
        <v>917</v>
      </c>
      <c r="J825" s="59" t="s">
        <v>917</v>
      </c>
      <c r="K825" s="59" t="s">
        <v>917</v>
      </c>
    </row>
    <row r="826" spans="1:11">
      <c r="A826" s="33" t="s">
        <v>7</v>
      </c>
      <c r="B826" s="45">
        <v>10.494450050454091</v>
      </c>
      <c r="C826" s="45">
        <v>9.4998173515981676</v>
      </c>
      <c r="D826" s="45">
        <v>9.2532420145401915</v>
      </c>
      <c r="E826" s="45">
        <v>8.5901487169759037</v>
      </c>
      <c r="F826" s="93">
        <v>11.2829525483304</v>
      </c>
      <c r="G826" s="59">
        <v>11.111111111111114</v>
      </c>
      <c r="H826" s="59">
        <v>9.7692817679557891</v>
      </c>
      <c r="I826" s="59">
        <v>9.1952281631387365</v>
      </c>
      <c r="J826" s="59">
        <v>7.9963881361611868</v>
      </c>
      <c r="K826" s="59">
        <v>11.13956466069142</v>
      </c>
    </row>
    <row r="827" spans="1:11">
      <c r="A827" s="33" t="s">
        <v>8</v>
      </c>
      <c r="B827" s="45">
        <v>10.174910345760878</v>
      </c>
      <c r="C827" s="45">
        <v>7.646128571647921</v>
      </c>
      <c r="D827" s="45">
        <v>11.033931907974505</v>
      </c>
      <c r="E827" s="45">
        <v>24.006050329492481</v>
      </c>
      <c r="F827" s="93">
        <v>12.097178442759457</v>
      </c>
      <c r="G827" s="59">
        <v>8.6615941125109117</v>
      </c>
      <c r="H827" s="59">
        <v>5.8107766834263117</v>
      </c>
      <c r="I827" s="59">
        <v>10.388821385176186</v>
      </c>
      <c r="J827" s="59">
        <v>31.476531173834417</v>
      </c>
      <c r="K827" s="59">
        <v>10.252653610405147</v>
      </c>
    </row>
    <row r="828" spans="1:11">
      <c r="A828" s="33" t="s">
        <v>816</v>
      </c>
      <c r="B828" s="45">
        <v>15.046173395417298</v>
      </c>
      <c r="C828" s="45">
        <v>10.738335394117016</v>
      </c>
      <c r="D828" s="45">
        <v>6.6799024152509219</v>
      </c>
      <c r="E828" s="45">
        <v>11.111166927394379</v>
      </c>
      <c r="F828" s="93">
        <v>10.792969291245825</v>
      </c>
      <c r="G828" s="59">
        <v>41.830622800901523</v>
      </c>
      <c r="H828" s="59">
        <v>21.66816049168186</v>
      </c>
      <c r="I828" s="59">
        <v>21.157890187043193</v>
      </c>
      <c r="J828" s="59">
        <v>25.974354321096826</v>
      </c>
      <c r="K828" s="59">
        <v>26.526654583780697</v>
      </c>
    </row>
    <row r="829" spans="1:11">
      <c r="A829" s="33" t="s">
        <v>9</v>
      </c>
      <c r="B829" s="45">
        <v>6.5144934855065202</v>
      </c>
      <c r="C829" s="45">
        <v>10.070168784373209</v>
      </c>
      <c r="D829" s="45">
        <v>12.077877325982087</v>
      </c>
      <c r="E829" s="45">
        <v>12.229054573405065</v>
      </c>
      <c r="F829" s="93">
        <v>12.122457365933855</v>
      </c>
      <c r="G829" s="59">
        <v>7.1334734629532335</v>
      </c>
      <c r="H829" s="59">
        <v>10.852237890864487</v>
      </c>
      <c r="I829" s="59">
        <v>13.130530973451343</v>
      </c>
      <c r="J829" s="59">
        <v>12.877676738046347</v>
      </c>
      <c r="K829" s="59">
        <v>15.194040194040198</v>
      </c>
    </row>
    <row r="830" spans="1:11">
      <c r="A830" s="33" t="s">
        <v>158</v>
      </c>
      <c r="B830" s="45">
        <v>6.3486973619755247</v>
      </c>
      <c r="C830" s="45">
        <v>8.0600626647129729</v>
      </c>
      <c r="D830" s="45">
        <v>6.9965151002428172</v>
      </c>
      <c r="E830" s="45">
        <v>8.3819204776225433</v>
      </c>
      <c r="F830" s="93">
        <v>7.7061460361926635</v>
      </c>
      <c r="G830" s="59">
        <v>5.53216844433652</v>
      </c>
      <c r="H830" s="59">
        <v>8.3214095117292004</v>
      </c>
      <c r="I830" s="59">
        <v>6.2807028817867661</v>
      </c>
      <c r="J830" s="59">
        <v>7.9424850476911786</v>
      </c>
      <c r="K830" s="59">
        <v>6.5060169726240957</v>
      </c>
    </row>
    <row r="831" spans="1:11" ht="14.25">
      <c r="A831" s="41" t="s">
        <v>1174</v>
      </c>
      <c r="B831" s="161">
        <v>10.577437646818268</v>
      </c>
      <c r="C831" s="161">
        <v>12.573009774750133</v>
      </c>
      <c r="D831" s="161">
        <v>12.857447117162323</v>
      </c>
      <c r="E831" s="161">
        <v>14.602334670273407</v>
      </c>
      <c r="F831" s="162">
        <v>13.803622649852528</v>
      </c>
      <c r="G831" s="163">
        <v>9.1676289824206521</v>
      </c>
      <c r="H831" s="163">
        <v>11.470555623935709</v>
      </c>
      <c r="I831" s="163">
        <v>10.743222413229091</v>
      </c>
      <c r="J831" s="163">
        <v>12.863771475177359</v>
      </c>
      <c r="K831" s="163">
        <v>12.732460575974315</v>
      </c>
    </row>
    <row r="832" spans="1:11">
      <c r="A832" s="30"/>
    </row>
    <row r="833" spans="1:11">
      <c r="A833" s="30"/>
    </row>
    <row r="834" spans="1:11">
      <c r="A834" s="30"/>
    </row>
    <row r="835" spans="1:11">
      <c r="A835" s="894" t="s">
        <v>959</v>
      </c>
      <c r="B835" s="894"/>
      <c r="C835" s="894"/>
      <c r="D835" s="894"/>
      <c r="E835" s="894"/>
      <c r="F835" s="894"/>
      <c r="G835" s="894"/>
      <c r="H835" s="894"/>
      <c r="I835" s="894"/>
      <c r="J835" s="894"/>
      <c r="K835" s="894"/>
    </row>
    <row r="836" spans="1:11">
      <c r="A836" s="30"/>
    </row>
    <row r="837" spans="1:11" s="2" customFormat="1" ht="15" customHeight="1">
      <c r="A837" s="191"/>
      <c r="B837" s="909" t="s">
        <v>373</v>
      </c>
      <c r="C837" s="909"/>
      <c r="D837" s="909"/>
      <c r="E837" s="909"/>
      <c r="F837" s="910"/>
      <c r="G837" s="909" t="s">
        <v>374</v>
      </c>
      <c r="H837" s="909"/>
      <c r="I837" s="909"/>
      <c r="J837" s="909"/>
      <c r="K837" s="909"/>
    </row>
    <row r="838" spans="1:11" s="2" customFormat="1">
      <c r="A838" s="192"/>
      <c r="B838" s="180">
        <v>40909</v>
      </c>
      <c r="C838" s="180">
        <v>41275</v>
      </c>
      <c r="D838" s="180">
        <v>41640</v>
      </c>
      <c r="E838" s="180">
        <v>42005</v>
      </c>
      <c r="F838" s="181">
        <v>42370</v>
      </c>
      <c r="G838" s="180">
        <v>40909</v>
      </c>
      <c r="H838" s="180">
        <v>41275</v>
      </c>
      <c r="I838" s="180">
        <v>41640</v>
      </c>
      <c r="J838" s="180">
        <v>42005</v>
      </c>
      <c r="K838" s="180">
        <v>42370</v>
      </c>
    </row>
    <row r="839" spans="1:11" s="2" customFormat="1">
      <c r="A839" s="31" t="s">
        <v>31</v>
      </c>
      <c r="B839" s="59" t="s">
        <v>917</v>
      </c>
      <c r="C839" s="59" t="s">
        <v>917</v>
      </c>
      <c r="D839" s="59" t="s">
        <v>917</v>
      </c>
      <c r="E839" s="59" t="s">
        <v>917</v>
      </c>
      <c r="F839" s="153" t="s">
        <v>917</v>
      </c>
      <c r="G839" s="58">
        <v>6.8036143505742217</v>
      </c>
      <c r="H839" s="58">
        <v>7.9512027812679946</v>
      </c>
      <c r="I839" s="58">
        <v>8.1133195671477125</v>
      </c>
      <c r="J839" s="58">
        <v>9.1525405735110041</v>
      </c>
      <c r="K839" s="58">
        <v>9.8981191049335706</v>
      </c>
    </row>
    <row r="840" spans="1:11">
      <c r="A840" s="33" t="s">
        <v>456</v>
      </c>
      <c r="B840" s="59">
        <v>4.139998803684648</v>
      </c>
      <c r="C840" s="59">
        <v>17.525721383390419</v>
      </c>
      <c r="D840" s="59">
        <v>-4.3710405581247613</v>
      </c>
      <c r="E840" s="59">
        <v>29.091071702356004</v>
      </c>
      <c r="F840" s="153">
        <v>27.992715539851716</v>
      </c>
      <c r="G840" s="58" t="s">
        <v>917</v>
      </c>
      <c r="H840" s="58" t="s">
        <v>917</v>
      </c>
      <c r="I840" s="58" t="s">
        <v>917</v>
      </c>
      <c r="J840" s="58">
        <v>4.2201834862385113</v>
      </c>
      <c r="K840" s="58">
        <v>3.080985915492974</v>
      </c>
    </row>
    <row r="841" spans="1:11">
      <c r="A841" s="33" t="s">
        <v>458</v>
      </c>
      <c r="B841" s="59" t="s">
        <v>917</v>
      </c>
      <c r="C841" s="59" t="s">
        <v>917</v>
      </c>
      <c r="D841" s="59" t="s">
        <v>917</v>
      </c>
      <c r="E841" s="59" t="s">
        <v>917</v>
      </c>
      <c r="F841" s="153" t="s">
        <v>917</v>
      </c>
      <c r="G841" s="58">
        <v>16.59441601050213</v>
      </c>
      <c r="H841" s="58">
        <v>12.233191303651807</v>
      </c>
      <c r="I841" s="58">
        <v>6.9120588565155288</v>
      </c>
      <c r="J841" s="58">
        <v>3.5770063936136296</v>
      </c>
      <c r="K841" s="58">
        <v>5.3772576662295819</v>
      </c>
    </row>
    <row r="842" spans="1:11">
      <c r="A842" s="33" t="s">
        <v>457</v>
      </c>
      <c r="B842" s="58" t="s">
        <v>917</v>
      </c>
      <c r="C842" s="58" t="s">
        <v>917</v>
      </c>
      <c r="D842" s="58" t="s">
        <v>917</v>
      </c>
      <c r="E842" s="58" t="s">
        <v>917</v>
      </c>
      <c r="F842" s="60" t="s">
        <v>917</v>
      </c>
      <c r="G842" s="59">
        <v>1.4025826143823537</v>
      </c>
      <c r="H842" s="59">
        <v>14.478538435516185</v>
      </c>
      <c r="I842" s="59">
        <v>8.866440206082487</v>
      </c>
      <c r="J842" s="59">
        <v>4.4924952287985604</v>
      </c>
      <c r="K842" s="59">
        <v>10.55069781186819</v>
      </c>
    </row>
    <row r="843" spans="1:11">
      <c r="A843" s="33" t="s">
        <v>459</v>
      </c>
      <c r="B843" s="58" t="s">
        <v>917</v>
      </c>
      <c r="C843" s="58" t="s">
        <v>917</v>
      </c>
      <c r="D843" s="58" t="s">
        <v>917</v>
      </c>
      <c r="E843" s="58" t="s">
        <v>917</v>
      </c>
      <c r="F843" s="60" t="s">
        <v>917</v>
      </c>
      <c r="G843" s="59" t="s">
        <v>917</v>
      </c>
      <c r="H843" s="59" t="s">
        <v>917</v>
      </c>
      <c r="I843" s="59" t="s">
        <v>917</v>
      </c>
      <c r="J843" s="59" t="s">
        <v>917</v>
      </c>
      <c r="K843" s="59" t="s">
        <v>917</v>
      </c>
    </row>
    <row r="844" spans="1:11">
      <c r="A844" s="33" t="s">
        <v>140</v>
      </c>
      <c r="B844" s="58" t="s">
        <v>917</v>
      </c>
      <c r="C844" s="58" t="s">
        <v>917</v>
      </c>
      <c r="D844" s="58" t="s">
        <v>917</v>
      </c>
      <c r="E844" s="58">
        <v>41.220561794441011</v>
      </c>
      <c r="F844" s="60">
        <v>14.618393342781232</v>
      </c>
      <c r="G844" s="58" t="s">
        <v>917</v>
      </c>
      <c r="H844" s="58" t="s">
        <v>917</v>
      </c>
      <c r="I844" s="58" t="s">
        <v>917</v>
      </c>
      <c r="J844" s="58">
        <v>187.54537576992436</v>
      </c>
      <c r="K844" s="58">
        <v>3.5844892041798886</v>
      </c>
    </row>
    <row r="845" spans="1:11">
      <c r="A845" s="718" t="s">
        <v>141</v>
      </c>
      <c r="B845" s="58">
        <v>11.671521487570331</v>
      </c>
      <c r="C845" s="58">
        <v>21.764632316158085</v>
      </c>
      <c r="D845" s="58">
        <v>11.872653295986595</v>
      </c>
      <c r="E845" s="58">
        <v>15.286481353727027</v>
      </c>
      <c r="F845" s="60">
        <v>9.8832665347760269</v>
      </c>
      <c r="G845" s="58">
        <v>7.0811744386873841</v>
      </c>
      <c r="H845" s="58">
        <v>52.009216589861751</v>
      </c>
      <c r="I845" s="58">
        <v>15.738495119141476</v>
      </c>
      <c r="J845" s="58">
        <v>16.580446598127168</v>
      </c>
      <c r="K845" s="58">
        <v>25.513677470089306</v>
      </c>
    </row>
    <row r="846" spans="1:11">
      <c r="A846" s="33" t="s">
        <v>641</v>
      </c>
      <c r="B846" s="58" t="s">
        <v>917</v>
      </c>
      <c r="C846" s="58" t="s">
        <v>917</v>
      </c>
      <c r="D846" s="58" t="s">
        <v>917</v>
      </c>
      <c r="E846" s="58" t="s">
        <v>917</v>
      </c>
      <c r="F846" s="60" t="s">
        <v>917</v>
      </c>
      <c r="G846" s="58">
        <v>10.236809709402422</v>
      </c>
      <c r="H846" s="58">
        <v>7.0634054571276863</v>
      </c>
      <c r="I846" s="58">
        <v>4.3062197850709509</v>
      </c>
      <c r="J846" s="58">
        <v>7.0274538474992028</v>
      </c>
      <c r="K846" s="58">
        <v>7.8530195123653215</v>
      </c>
    </row>
    <row r="847" spans="1:11">
      <c r="A847" s="33" t="s">
        <v>860</v>
      </c>
      <c r="B847" s="58">
        <v>15.94202898550725</v>
      </c>
      <c r="C847" s="58">
        <v>10.625</v>
      </c>
      <c r="D847" s="58">
        <v>26.553672316384166</v>
      </c>
      <c r="E847" s="58">
        <v>29.642857142857139</v>
      </c>
      <c r="F847" s="60">
        <v>1.1191460055096343</v>
      </c>
      <c r="G847" s="58">
        <v>23.867163252638136</v>
      </c>
      <c r="H847" s="58">
        <v>28.288649461287889</v>
      </c>
      <c r="I847" s="58">
        <v>20.982421874999986</v>
      </c>
      <c r="J847" s="58">
        <v>27.806208934019992</v>
      </c>
      <c r="K847" s="58">
        <v>38.126365783723031</v>
      </c>
    </row>
    <row r="848" spans="1:11">
      <c r="A848" s="33" t="s">
        <v>106</v>
      </c>
      <c r="B848" s="58" t="s">
        <v>917</v>
      </c>
      <c r="C848" s="58" t="s">
        <v>917</v>
      </c>
      <c r="D848" s="58" t="s">
        <v>917</v>
      </c>
      <c r="E848" s="58" t="s">
        <v>917</v>
      </c>
      <c r="F848" s="60" t="s">
        <v>917</v>
      </c>
      <c r="G848" s="58">
        <v>-8.2453846127581727</v>
      </c>
      <c r="H848" s="58">
        <v>9.3011572954266484</v>
      </c>
      <c r="I848" s="58">
        <v>9.619371861434999</v>
      </c>
      <c r="J848" s="58">
        <v>1.3468248754967362</v>
      </c>
      <c r="K848" s="58">
        <v>18.964439377781048</v>
      </c>
    </row>
    <row r="849" spans="1:11">
      <c r="A849" s="33" t="s">
        <v>4</v>
      </c>
      <c r="B849" s="58" t="s">
        <v>917</v>
      </c>
      <c r="C849" s="58" t="s">
        <v>917</v>
      </c>
      <c r="D849" s="58" t="s">
        <v>917</v>
      </c>
      <c r="E849" s="58" t="s">
        <v>917</v>
      </c>
      <c r="F849" s="60" t="s">
        <v>917</v>
      </c>
      <c r="G849" s="58">
        <v>11.493966803428506</v>
      </c>
      <c r="H849" s="58" t="s">
        <v>917</v>
      </c>
      <c r="I849" s="58" t="s">
        <v>917</v>
      </c>
      <c r="J849" s="58" t="s">
        <v>917</v>
      </c>
      <c r="K849" s="58" t="s">
        <v>917</v>
      </c>
    </row>
    <row r="850" spans="1:11">
      <c r="A850" s="33" t="s">
        <v>811</v>
      </c>
      <c r="B850" s="58" t="s">
        <v>917</v>
      </c>
      <c r="C850" s="58" t="s">
        <v>917</v>
      </c>
      <c r="D850" s="58" t="s">
        <v>917</v>
      </c>
      <c r="E850" s="58" t="s">
        <v>917</v>
      </c>
      <c r="F850" s="60" t="s">
        <v>917</v>
      </c>
      <c r="G850" s="58">
        <v>13.833585710910839</v>
      </c>
      <c r="H850" s="58">
        <v>9.3351211461852586</v>
      </c>
      <c r="I850" s="58">
        <v>8.8912568094484499</v>
      </c>
      <c r="J850" s="58">
        <v>11.097804833832583</v>
      </c>
      <c r="K850" s="58">
        <v>8.768497761250174</v>
      </c>
    </row>
    <row r="851" spans="1:11">
      <c r="A851" s="33" t="s">
        <v>812</v>
      </c>
      <c r="B851" s="58" t="s">
        <v>917</v>
      </c>
      <c r="C851" s="58" t="s">
        <v>917</v>
      </c>
      <c r="D851" s="58" t="s">
        <v>917</v>
      </c>
      <c r="E851" s="58" t="s">
        <v>917</v>
      </c>
      <c r="F851" s="60" t="s">
        <v>917</v>
      </c>
      <c r="G851" s="58">
        <v>19.25473048794646</v>
      </c>
      <c r="H851" s="58">
        <v>9.9227919892205989</v>
      </c>
      <c r="I851" s="58">
        <v>5.1536125158273336</v>
      </c>
      <c r="J851" s="58">
        <v>7.2606846256927611</v>
      </c>
      <c r="K851" s="58">
        <v>20.394501225929076</v>
      </c>
    </row>
    <row r="852" spans="1:11">
      <c r="A852" s="33" t="s">
        <v>5</v>
      </c>
      <c r="B852" s="59">
        <v>1.547147277563667</v>
      </c>
      <c r="C852" s="59">
        <v>7.9742685056488227</v>
      </c>
      <c r="D852" s="59">
        <v>8.2707573482085479</v>
      </c>
      <c r="E852" s="59">
        <v>7.5878941231165555</v>
      </c>
      <c r="F852" s="153">
        <v>12.520808982396488</v>
      </c>
      <c r="G852" s="58" t="s">
        <v>917</v>
      </c>
      <c r="H852" s="58" t="s">
        <v>917</v>
      </c>
      <c r="I852" s="58" t="s">
        <v>917</v>
      </c>
      <c r="J852" s="58" t="s">
        <v>917</v>
      </c>
      <c r="K852" s="58" t="s">
        <v>917</v>
      </c>
    </row>
    <row r="853" spans="1:11">
      <c r="A853" s="33" t="s">
        <v>813</v>
      </c>
      <c r="B853" s="59" t="s">
        <v>917</v>
      </c>
      <c r="C853" s="59" t="s">
        <v>917</v>
      </c>
      <c r="D853" s="59" t="s">
        <v>917</v>
      </c>
      <c r="E853" s="59" t="s">
        <v>917</v>
      </c>
      <c r="F853" s="153" t="s">
        <v>917</v>
      </c>
      <c r="G853" s="58">
        <v>111.6434646267877</v>
      </c>
      <c r="H853" s="58">
        <v>95.050354027199688</v>
      </c>
      <c r="I853" s="58">
        <v>64.42721593289474</v>
      </c>
      <c r="J853" s="58">
        <v>33.186244589168808</v>
      </c>
      <c r="K853" s="58">
        <v>30.509901614530776</v>
      </c>
    </row>
    <row r="854" spans="1:11">
      <c r="A854" s="33" t="s">
        <v>814</v>
      </c>
      <c r="B854" s="59" t="s">
        <v>917</v>
      </c>
      <c r="C854" s="59" t="s">
        <v>917</v>
      </c>
      <c r="D854" s="59" t="s">
        <v>917</v>
      </c>
      <c r="E854" s="59" t="s">
        <v>917</v>
      </c>
      <c r="F854" s="153" t="s">
        <v>917</v>
      </c>
      <c r="G854" s="58" t="s">
        <v>917</v>
      </c>
      <c r="H854" s="58" t="s">
        <v>917</v>
      </c>
      <c r="I854" s="58" t="s">
        <v>917</v>
      </c>
      <c r="J854" s="58" t="s">
        <v>917</v>
      </c>
      <c r="K854" s="58" t="s">
        <v>917</v>
      </c>
    </row>
    <row r="855" spans="1:11">
      <c r="A855" s="33" t="s">
        <v>6</v>
      </c>
      <c r="B855" s="59" t="s">
        <v>917</v>
      </c>
      <c r="C855" s="59" t="s">
        <v>917</v>
      </c>
      <c r="D855" s="59" t="s">
        <v>917</v>
      </c>
      <c r="E855" s="59" t="s">
        <v>917</v>
      </c>
      <c r="F855" s="153" t="s">
        <v>917</v>
      </c>
      <c r="G855" s="59" t="s">
        <v>917</v>
      </c>
      <c r="H855" s="59" t="s">
        <v>917</v>
      </c>
      <c r="I855" s="59">
        <v>14.322348406415756</v>
      </c>
      <c r="J855" s="59">
        <v>8.2082897944966788</v>
      </c>
      <c r="K855" s="59">
        <v>12.661829746415762</v>
      </c>
    </row>
    <row r="856" spans="1:11">
      <c r="A856" s="33" t="s">
        <v>815</v>
      </c>
      <c r="B856" s="59" t="s">
        <v>917</v>
      </c>
      <c r="C856" s="59" t="s">
        <v>917</v>
      </c>
      <c r="D856" s="59" t="s">
        <v>917</v>
      </c>
      <c r="E856" s="59" t="s">
        <v>917</v>
      </c>
      <c r="F856" s="153" t="s">
        <v>917</v>
      </c>
      <c r="G856" s="59" t="s">
        <v>917</v>
      </c>
      <c r="H856" s="59" t="s">
        <v>917</v>
      </c>
      <c r="I856" s="59" t="s">
        <v>917</v>
      </c>
      <c r="J856" s="59" t="s">
        <v>917</v>
      </c>
      <c r="K856" s="59" t="s">
        <v>917</v>
      </c>
    </row>
    <row r="857" spans="1:11">
      <c r="A857" s="33" t="s">
        <v>7</v>
      </c>
      <c r="B857" s="59">
        <v>2.3809523809523796</v>
      </c>
      <c r="C857" s="59">
        <v>-1.0139534883720813</v>
      </c>
      <c r="D857" s="59">
        <v>4.9173010055446014</v>
      </c>
      <c r="E857" s="59">
        <v>36.596726157153427</v>
      </c>
      <c r="F857" s="153">
        <v>0</v>
      </c>
      <c r="G857" s="59">
        <v>8.360128617363344</v>
      </c>
      <c r="H857" s="59">
        <v>9.3940652818991168</v>
      </c>
      <c r="I857" s="59">
        <v>10.06651150931215</v>
      </c>
      <c r="J857" s="59">
        <v>8.6825262649438315</v>
      </c>
      <c r="K857" s="59">
        <v>13.605442176870739</v>
      </c>
    </row>
    <row r="858" spans="1:11">
      <c r="A858" s="33" t="s">
        <v>8</v>
      </c>
      <c r="B858" s="58" t="s">
        <v>917</v>
      </c>
      <c r="C858" s="58" t="s">
        <v>917</v>
      </c>
      <c r="D858" s="58" t="s">
        <v>917</v>
      </c>
      <c r="E858" s="58" t="s">
        <v>917</v>
      </c>
      <c r="F858" s="60" t="s">
        <v>917</v>
      </c>
      <c r="G858" s="59">
        <v>13.36240870159213</v>
      </c>
      <c r="H858" s="59">
        <v>11.351626958375817</v>
      </c>
      <c r="I858" s="59">
        <v>12.271573075802351</v>
      </c>
      <c r="J858" s="59">
        <v>9.9143524526343185</v>
      </c>
      <c r="K858" s="59">
        <v>16.259065609714952</v>
      </c>
    </row>
    <row r="859" spans="1:11">
      <c r="A859" s="33" t="s">
        <v>816</v>
      </c>
      <c r="B859" s="58" t="s">
        <v>349</v>
      </c>
      <c r="C859" s="58" t="s">
        <v>349</v>
      </c>
      <c r="D859" s="58" t="s">
        <v>349</v>
      </c>
      <c r="E859" s="58" t="s">
        <v>349</v>
      </c>
      <c r="F859" s="60" t="s">
        <v>349</v>
      </c>
      <c r="G859" s="59">
        <v>11.260288339362575</v>
      </c>
      <c r="H859" s="59">
        <v>8.7689360387269488</v>
      </c>
      <c r="I859" s="59">
        <v>3.761759997939464</v>
      </c>
      <c r="J859" s="59">
        <v>7.613214241909219</v>
      </c>
      <c r="K859" s="59">
        <v>6.4583195526405319</v>
      </c>
    </row>
    <row r="860" spans="1:11">
      <c r="A860" s="33" t="s">
        <v>9</v>
      </c>
      <c r="B860" s="59">
        <v>1.3774104683195674</v>
      </c>
      <c r="C860" s="59">
        <v>1.6304347826086882</v>
      </c>
      <c r="D860" s="59">
        <v>1.8716577540106982</v>
      </c>
      <c r="E860" s="59">
        <v>-2.8871391076115458</v>
      </c>
      <c r="F860" s="153">
        <v>-54.594594594594589</v>
      </c>
      <c r="G860" s="59">
        <v>5.03634475597093</v>
      </c>
      <c r="H860" s="59">
        <v>8.4527928818586275</v>
      </c>
      <c r="I860" s="59">
        <v>9.480401093892425</v>
      </c>
      <c r="J860" s="59">
        <v>11.865112406328066</v>
      </c>
      <c r="K860" s="59">
        <v>8.1131373278749521</v>
      </c>
    </row>
    <row r="861" spans="1:11">
      <c r="A861" s="33" t="s">
        <v>158</v>
      </c>
      <c r="B861" s="58" t="s">
        <v>917</v>
      </c>
      <c r="C861" s="58" t="s">
        <v>917</v>
      </c>
      <c r="D861" s="58" t="s">
        <v>917</v>
      </c>
      <c r="E861" s="58" t="s">
        <v>917</v>
      </c>
      <c r="F861" s="60" t="s">
        <v>917</v>
      </c>
      <c r="G861" s="59">
        <v>7.996770978344145</v>
      </c>
      <c r="H861" s="59">
        <v>7.5446009747763156</v>
      </c>
      <c r="I861" s="59">
        <v>8.4185292751341336</v>
      </c>
      <c r="J861" s="59">
        <v>9.2376781351292152</v>
      </c>
      <c r="K861" s="59" t="s">
        <v>917</v>
      </c>
    </row>
    <row r="862" spans="1:11" ht="14.25">
      <c r="A862" s="41" t="s">
        <v>1174</v>
      </c>
      <c r="B862" s="163">
        <v>6.3512526947753685</v>
      </c>
      <c r="C862" s="163">
        <v>13.119055560446029</v>
      </c>
      <c r="D862" s="163">
        <v>6.9664634799333101</v>
      </c>
      <c r="E862" s="163">
        <v>26.036338929864755</v>
      </c>
      <c r="F862" s="165">
        <v>6.6578099270694366</v>
      </c>
      <c r="G862" s="163">
        <v>9.6348406732699488</v>
      </c>
      <c r="H862" s="163">
        <v>9.430587854834215</v>
      </c>
      <c r="I862" s="163">
        <v>8.7495519322104656</v>
      </c>
      <c r="J862" s="163">
        <v>9.3316517433936497</v>
      </c>
      <c r="K862" s="163">
        <v>10.113986037729944</v>
      </c>
    </row>
    <row r="863" spans="1:11" s="21" customFormat="1" ht="14.25" customHeight="1">
      <c r="A863" s="897" t="s">
        <v>547</v>
      </c>
      <c r="B863" s="898"/>
      <c r="C863" s="898"/>
      <c r="D863" s="898"/>
      <c r="E863" s="898"/>
      <c r="F863" s="898"/>
      <c r="G863" s="898"/>
      <c r="H863" s="898"/>
      <c r="I863" s="898"/>
      <c r="J863" s="898"/>
      <c r="K863" s="898"/>
    </row>
    <row r="864" spans="1:11" s="21" customFormat="1" ht="14.25" customHeight="1">
      <c r="A864" s="899" t="s">
        <v>1012</v>
      </c>
      <c r="B864" s="900"/>
      <c r="C864" s="900"/>
      <c r="D864" s="900"/>
      <c r="E864" s="900"/>
      <c r="F864" s="900"/>
      <c r="G864" s="900"/>
      <c r="H864" s="900"/>
      <c r="I864" s="900"/>
      <c r="J864" s="900"/>
      <c r="K864" s="900"/>
    </row>
    <row r="865" spans="1:11">
      <c r="A865" s="30"/>
    </row>
    <row r="866" spans="1:11">
      <c r="A866" s="30"/>
    </row>
    <row r="867" spans="1:11">
      <c r="A867" s="30"/>
    </row>
    <row r="868" spans="1:11">
      <c r="A868" s="30"/>
    </row>
    <row r="869" spans="1:11">
      <c r="A869" s="894" t="s">
        <v>83</v>
      </c>
      <c r="B869" s="894"/>
      <c r="C869" s="894"/>
      <c r="D869" s="894"/>
      <c r="E869" s="894"/>
      <c r="F869" s="894"/>
      <c r="G869" s="894"/>
      <c r="H869" s="894"/>
      <c r="I869" s="894"/>
      <c r="J869" s="894"/>
      <c r="K869" s="894"/>
    </row>
    <row r="870" spans="1:11" ht="15">
      <c r="A870" s="901" t="s">
        <v>855</v>
      </c>
      <c r="B870" s="901"/>
      <c r="C870" s="901"/>
      <c r="D870" s="901"/>
      <c r="E870" s="901"/>
      <c r="F870" s="901"/>
      <c r="G870" s="901"/>
      <c r="H870" s="901"/>
      <c r="I870" s="901"/>
      <c r="J870" s="901"/>
      <c r="K870" s="901"/>
    </row>
    <row r="871" spans="1:11">
      <c r="A871" s="32" t="s">
        <v>217</v>
      </c>
    </row>
    <row r="872" spans="1:11">
      <c r="A872" s="29"/>
      <c r="B872" s="190"/>
      <c r="C872" s="190"/>
      <c r="D872" s="190"/>
      <c r="E872" s="190"/>
      <c r="F872" s="190"/>
      <c r="G872" s="190"/>
      <c r="H872" s="190"/>
      <c r="I872" s="190"/>
      <c r="J872" s="190"/>
      <c r="K872" s="190"/>
    </row>
    <row r="873" spans="1:11" s="2" customFormat="1" ht="15" customHeight="1">
      <c r="A873" s="191"/>
      <c r="B873" s="895" t="s">
        <v>0</v>
      </c>
      <c r="C873" s="895"/>
      <c r="D873" s="895"/>
      <c r="E873" s="895"/>
      <c r="F873" s="896"/>
      <c r="G873" s="895" t="s">
        <v>1</v>
      </c>
      <c r="H873" s="895"/>
      <c r="I873" s="895"/>
      <c r="J873" s="895"/>
      <c r="K873" s="895"/>
    </row>
    <row r="874" spans="1:11" s="2" customFormat="1">
      <c r="A874" s="192"/>
      <c r="B874" s="180">
        <v>40909</v>
      </c>
      <c r="C874" s="180">
        <v>41275</v>
      </c>
      <c r="D874" s="180">
        <v>41640</v>
      </c>
      <c r="E874" s="180">
        <v>42005</v>
      </c>
      <c r="F874" s="181">
        <v>42370</v>
      </c>
      <c r="G874" s="180">
        <v>40909</v>
      </c>
      <c r="H874" s="180">
        <v>41275</v>
      </c>
      <c r="I874" s="180">
        <v>41640</v>
      </c>
      <c r="J874" s="180">
        <v>42005</v>
      </c>
      <c r="K874" s="180">
        <v>42370</v>
      </c>
    </row>
    <row r="875" spans="1:11" s="2" customFormat="1">
      <c r="A875" s="31" t="s">
        <v>31</v>
      </c>
      <c r="B875" s="45">
        <v>71.982166580746835</v>
      </c>
      <c r="C875" s="45">
        <v>75.286405020542446</v>
      </c>
      <c r="D875" s="45">
        <v>75.777177651524809</v>
      </c>
      <c r="E875" s="45">
        <v>80.439972418337717</v>
      </c>
      <c r="F875" s="93">
        <v>86.194906389533244</v>
      </c>
      <c r="G875" s="45">
        <v>32.347442302656511</v>
      </c>
      <c r="H875" s="45">
        <v>34.819546228742524</v>
      </c>
      <c r="I875" s="45">
        <v>37.497473525090655</v>
      </c>
      <c r="J875" s="45">
        <v>40.870084139219635</v>
      </c>
      <c r="K875" s="45">
        <v>44.621141859941325</v>
      </c>
    </row>
    <row r="876" spans="1:11">
      <c r="A876" s="33" t="s">
        <v>456</v>
      </c>
      <c r="B876" s="45">
        <v>85.64917676859055</v>
      </c>
      <c r="C876" s="45">
        <v>92.10292660963529</v>
      </c>
      <c r="D876" s="45">
        <v>122.46948104329121</v>
      </c>
      <c r="E876" s="45">
        <v>111.61838835640751</v>
      </c>
      <c r="F876" s="93">
        <v>112.50980392156862</v>
      </c>
      <c r="G876" s="45">
        <v>25.840238827573724</v>
      </c>
      <c r="H876" s="45">
        <v>28.194416929311121</v>
      </c>
      <c r="I876" s="45">
        <v>47.454692121538045</v>
      </c>
      <c r="J876" s="45">
        <v>36.683439829605959</v>
      </c>
      <c r="K876" s="45">
        <v>39.386592474827765</v>
      </c>
    </row>
    <row r="877" spans="1:11">
      <c r="A877" s="33" t="s">
        <v>458</v>
      </c>
      <c r="B877" s="45">
        <v>45.484791827486994</v>
      </c>
      <c r="C877" s="45">
        <v>47.693746797789416</v>
      </c>
      <c r="D877" s="45">
        <v>47.151033935167604</v>
      </c>
      <c r="E877" s="45">
        <v>49.324713501034473</v>
      </c>
      <c r="F877" s="93">
        <v>49.565195238765334</v>
      </c>
      <c r="G877" s="45">
        <v>21.844374379693029</v>
      </c>
      <c r="H877" s="45">
        <v>24.63975566200574</v>
      </c>
      <c r="I877" s="45">
        <v>27.405890446764541</v>
      </c>
      <c r="J877" s="45">
        <v>26.544272221705935</v>
      </c>
      <c r="K877" s="45">
        <v>25.891343694954895</v>
      </c>
    </row>
    <row r="878" spans="1:11">
      <c r="A878" s="33" t="s">
        <v>457</v>
      </c>
      <c r="B878" s="45">
        <v>32.893149309848226</v>
      </c>
      <c r="C878" s="45">
        <v>35.073509806865282</v>
      </c>
      <c r="D878" s="45">
        <v>35.728144129295018</v>
      </c>
      <c r="E878" s="45">
        <v>36.919917372892399</v>
      </c>
      <c r="F878" s="93">
        <v>37.495694151144818</v>
      </c>
      <c r="G878" s="45">
        <v>20.247390658010016</v>
      </c>
      <c r="H878" s="45">
        <v>20.848256243220735</v>
      </c>
      <c r="I878" s="45">
        <v>21.574485589603441</v>
      </c>
      <c r="J878" s="45">
        <v>22.173303442902625</v>
      </c>
      <c r="K878" s="45">
        <v>22.930951300866802</v>
      </c>
    </row>
    <row r="879" spans="1:11">
      <c r="A879" s="33" t="s">
        <v>459</v>
      </c>
      <c r="B879" s="45">
        <v>1.0439077660019471</v>
      </c>
      <c r="C879" s="45">
        <v>1.3501477159151039</v>
      </c>
      <c r="D879" s="45">
        <v>1.878201079089354</v>
      </c>
      <c r="E879" s="45">
        <v>4.6141944682894183</v>
      </c>
      <c r="F879" s="93">
        <v>5.7136066131003611</v>
      </c>
      <c r="G879" s="45" t="s">
        <v>917</v>
      </c>
      <c r="H879" s="45" t="s">
        <v>917</v>
      </c>
      <c r="I879" s="45" t="s">
        <v>917</v>
      </c>
      <c r="J879" s="45" t="s">
        <v>917</v>
      </c>
      <c r="K879" s="45" t="s">
        <v>917</v>
      </c>
    </row>
    <row r="880" spans="1:11">
      <c r="A880" s="33" t="s">
        <v>140</v>
      </c>
      <c r="B880" s="49">
        <v>47.473085314241644</v>
      </c>
      <c r="C880" s="49">
        <v>49.572852829651332</v>
      </c>
      <c r="D880" s="49">
        <v>51.713653396107084</v>
      </c>
      <c r="E880" s="49">
        <v>54.551207595255015</v>
      </c>
      <c r="F880" s="53">
        <v>56.325785220365582</v>
      </c>
      <c r="G880" s="49">
        <v>54.311934379053277</v>
      </c>
      <c r="H880" s="49">
        <v>47.399444299007222</v>
      </c>
      <c r="I880" s="49">
        <v>53.598167397232785</v>
      </c>
      <c r="J880" s="49">
        <v>58.436860816658459</v>
      </c>
      <c r="K880" s="49">
        <v>59.474585322761584</v>
      </c>
    </row>
    <row r="881" spans="1:11">
      <c r="A881" s="718" t="s">
        <v>141</v>
      </c>
      <c r="B881" s="49">
        <v>76.480615721284153</v>
      </c>
      <c r="C881" s="49">
        <v>77.094859013466262</v>
      </c>
      <c r="D881" s="49">
        <v>69.559092649074501</v>
      </c>
      <c r="E881" s="49">
        <v>73.692668356041963</v>
      </c>
      <c r="F881" s="53">
        <v>76.900704319259077</v>
      </c>
      <c r="G881" s="49">
        <v>109.53497625146096</v>
      </c>
      <c r="H881" s="49">
        <v>119.98612454430473</v>
      </c>
      <c r="I881" s="49">
        <v>107.49074497116679</v>
      </c>
      <c r="J881" s="49">
        <v>121.86291576383023</v>
      </c>
      <c r="K881" s="49">
        <v>131.3400977076287</v>
      </c>
    </row>
    <row r="882" spans="1:11">
      <c r="A882" s="33" t="s">
        <v>641</v>
      </c>
      <c r="B882" s="49" t="s">
        <v>917</v>
      </c>
      <c r="C882" s="49" t="s">
        <v>917</v>
      </c>
      <c r="D882" s="49" t="s">
        <v>917</v>
      </c>
      <c r="E882" s="49" t="s">
        <v>917</v>
      </c>
      <c r="F882" s="53" t="s">
        <v>917</v>
      </c>
      <c r="G882" s="49" t="s">
        <v>917</v>
      </c>
      <c r="H882" s="49" t="s">
        <v>917</v>
      </c>
      <c r="I882" s="49" t="s">
        <v>917</v>
      </c>
      <c r="J882" s="49" t="s">
        <v>917</v>
      </c>
      <c r="K882" s="49" t="s">
        <v>917</v>
      </c>
    </row>
    <row r="883" spans="1:11">
      <c r="A883" s="33" t="s">
        <v>860</v>
      </c>
      <c r="B883" s="49">
        <v>0.48151191454396058</v>
      </c>
      <c r="C883" s="49">
        <v>0.7957015409570154</v>
      </c>
      <c r="D883" s="49">
        <v>1.1616101026045778</v>
      </c>
      <c r="E883" s="49">
        <v>2.1445284489477787</v>
      </c>
      <c r="F883" s="53">
        <v>2.6490823710546572</v>
      </c>
      <c r="G883" s="49">
        <v>0.14502875924404274</v>
      </c>
      <c r="H883" s="49">
        <v>0.15644768856447688</v>
      </c>
      <c r="I883" s="49">
        <v>0.18159431728492503</v>
      </c>
      <c r="J883" s="49">
        <v>0.22495323460639127</v>
      </c>
      <c r="K883" s="49">
        <v>0.28091224018475747</v>
      </c>
    </row>
    <row r="884" spans="1:11">
      <c r="A884" s="33" t="s">
        <v>106</v>
      </c>
      <c r="B884" s="49">
        <v>21.056963504624527</v>
      </c>
      <c r="C884" s="49">
        <v>20.939397838928347</v>
      </c>
      <c r="D884" s="49">
        <v>22.287337877183692</v>
      </c>
      <c r="E884" s="49">
        <v>24.338346486656409</v>
      </c>
      <c r="F884" s="53">
        <v>23.382952624075852</v>
      </c>
      <c r="G884" s="49">
        <v>10.054926708738188</v>
      </c>
      <c r="H884" s="49">
        <v>10.366834233433929</v>
      </c>
      <c r="I884" s="49">
        <v>10.059770381154049</v>
      </c>
      <c r="J884" s="49">
        <v>11.287867507155738</v>
      </c>
      <c r="K884" s="49">
        <v>13.107117992242152</v>
      </c>
    </row>
    <row r="885" spans="1:11">
      <c r="A885" s="33" t="s">
        <v>4</v>
      </c>
      <c r="B885" s="49">
        <v>11.71086188113768</v>
      </c>
      <c r="C885" s="49">
        <v>11.878890859717142</v>
      </c>
      <c r="D885" s="49">
        <v>12.171954698711852</v>
      </c>
      <c r="E885" s="49">
        <v>12.450159329635312</v>
      </c>
      <c r="F885" s="53">
        <v>12.683746543452058</v>
      </c>
      <c r="G885" s="49" t="s">
        <v>917</v>
      </c>
      <c r="H885" s="49" t="s">
        <v>917</v>
      </c>
      <c r="I885" s="49" t="s">
        <v>917</v>
      </c>
      <c r="J885" s="49" t="s">
        <v>917</v>
      </c>
      <c r="K885" s="49" t="s">
        <v>917</v>
      </c>
    </row>
    <row r="886" spans="1:11">
      <c r="A886" s="33" t="s">
        <v>811</v>
      </c>
      <c r="B886" s="49">
        <v>63.297539178520942</v>
      </c>
      <c r="C886" s="49">
        <v>68.394555360479274</v>
      </c>
      <c r="D886" s="49">
        <v>73.304417185798172</v>
      </c>
      <c r="E886" s="49">
        <v>79.260446825723733</v>
      </c>
      <c r="F886" s="53">
        <v>83.490477921774215</v>
      </c>
      <c r="G886" s="49">
        <v>33.056284601927345</v>
      </c>
      <c r="H886" s="49">
        <v>33.895344194814498</v>
      </c>
      <c r="I886" s="49">
        <v>33.714131139244124</v>
      </c>
      <c r="J886" s="49">
        <v>33.765638258254874</v>
      </c>
      <c r="K886" s="49">
        <v>34.870114825553067</v>
      </c>
    </row>
    <row r="887" spans="1:11">
      <c r="A887" s="33" t="s">
        <v>812</v>
      </c>
      <c r="B887" s="49">
        <v>8.524445239430225</v>
      </c>
      <c r="C887" s="49">
        <v>8.9877325644652366</v>
      </c>
      <c r="D887" s="49">
        <v>9.1637949873085773</v>
      </c>
      <c r="E887" s="49">
        <v>9.4477212429237909</v>
      </c>
      <c r="F887" s="53">
        <v>9.7345496721972253</v>
      </c>
      <c r="G887" s="49">
        <v>0.50436687982222894</v>
      </c>
      <c r="H887" s="49">
        <v>0.51799994559895546</v>
      </c>
      <c r="I887" s="49">
        <v>0.5906133907108877</v>
      </c>
      <c r="J887" s="49">
        <v>0.66500345138370842</v>
      </c>
      <c r="K887" s="49">
        <v>0.76468120460322286</v>
      </c>
    </row>
    <row r="888" spans="1:11">
      <c r="A888" s="33" t="s">
        <v>5</v>
      </c>
      <c r="B888" s="45">
        <v>96.912663950937826</v>
      </c>
      <c r="C888" s="45">
        <v>119.84775470930754</v>
      </c>
      <c r="D888" s="45">
        <v>121.13946077341515</v>
      </c>
      <c r="E888" s="45">
        <v>116.34226493644539</v>
      </c>
      <c r="F888" s="93">
        <v>123.99389339870527</v>
      </c>
      <c r="G888" s="45">
        <v>81.689541459629652</v>
      </c>
      <c r="H888" s="45">
        <v>79.140887403160377</v>
      </c>
      <c r="I888" s="45">
        <v>68.978018883305907</v>
      </c>
      <c r="J888" s="45">
        <v>76.117040908218556</v>
      </c>
      <c r="K888" s="45">
        <v>68.205334468534843</v>
      </c>
    </row>
    <row r="889" spans="1:11">
      <c r="A889" s="33" t="s">
        <v>813</v>
      </c>
      <c r="B889" s="45">
        <v>18.778831575634488</v>
      </c>
      <c r="C889" s="45">
        <v>19.743727474747836</v>
      </c>
      <c r="D889" s="45">
        <v>19.750152968989017</v>
      </c>
      <c r="E889" s="45">
        <v>18.9372909507622</v>
      </c>
      <c r="F889" s="93">
        <v>18.817726265553095</v>
      </c>
      <c r="G889" s="45">
        <v>0.57317048584911912</v>
      </c>
      <c r="H889" s="45">
        <v>0.59101648668763496</v>
      </c>
      <c r="I889" s="45">
        <v>0.58843693505771111</v>
      </c>
      <c r="J889" s="45">
        <v>0.52847561253278974</v>
      </c>
      <c r="K889" s="45">
        <v>0.62986875745696258</v>
      </c>
    </row>
    <row r="890" spans="1:11">
      <c r="A890" s="33" t="s">
        <v>814</v>
      </c>
      <c r="B890" s="45">
        <v>0.20314499692508142</v>
      </c>
      <c r="C890" s="45">
        <v>0.2453358783640508</v>
      </c>
      <c r="D890" s="45">
        <v>0.28009373305773777</v>
      </c>
      <c r="E890" s="45">
        <v>0.35800377174567805</v>
      </c>
      <c r="F890" s="93">
        <v>0.37539819011072878</v>
      </c>
      <c r="G890" s="45">
        <v>4.0279635202140569E-2</v>
      </c>
      <c r="H890" s="45">
        <v>4.8263911698144285E-2</v>
      </c>
      <c r="I890" s="45">
        <v>5.3071795171140031E-2</v>
      </c>
      <c r="J890" s="45">
        <v>7.4585467953887527E-2</v>
      </c>
      <c r="K890" s="45">
        <v>0.10891046125562248</v>
      </c>
    </row>
    <row r="891" spans="1:11">
      <c r="A891" s="33" t="s">
        <v>6</v>
      </c>
      <c r="B891" s="45">
        <v>7.5107304216867465</v>
      </c>
      <c r="C891" s="45">
        <v>7.9040563067234668</v>
      </c>
      <c r="D891" s="45">
        <v>7.4297989031078613</v>
      </c>
      <c r="E891" s="45">
        <v>10.983559168925021</v>
      </c>
      <c r="F891" s="93">
        <v>12.841091492776886</v>
      </c>
      <c r="G891" s="45">
        <v>10.626506024096384</v>
      </c>
      <c r="H891" s="45">
        <v>10.582144841637341</v>
      </c>
      <c r="I891" s="45">
        <v>10.454113345521025</v>
      </c>
      <c r="J891" s="45">
        <v>10.301897018970189</v>
      </c>
      <c r="K891" s="45">
        <v>10.289994649545211</v>
      </c>
    </row>
    <row r="892" spans="1:11">
      <c r="A892" s="33" t="s">
        <v>815</v>
      </c>
      <c r="B892" s="45">
        <v>12.508701728858339</v>
      </c>
      <c r="C892" s="45">
        <v>12.570139768880146</v>
      </c>
      <c r="D892" s="45">
        <v>12.984929409128258</v>
      </c>
      <c r="E892" s="45">
        <v>13.606085177745426</v>
      </c>
      <c r="F892" s="93">
        <v>13.995047368062339</v>
      </c>
      <c r="G892" s="45">
        <v>13.539162566292049</v>
      </c>
      <c r="H892" s="45">
        <v>14.488774989124886</v>
      </c>
      <c r="I892" s="45">
        <v>14.677765742884889</v>
      </c>
      <c r="J892" s="45">
        <v>14.428008034940937</v>
      </c>
      <c r="K892" s="45">
        <v>14.953767862416793</v>
      </c>
    </row>
    <row r="893" spans="1:11">
      <c r="A893" s="33" t="s">
        <v>7</v>
      </c>
      <c r="B893" s="45">
        <v>90.221615376536064</v>
      </c>
      <c r="C893" s="45">
        <v>93.095907528897229</v>
      </c>
      <c r="D893" s="45">
        <v>98.639455782312922</v>
      </c>
      <c r="E893" s="45">
        <v>109.02427637674363</v>
      </c>
      <c r="F893" s="93">
        <v>130.36318703675673</v>
      </c>
      <c r="G893" s="45">
        <v>31.194202289675452</v>
      </c>
      <c r="H893" s="45">
        <v>32.489846922836612</v>
      </c>
      <c r="I893" s="45">
        <v>33.29210472067615</v>
      </c>
      <c r="J893" s="45">
        <v>28.377171615884937</v>
      </c>
      <c r="K893" s="45">
        <v>30.114596544945336</v>
      </c>
    </row>
    <row r="894" spans="1:11">
      <c r="A894" s="33" t="s">
        <v>8</v>
      </c>
      <c r="B894" s="45">
        <v>116.04554787754194</v>
      </c>
      <c r="C894" s="45">
        <v>117.47668230451146</v>
      </c>
      <c r="D894" s="45">
        <v>117.39175566180019</v>
      </c>
      <c r="E894" s="45">
        <v>117.84144692359703</v>
      </c>
      <c r="F894" s="93">
        <v>116.31200930572506</v>
      </c>
      <c r="G894" s="45">
        <v>6.9264686389407846</v>
      </c>
      <c r="H894" s="45">
        <v>7.0166329804001544</v>
      </c>
      <c r="I894" s="45">
        <v>7.0463385295500487</v>
      </c>
      <c r="J894" s="45">
        <v>7.065584854631509</v>
      </c>
      <c r="K894" s="45">
        <v>7.1297713934941136</v>
      </c>
    </row>
    <row r="895" spans="1:11">
      <c r="A895" s="33" t="s">
        <v>816</v>
      </c>
      <c r="B895" s="45">
        <v>0.19741526429104037</v>
      </c>
      <c r="C895" s="45">
        <v>2.9938619393387556</v>
      </c>
      <c r="D895" s="45">
        <v>3.4314550223908844</v>
      </c>
      <c r="E895" s="45">
        <v>4.0035024677660838</v>
      </c>
      <c r="F895" s="93">
        <v>4.695841705989853</v>
      </c>
      <c r="G895" s="45" t="s">
        <v>349</v>
      </c>
      <c r="H895" s="45" t="s">
        <v>349</v>
      </c>
      <c r="I895" s="45" t="s">
        <v>349</v>
      </c>
      <c r="J895" s="45" t="s">
        <v>349</v>
      </c>
      <c r="K895" s="45" t="s">
        <v>349</v>
      </c>
    </row>
    <row r="896" spans="1:11">
      <c r="A896" s="33" t="s">
        <v>9</v>
      </c>
      <c r="B896" s="45">
        <v>57.971901734557726</v>
      </c>
      <c r="C896" s="45">
        <v>60.385923314510343</v>
      </c>
      <c r="D896" s="45">
        <v>60.988900413331876</v>
      </c>
      <c r="E896" s="45">
        <v>62.23007218553218</v>
      </c>
      <c r="F896" s="93">
        <v>64.484828174506461</v>
      </c>
      <c r="G896" s="45">
        <v>53.632383643356093</v>
      </c>
      <c r="H896" s="45">
        <v>54.98557077340655</v>
      </c>
      <c r="I896" s="45">
        <v>56.844667709026723</v>
      </c>
      <c r="J896" s="45">
        <v>60.026816157272307</v>
      </c>
      <c r="K896" s="45">
        <v>62.026428832561542</v>
      </c>
    </row>
    <row r="897" spans="1:11">
      <c r="A897" s="33" t="s">
        <v>158</v>
      </c>
      <c r="B897" s="45">
        <v>27.049819362136876</v>
      </c>
      <c r="C897" s="45">
        <v>28.546363449775761</v>
      </c>
      <c r="D897" s="45">
        <v>29.707734878603475</v>
      </c>
      <c r="E897" s="45">
        <v>31.226881182287382</v>
      </c>
      <c r="F897" s="93">
        <v>32.666052873865574</v>
      </c>
      <c r="G897" s="45">
        <v>40.833647559987568</v>
      </c>
      <c r="H897" s="45">
        <v>42.929758520503633</v>
      </c>
      <c r="I897" s="45">
        <v>45.16995826577746</v>
      </c>
      <c r="J897" s="45">
        <v>48.216154362495587</v>
      </c>
      <c r="K897" s="45">
        <v>50.420344910290829</v>
      </c>
    </row>
    <row r="898" spans="1:11" ht="14.25">
      <c r="A898" s="41" t="s">
        <v>1174</v>
      </c>
      <c r="B898" s="161">
        <v>12.326628349464336</v>
      </c>
      <c r="C898" s="161">
        <v>13.12706073455425</v>
      </c>
      <c r="D898" s="161">
        <v>13.517148001391558</v>
      </c>
      <c r="E898" s="161">
        <v>15.206922481213123</v>
      </c>
      <c r="F898" s="162">
        <v>16.142369938759419</v>
      </c>
      <c r="G898" s="161">
        <v>15.90042119584297</v>
      </c>
      <c r="H898" s="161">
        <v>16.59355153977058</v>
      </c>
      <c r="I898" s="161">
        <v>16.795418738698284</v>
      </c>
      <c r="J898" s="161">
        <v>17.770195381902553</v>
      </c>
      <c r="K898" s="161">
        <v>18.449347720438112</v>
      </c>
    </row>
    <row r="899" spans="1:11">
      <c r="A899" s="30"/>
    </row>
    <row r="900" spans="1:11">
      <c r="A900" s="30"/>
    </row>
    <row r="901" spans="1:11">
      <c r="A901" s="30"/>
    </row>
    <row r="902" spans="1:11">
      <c r="A902" s="894" t="s">
        <v>84</v>
      </c>
      <c r="B902" s="894"/>
      <c r="C902" s="894"/>
      <c r="D902" s="894"/>
      <c r="E902" s="894"/>
      <c r="F902" s="894"/>
      <c r="G902" s="894"/>
      <c r="H902" s="894"/>
      <c r="I902" s="894"/>
      <c r="J902" s="894"/>
      <c r="K902" s="894"/>
    </row>
    <row r="903" spans="1:11">
      <c r="A903" s="30"/>
    </row>
    <row r="904" spans="1:11" s="2" customFormat="1" ht="15" customHeight="1">
      <c r="A904" s="191"/>
      <c r="B904" s="895" t="s">
        <v>2</v>
      </c>
      <c r="C904" s="895"/>
      <c r="D904" s="895"/>
      <c r="E904" s="895"/>
      <c r="F904" s="896"/>
      <c r="G904" s="895" t="s">
        <v>306</v>
      </c>
      <c r="H904" s="895"/>
      <c r="I904" s="895"/>
      <c r="J904" s="895"/>
      <c r="K904" s="895"/>
    </row>
    <row r="905" spans="1:11" s="2" customFormat="1">
      <c r="A905" s="192"/>
      <c r="B905" s="180">
        <v>40909</v>
      </c>
      <c r="C905" s="180">
        <v>41275</v>
      </c>
      <c r="D905" s="180">
        <v>41640</v>
      </c>
      <c r="E905" s="180">
        <v>42005</v>
      </c>
      <c r="F905" s="181">
        <v>42370</v>
      </c>
      <c r="G905" s="180">
        <v>40909</v>
      </c>
      <c r="H905" s="180">
        <v>41275</v>
      </c>
      <c r="I905" s="180">
        <v>41640</v>
      </c>
      <c r="J905" s="180">
        <v>42005</v>
      </c>
      <c r="K905" s="180">
        <v>42370</v>
      </c>
    </row>
    <row r="906" spans="1:11" s="2" customFormat="1">
      <c r="A906" s="31" t="s">
        <v>31</v>
      </c>
      <c r="B906" s="45">
        <v>9.8431608983690673</v>
      </c>
      <c r="C906" s="45">
        <v>8.3821447915068248</v>
      </c>
      <c r="D906" s="45">
        <v>7.076167910796328</v>
      </c>
      <c r="E906" s="45">
        <v>5.8401259199598199</v>
      </c>
      <c r="F906" s="93">
        <v>4.602871777668966</v>
      </c>
      <c r="G906" s="45" t="s">
        <v>349</v>
      </c>
      <c r="H906" s="45" t="s">
        <v>349</v>
      </c>
      <c r="I906" s="45" t="s">
        <v>349</v>
      </c>
      <c r="J906" s="45" t="s">
        <v>349</v>
      </c>
      <c r="K906" s="45" t="s">
        <v>349</v>
      </c>
    </row>
    <row r="907" spans="1:11">
      <c r="A907" s="33" t="s">
        <v>456</v>
      </c>
      <c r="B907" s="45">
        <v>0.49167722091550564</v>
      </c>
      <c r="C907" s="45">
        <v>0.38559207564160286</v>
      </c>
      <c r="D907" s="45">
        <v>0.76436318006632609</v>
      </c>
      <c r="E907" s="45">
        <v>0.84132055378061765</v>
      </c>
      <c r="F907" s="93">
        <v>0.93428722840487533</v>
      </c>
      <c r="G907" s="45">
        <v>4.1791206802967249</v>
      </c>
      <c r="H907" s="45">
        <v>2.6442143178748312</v>
      </c>
      <c r="I907" s="45">
        <v>2.554450121000269</v>
      </c>
      <c r="J907" s="45">
        <v>0.62122825701100459</v>
      </c>
      <c r="K907" s="45">
        <v>0.9657304363186715</v>
      </c>
    </row>
    <row r="908" spans="1:11">
      <c r="A908" s="33" t="s">
        <v>458</v>
      </c>
      <c r="B908" s="45">
        <v>7.2145886174297491</v>
      </c>
      <c r="C908" s="45">
        <v>6.4515577044564827</v>
      </c>
      <c r="D908" s="45">
        <v>5.7445467502428871</v>
      </c>
      <c r="E908" s="45">
        <v>4.9793055548762295</v>
      </c>
      <c r="F908" s="93">
        <v>4.1928513545644668</v>
      </c>
      <c r="G908" s="45">
        <v>0.18046797461628689</v>
      </c>
      <c r="H908" s="45">
        <v>0.18943158585903805</v>
      </c>
      <c r="I908" s="45">
        <v>0.13697853222139478</v>
      </c>
      <c r="J908" s="45">
        <v>0.11918259142777488</v>
      </c>
      <c r="K908" s="45">
        <v>0.11354758565806647</v>
      </c>
    </row>
    <row r="909" spans="1:11">
      <c r="A909" s="33" t="s">
        <v>457</v>
      </c>
      <c r="B909" s="45">
        <v>23.321846415385227</v>
      </c>
      <c r="C909" s="45">
        <v>21.78650291049517</v>
      </c>
      <c r="D909" s="45">
        <v>20.061600053319165</v>
      </c>
      <c r="E909" s="45">
        <v>18.162708782035839</v>
      </c>
      <c r="F909" s="93">
        <v>13.956017220230326</v>
      </c>
      <c r="G909" s="45" t="s">
        <v>917</v>
      </c>
      <c r="H909" s="45" t="s">
        <v>917</v>
      </c>
      <c r="I909" s="45" t="s">
        <v>917</v>
      </c>
      <c r="J909" s="45" t="s">
        <v>917</v>
      </c>
      <c r="K909" s="45" t="s">
        <v>917</v>
      </c>
    </row>
    <row r="910" spans="1:11">
      <c r="A910" s="33" t="s">
        <v>459</v>
      </c>
      <c r="B910" s="45">
        <v>0.58019834233487211</v>
      </c>
      <c r="C910" s="45">
        <v>0.50960373919689572</v>
      </c>
      <c r="D910" s="45">
        <v>0.42272886783348684</v>
      </c>
      <c r="E910" s="45">
        <v>0.30336238378606445</v>
      </c>
      <c r="F910" s="93">
        <v>0.21219995516051812</v>
      </c>
      <c r="G910" s="45" t="s">
        <v>349</v>
      </c>
      <c r="H910" s="45" t="s">
        <v>349</v>
      </c>
      <c r="I910" s="45" t="s">
        <v>349</v>
      </c>
      <c r="J910" s="45" t="s">
        <v>349</v>
      </c>
      <c r="K910" s="45" t="s">
        <v>349</v>
      </c>
    </row>
    <row r="911" spans="1:11">
      <c r="A911" s="33" t="s">
        <v>140</v>
      </c>
      <c r="B911" s="49">
        <v>43.00373440168007</v>
      </c>
      <c r="C911" s="49">
        <v>39.969126095733493</v>
      </c>
      <c r="D911" s="49">
        <v>37.576196383678806</v>
      </c>
      <c r="E911" s="49">
        <v>34.821226839732489</v>
      </c>
      <c r="F911" s="53">
        <v>32.08057825644093</v>
      </c>
      <c r="G911" s="49">
        <v>0.80084313540265117</v>
      </c>
      <c r="H911" s="49">
        <v>0.77062743892465624</v>
      </c>
      <c r="I911" s="49">
        <v>0.8007194321909884</v>
      </c>
      <c r="J911" s="49">
        <v>0.54787089758541219</v>
      </c>
      <c r="K911" s="49">
        <v>0.57129476159144976</v>
      </c>
    </row>
    <row r="912" spans="1:11">
      <c r="A912" s="718" t="s">
        <v>141</v>
      </c>
      <c r="B912" s="49">
        <v>0.42784671623604303</v>
      </c>
      <c r="C912" s="49">
        <v>0.38843836024105349</v>
      </c>
      <c r="D912" s="49">
        <v>0.36894162972475703</v>
      </c>
      <c r="E912" s="49">
        <v>0.26191438050118132</v>
      </c>
      <c r="F912" s="53">
        <v>0.22384260101101938</v>
      </c>
      <c r="G912" s="49">
        <v>0.41777534628105339</v>
      </c>
      <c r="H912" s="49">
        <v>0.39385710388611961</v>
      </c>
      <c r="I912" s="49">
        <v>0.41501302742550905</v>
      </c>
      <c r="J912" s="49">
        <v>0.39047828907904564</v>
      </c>
      <c r="K912" s="49">
        <v>0.44905504842952565</v>
      </c>
    </row>
    <row r="913" spans="1:11">
      <c r="A913" s="33" t="s">
        <v>641</v>
      </c>
      <c r="B913" s="49" t="s">
        <v>917</v>
      </c>
      <c r="C913" s="49" t="s">
        <v>917</v>
      </c>
      <c r="D913" s="49" t="s">
        <v>917</v>
      </c>
      <c r="E913" s="49" t="s">
        <v>917</v>
      </c>
      <c r="F913" s="53" t="s">
        <v>917</v>
      </c>
      <c r="G913" s="49" t="s">
        <v>917</v>
      </c>
      <c r="H913" s="49" t="s">
        <v>917</v>
      </c>
      <c r="I913" s="49" t="s">
        <v>917</v>
      </c>
      <c r="J913" s="49" t="s">
        <v>917</v>
      </c>
      <c r="K913" s="49" t="s">
        <v>917</v>
      </c>
    </row>
    <row r="914" spans="1:11">
      <c r="A914" s="33" t="s">
        <v>860</v>
      </c>
      <c r="B914" s="49">
        <v>1.0794576828266229</v>
      </c>
      <c r="C914" s="49">
        <v>1.0197080291970801</v>
      </c>
      <c r="D914" s="49">
        <v>0.94381215469613255</v>
      </c>
      <c r="E914" s="49">
        <v>0.85453624318004673</v>
      </c>
      <c r="F914" s="53">
        <v>0.9289384141647421</v>
      </c>
      <c r="G914" s="49">
        <v>5.4313886606409199E-2</v>
      </c>
      <c r="H914" s="49">
        <v>0.10835360908353608</v>
      </c>
      <c r="I914" s="49">
        <v>0.24522494080505131</v>
      </c>
      <c r="J914" s="49">
        <v>0.58302416212003116</v>
      </c>
      <c r="K914" s="49">
        <v>1.5116666666666667</v>
      </c>
    </row>
    <row r="915" spans="1:11">
      <c r="A915" s="33" t="s">
        <v>106</v>
      </c>
      <c r="B915" s="49">
        <v>4.6026578516811911</v>
      </c>
      <c r="C915" s="49">
        <v>4.1911340437278692</v>
      </c>
      <c r="D915" s="49">
        <v>3.8299199311805188</v>
      </c>
      <c r="E915" s="49">
        <v>3.4517959663142568</v>
      </c>
      <c r="F915" s="53">
        <v>3.0865630076583894</v>
      </c>
      <c r="G915" s="49">
        <v>3.192594076596881</v>
      </c>
      <c r="H915" s="49">
        <v>4.0511583692750905</v>
      </c>
      <c r="I915" s="49">
        <v>4.8205895976707245</v>
      </c>
      <c r="J915" s="49">
        <v>6.1863966512797601</v>
      </c>
      <c r="K915" s="49">
        <v>7.6451281371216391</v>
      </c>
    </row>
    <row r="916" spans="1:11">
      <c r="A916" s="33" t="s">
        <v>4</v>
      </c>
      <c r="B916" s="49">
        <v>0.60703173371579944</v>
      </c>
      <c r="C916" s="49">
        <v>0.5733357401855369</v>
      </c>
      <c r="D916" s="49">
        <v>0.54122621564482032</v>
      </c>
      <c r="E916" s="49">
        <v>0.50434714190172703</v>
      </c>
      <c r="F916" s="53">
        <v>0.4681288553803975</v>
      </c>
      <c r="G916" s="49">
        <v>21.319899994513804</v>
      </c>
      <c r="H916" s="49">
        <v>25.851664652236018</v>
      </c>
      <c r="I916" s="49">
        <v>31.7482414706414</v>
      </c>
      <c r="J916" s="49">
        <v>36.810614107557335</v>
      </c>
      <c r="K916" s="49">
        <v>40.900317490329542</v>
      </c>
    </row>
    <row r="917" spans="1:11">
      <c r="A917" s="33" t="s">
        <v>811</v>
      </c>
      <c r="B917" s="49">
        <v>9.2019428674733668</v>
      </c>
      <c r="C917" s="49">
        <v>7.2531539932460722</v>
      </c>
      <c r="D917" s="49">
        <v>6.1544095307072268</v>
      </c>
      <c r="E917" s="49">
        <v>5.0188839531343685</v>
      </c>
      <c r="F917" s="53">
        <v>3.9452979749971506</v>
      </c>
      <c r="G917" s="49">
        <v>1.3926763303418657</v>
      </c>
      <c r="H917" s="49">
        <v>0.95341128286983967</v>
      </c>
      <c r="I917" s="49">
        <v>0.76947546364863051</v>
      </c>
      <c r="J917" s="49">
        <v>0.65788108947479151</v>
      </c>
      <c r="K917" s="49">
        <v>0.62006152978824791</v>
      </c>
    </row>
    <row r="918" spans="1:11">
      <c r="A918" s="33" t="s">
        <v>812</v>
      </c>
      <c r="B918" s="49">
        <v>3.2465059801658693</v>
      </c>
      <c r="C918" s="49">
        <v>2.9604283402241323</v>
      </c>
      <c r="D918" s="49">
        <v>2.7779253307334129</v>
      </c>
      <c r="E918" s="49">
        <v>2.5894314914674799</v>
      </c>
      <c r="F918" s="53">
        <v>2.2612222066843795</v>
      </c>
      <c r="G918" s="49" t="s">
        <v>917</v>
      </c>
      <c r="H918" s="49" t="s">
        <v>917</v>
      </c>
      <c r="I918" s="49" t="s">
        <v>917</v>
      </c>
      <c r="J918" s="49" t="s">
        <v>917</v>
      </c>
      <c r="K918" s="49" t="s">
        <v>917</v>
      </c>
    </row>
    <row r="919" spans="1:11">
      <c r="A919" s="33" t="s">
        <v>5</v>
      </c>
      <c r="B919" s="45" t="s">
        <v>917</v>
      </c>
      <c r="C919" s="45">
        <v>1.0951185882492984E-2</v>
      </c>
      <c r="D919" s="45">
        <v>1.1324054723049789E-2</v>
      </c>
      <c r="E919" s="45">
        <v>1.169228043757474E-2</v>
      </c>
      <c r="F919" s="93">
        <v>8.9250326615093276E-3</v>
      </c>
      <c r="G919" s="45">
        <v>8.8357282480564638</v>
      </c>
      <c r="H919" s="45">
        <v>7.2126057672277835</v>
      </c>
      <c r="I919" s="45">
        <v>4.5185349874753582</v>
      </c>
      <c r="J919" s="45">
        <v>0.14113409215052336</v>
      </c>
      <c r="K919" s="45">
        <v>2.2899754855188408E-2</v>
      </c>
    </row>
    <row r="920" spans="1:11">
      <c r="A920" s="33" t="s">
        <v>813</v>
      </c>
      <c r="B920" s="45">
        <v>6.9831562987989511E-6</v>
      </c>
      <c r="C920" s="45">
        <v>0</v>
      </c>
      <c r="D920" s="45">
        <v>0</v>
      </c>
      <c r="E920" s="45">
        <v>0</v>
      </c>
      <c r="F920" s="93">
        <v>0</v>
      </c>
      <c r="G920" s="45">
        <v>1.5758609493247642</v>
      </c>
      <c r="H920" s="45">
        <v>3.9327420938609996</v>
      </c>
      <c r="I920" s="45">
        <v>7.0475872618550968</v>
      </c>
      <c r="J920" s="45">
        <v>7.1034452625127749</v>
      </c>
      <c r="K920" s="45">
        <v>8.7225362195329801</v>
      </c>
    </row>
    <row r="921" spans="1:11">
      <c r="A921" s="33" t="s">
        <v>814</v>
      </c>
      <c r="B921" s="45">
        <v>0.24226008485096964</v>
      </c>
      <c r="C921" s="45">
        <v>0.24251083980908184</v>
      </c>
      <c r="D921" s="45">
        <v>0.22702193788659772</v>
      </c>
      <c r="E921" s="45">
        <v>0.21559861830420615</v>
      </c>
      <c r="F921" s="93">
        <v>0.17170228120542677</v>
      </c>
      <c r="G921" s="45" t="s">
        <v>349</v>
      </c>
      <c r="H921" s="45" t="s">
        <v>349</v>
      </c>
      <c r="I921" s="45" t="s">
        <v>349</v>
      </c>
      <c r="J921" s="45" t="s">
        <v>349</v>
      </c>
      <c r="K921" s="45" t="s">
        <v>349</v>
      </c>
    </row>
    <row r="922" spans="1:11">
      <c r="A922" s="33" t="s">
        <v>6</v>
      </c>
      <c r="B922" s="45">
        <v>14.035956325301203</v>
      </c>
      <c r="C922" s="45">
        <v>13.378218188553436</v>
      </c>
      <c r="D922" s="45">
        <v>12.688665447897623</v>
      </c>
      <c r="E922" s="45">
        <v>11.877506775067751</v>
      </c>
      <c r="F922" s="93">
        <v>11.042803638309255</v>
      </c>
      <c r="G922" s="45">
        <v>567.60975150602405</v>
      </c>
      <c r="H922" s="45">
        <v>571.46045563993334</v>
      </c>
      <c r="I922" s="45">
        <v>573.69798903107869</v>
      </c>
      <c r="J922" s="45">
        <v>584.10171635049687</v>
      </c>
      <c r="K922" s="45">
        <v>600.37792045657216</v>
      </c>
    </row>
    <row r="923" spans="1:11">
      <c r="A923" s="33" t="s">
        <v>815</v>
      </c>
      <c r="B923" s="45">
        <v>0.80729834772453135</v>
      </c>
      <c r="C923" s="45">
        <v>0.58496775291736802</v>
      </c>
      <c r="D923" s="45">
        <v>0.42690670053036528</v>
      </c>
      <c r="E923" s="45">
        <v>0.31120653115382491</v>
      </c>
      <c r="F923" s="93">
        <v>0.2214962400890565</v>
      </c>
      <c r="G923" s="45" t="s">
        <v>349</v>
      </c>
      <c r="H923" s="45" t="s">
        <v>349</v>
      </c>
      <c r="I923" s="45" t="s">
        <v>349</v>
      </c>
      <c r="J923" s="45" t="s">
        <v>349</v>
      </c>
      <c r="K923" s="45" t="s">
        <v>349</v>
      </c>
    </row>
    <row r="924" spans="1:11">
      <c r="A924" s="33" t="s">
        <v>7</v>
      </c>
      <c r="B924" s="45">
        <v>2.1006196828064278E-2</v>
      </c>
      <c r="C924" s="45">
        <v>1.0413412475268146E-2</v>
      </c>
      <c r="D924" s="45">
        <v>2.2675736961451248E-3</v>
      </c>
      <c r="E924" s="45">
        <v>8.1209889293663781E-3</v>
      </c>
      <c r="F924" s="93">
        <v>6.0029096102881064E-3</v>
      </c>
      <c r="G924" s="45" t="s">
        <v>349</v>
      </c>
      <c r="H924" s="45" t="s">
        <v>349</v>
      </c>
      <c r="I924" s="45" t="s">
        <v>349</v>
      </c>
      <c r="J924" s="45">
        <v>0.35123277119509588</v>
      </c>
      <c r="K924" s="45">
        <v>0.66032005713169173</v>
      </c>
    </row>
    <row r="925" spans="1:11">
      <c r="A925" s="33" t="s">
        <v>8</v>
      </c>
      <c r="B925" s="45">
        <v>3.3763252076440008E-2</v>
      </c>
      <c r="C925" s="45">
        <v>2.5960058595560824E-2</v>
      </c>
      <c r="D925" s="45" t="s">
        <v>917</v>
      </c>
      <c r="E925" s="45" t="s">
        <v>917</v>
      </c>
      <c r="F925" s="93" t="s">
        <v>917</v>
      </c>
      <c r="G925" s="45">
        <v>0.35013742894085925</v>
      </c>
      <c r="H925" s="45">
        <v>0.16935847750437302</v>
      </c>
      <c r="I925" s="45" t="s">
        <v>917</v>
      </c>
      <c r="J925" s="45">
        <v>2.7166038829324837</v>
      </c>
      <c r="K925" s="45">
        <v>3.6186276921754041</v>
      </c>
    </row>
    <row r="926" spans="1:11">
      <c r="A926" s="33" t="s">
        <v>816</v>
      </c>
      <c r="B926" s="45">
        <v>0.24440882418992571</v>
      </c>
      <c r="C926" s="45">
        <v>0.22422693294285592</v>
      </c>
      <c r="D926" s="45">
        <v>0.22384706406144653</v>
      </c>
      <c r="E926" s="45">
        <v>0.21502125454176996</v>
      </c>
      <c r="F926" s="93">
        <v>0.19317202179027515</v>
      </c>
      <c r="G926" s="45" t="s">
        <v>917</v>
      </c>
      <c r="H926" s="45">
        <v>0.54815665661430191</v>
      </c>
      <c r="I926" s="45">
        <v>0.96507017924651473</v>
      </c>
      <c r="J926" s="45">
        <v>0.85837053766603799</v>
      </c>
      <c r="K926" s="45">
        <v>0.73491317175717796</v>
      </c>
    </row>
    <row r="927" spans="1:11">
      <c r="A927" s="33" t="s">
        <v>9</v>
      </c>
      <c r="B927" s="45">
        <v>13.311357036339377</v>
      </c>
      <c r="C927" s="45">
        <v>11.200199669297726</v>
      </c>
      <c r="D927" s="45">
        <v>9.969503227704072</v>
      </c>
      <c r="E927" s="45">
        <v>8.5701121179542312</v>
      </c>
      <c r="F927" s="93">
        <v>7.2660248598586401</v>
      </c>
      <c r="G927" s="45" t="s">
        <v>917</v>
      </c>
      <c r="H927" s="45" t="s">
        <v>917</v>
      </c>
      <c r="I927" s="45" t="s">
        <v>917</v>
      </c>
      <c r="J927" s="45" t="s">
        <v>917</v>
      </c>
      <c r="K927" s="45" t="s">
        <v>917</v>
      </c>
    </row>
    <row r="928" spans="1:11">
      <c r="A928" s="33" t="s">
        <v>158</v>
      </c>
      <c r="B928" s="45">
        <v>62.884396863168725</v>
      </c>
      <c r="C928" s="45">
        <v>59.908938792536105</v>
      </c>
      <c r="D928" s="45">
        <v>57.054558981176434</v>
      </c>
      <c r="E928" s="45">
        <v>53.911446864815652</v>
      </c>
      <c r="F928" s="93">
        <v>50.990708002259169</v>
      </c>
      <c r="G928" s="45" t="s">
        <v>917</v>
      </c>
      <c r="H928" s="45" t="s">
        <v>917</v>
      </c>
      <c r="I928" s="45" t="s">
        <v>917</v>
      </c>
      <c r="J928" s="45" t="s">
        <v>917</v>
      </c>
      <c r="K928" s="45" t="s">
        <v>917</v>
      </c>
    </row>
    <row r="929" spans="1:11" ht="14.25">
      <c r="A929" s="41" t="s">
        <v>1174</v>
      </c>
      <c r="B929" s="161">
        <v>7.2696862732237797</v>
      </c>
      <c r="C929" s="161">
        <v>6.7721691725681561</v>
      </c>
      <c r="D929" s="161">
        <v>6.3438423531658259</v>
      </c>
      <c r="E929" s="161">
        <v>5.8694572886191771</v>
      </c>
      <c r="F929" s="162">
        <v>5.452171991713012</v>
      </c>
      <c r="G929" s="161">
        <v>3.3301412439182489</v>
      </c>
      <c r="H929" s="161">
        <v>3.69449133967731</v>
      </c>
      <c r="I929" s="161">
        <v>4.3252995894285284</v>
      </c>
      <c r="J929" s="161">
        <v>4.7902026852021846</v>
      </c>
      <c r="K929" s="161">
        <v>5.7570659711948107</v>
      </c>
    </row>
    <row r="930" spans="1:11" s="21" customFormat="1" ht="14.25" customHeight="1">
      <c r="A930" s="897" t="s">
        <v>779</v>
      </c>
      <c r="B930" s="898"/>
      <c r="C930" s="898"/>
      <c r="D930" s="898"/>
      <c r="E930" s="898"/>
      <c r="F930" s="898"/>
      <c r="G930" s="898"/>
      <c r="H930" s="898"/>
      <c r="I930" s="898"/>
      <c r="J930" s="898"/>
      <c r="K930" s="898"/>
    </row>
    <row r="931" spans="1:11" s="21" customFormat="1" ht="25.5" customHeight="1">
      <c r="A931" s="899" t="s">
        <v>1011</v>
      </c>
      <c r="B931" s="900"/>
      <c r="C931" s="900"/>
      <c r="D931" s="900"/>
      <c r="E931" s="900"/>
      <c r="F931" s="900"/>
      <c r="G931" s="900"/>
      <c r="H931" s="900"/>
      <c r="I931" s="900"/>
      <c r="J931" s="900"/>
      <c r="K931" s="900"/>
    </row>
    <row r="932" spans="1:11">
      <c r="A932" s="30"/>
    </row>
    <row r="933" spans="1:11">
      <c r="A933" s="30"/>
    </row>
    <row r="934" spans="1:11">
      <c r="A934" s="30"/>
    </row>
    <row r="935" spans="1:11">
      <c r="A935" s="30"/>
    </row>
    <row r="936" spans="1:11">
      <c r="A936" s="894" t="s">
        <v>84</v>
      </c>
      <c r="B936" s="894"/>
      <c r="C936" s="894"/>
      <c r="D936" s="894"/>
      <c r="E936" s="894"/>
      <c r="F936" s="894"/>
      <c r="G936" s="894"/>
      <c r="H936" s="894"/>
      <c r="I936" s="894"/>
      <c r="J936" s="894"/>
      <c r="K936" s="894"/>
    </row>
    <row r="937" spans="1:11">
      <c r="A937" s="30"/>
    </row>
    <row r="938" spans="1:11" s="2" customFormat="1" ht="15" customHeight="1">
      <c r="A938" s="191"/>
      <c r="B938" s="895" t="s">
        <v>712</v>
      </c>
      <c r="C938" s="895"/>
      <c r="D938" s="895"/>
      <c r="E938" s="895"/>
      <c r="F938" s="896"/>
      <c r="G938" s="909" t="s">
        <v>372</v>
      </c>
      <c r="H938" s="909"/>
      <c r="I938" s="909"/>
      <c r="J938" s="909"/>
      <c r="K938" s="909"/>
    </row>
    <row r="939" spans="1:11" s="2" customFormat="1">
      <c r="A939" s="192"/>
      <c r="B939" s="180">
        <v>40909</v>
      </c>
      <c r="C939" s="180">
        <v>41275</v>
      </c>
      <c r="D939" s="180">
        <v>41640</v>
      </c>
      <c r="E939" s="180">
        <v>42005</v>
      </c>
      <c r="F939" s="181">
        <v>42370</v>
      </c>
      <c r="G939" s="180">
        <v>40909</v>
      </c>
      <c r="H939" s="180">
        <v>41275</v>
      </c>
      <c r="I939" s="180">
        <v>41640</v>
      </c>
      <c r="J939" s="180">
        <v>42005</v>
      </c>
      <c r="K939" s="180">
        <v>42370</v>
      </c>
    </row>
    <row r="940" spans="1:11" s="2" customFormat="1">
      <c r="A940" s="31" t="s">
        <v>31</v>
      </c>
      <c r="B940" s="45">
        <v>209.4234808412395</v>
      </c>
      <c r="C940" s="45">
        <v>228.58106862989382</v>
      </c>
      <c r="D940" s="45">
        <v>248.95009044355558</v>
      </c>
      <c r="E940" s="45">
        <v>272.96487991780151</v>
      </c>
      <c r="F940" s="93">
        <v>302.36411059453792</v>
      </c>
      <c r="G940" s="59">
        <v>131.52782817369112</v>
      </c>
      <c r="H940" s="59">
        <v>145.9327018740851</v>
      </c>
      <c r="I940" s="59">
        <v>160.95708814212801</v>
      </c>
      <c r="J940" s="59">
        <v>178.30205879201262</v>
      </c>
      <c r="K940" s="59">
        <v>199.88287103312919</v>
      </c>
    </row>
    <row r="941" spans="1:11">
      <c r="A941" s="33" t="s">
        <v>456</v>
      </c>
      <c r="B941" s="45">
        <v>110.98968699113443</v>
      </c>
      <c r="C941" s="45">
        <v>119.968482665466</v>
      </c>
      <c r="D941" s="45">
        <v>135.18293448059515</v>
      </c>
      <c r="E941" s="45">
        <v>138.16817536386225</v>
      </c>
      <c r="F941" s="93">
        <v>150.34675852322911</v>
      </c>
      <c r="G941" s="59">
        <v>98.389451782160293</v>
      </c>
      <c r="H941" s="59">
        <v>105.22827555155335</v>
      </c>
      <c r="I941" s="59">
        <v>120.95724657165904</v>
      </c>
      <c r="J941" s="59">
        <v>120.03310259140929</v>
      </c>
      <c r="K941" s="59">
        <v>127.29588411941351</v>
      </c>
    </row>
    <row r="942" spans="1:11">
      <c r="A942" s="33" t="s">
        <v>458</v>
      </c>
      <c r="B942" s="45">
        <v>43.114963558531919</v>
      </c>
      <c r="C942" s="45">
        <v>49.386075917884121</v>
      </c>
      <c r="D942" s="45">
        <v>54.21751845696334</v>
      </c>
      <c r="E942" s="45">
        <v>58.818758528938474</v>
      </c>
      <c r="F942" s="93">
        <v>61.602665942032495</v>
      </c>
      <c r="G942" s="59">
        <v>20.694818995679153</v>
      </c>
      <c r="H942" s="59">
        <v>24.415364641625999</v>
      </c>
      <c r="I942" s="59">
        <v>27.749379836168249</v>
      </c>
      <c r="J942" s="59">
        <v>31.629392861859323</v>
      </c>
      <c r="K942" s="59">
        <v>33.177871807687268</v>
      </c>
    </row>
    <row r="943" spans="1:11">
      <c r="A943" s="33" t="s">
        <v>457</v>
      </c>
      <c r="B943" s="45">
        <v>216.72236781905596</v>
      </c>
      <c r="C943" s="45">
        <v>231.82760606065375</v>
      </c>
      <c r="D943" s="45">
        <v>248.957506972316</v>
      </c>
      <c r="E943" s="45">
        <v>258.95551779603659</v>
      </c>
      <c r="F943" s="93">
        <v>275.71267472820233</v>
      </c>
      <c r="G943" s="59">
        <v>126.1657667800765</v>
      </c>
      <c r="H943" s="59">
        <v>129.34697656419169</v>
      </c>
      <c r="I943" s="59">
        <v>138.64681669144656</v>
      </c>
      <c r="J943" s="59">
        <v>144.83448604099848</v>
      </c>
      <c r="K943" s="59">
        <v>150.70297468181698</v>
      </c>
    </row>
    <row r="944" spans="1:11">
      <c r="A944" s="33" t="s">
        <v>459</v>
      </c>
      <c r="B944" s="45">
        <v>6.6699499146735564</v>
      </c>
      <c r="C944" s="45">
        <v>9.5324196013875007</v>
      </c>
      <c r="D944" s="45">
        <v>14.442248249038617</v>
      </c>
      <c r="E944" s="45">
        <v>21.118523664721884</v>
      </c>
      <c r="F944" s="93">
        <v>27.720255151116287</v>
      </c>
      <c r="G944" s="59" t="s">
        <v>917</v>
      </c>
      <c r="H944" s="59" t="s">
        <v>917</v>
      </c>
      <c r="I944" s="59" t="s">
        <v>917</v>
      </c>
      <c r="J944" s="59" t="s">
        <v>917</v>
      </c>
      <c r="K944" s="59" t="s">
        <v>917</v>
      </c>
    </row>
    <row r="945" spans="1:11">
      <c r="A945" s="33" t="s">
        <v>140</v>
      </c>
      <c r="B945" s="49">
        <v>129.90221936458872</v>
      </c>
      <c r="C945" s="49">
        <v>136.72429437547206</v>
      </c>
      <c r="D945" s="49">
        <v>142.83786154169098</v>
      </c>
      <c r="E945" s="49">
        <v>154.97760927205812</v>
      </c>
      <c r="F945" s="53">
        <v>165.05164030967228</v>
      </c>
      <c r="G945" s="58" t="s">
        <v>917</v>
      </c>
      <c r="H945" s="58" t="s">
        <v>917</v>
      </c>
      <c r="I945" s="58">
        <v>74.524690602235381</v>
      </c>
      <c r="J945" s="58">
        <v>92.263806224595555</v>
      </c>
      <c r="K945" s="58">
        <v>114.58510843599025</v>
      </c>
    </row>
    <row r="946" spans="1:11">
      <c r="A946" s="718" t="s">
        <v>141</v>
      </c>
      <c r="B946" s="49">
        <v>39.566806754034765</v>
      </c>
      <c r="C946" s="49">
        <v>45.046797113310021</v>
      </c>
      <c r="D946" s="49">
        <v>42.402405443117686</v>
      </c>
      <c r="E946" s="49">
        <v>45.179722599679266</v>
      </c>
      <c r="F946" s="53">
        <v>49.386927058709432</v>
      </c>
      <c r="G946" s="58">
        <v>32.067739288289857</v>
      </c>
      <c r="H946" s="58">
        <v>35.777732311583961</v>
      </c>
      <c r="I946" s="58">
        <v>32.044527863872659</v>
      </c>
      <c r="J946" s="58">
        <v>33.329305764687156</v>
      </c>
      <c r="K946" s="59">
        <v>36.323538325393073</v>
      </c>
    </row>
    <row r="947" spans="1:11">
      <c r="A947" s="33" t="s">
        <v>641</v>
      </c>
      <c r="B947" s="49" t="s">
        <v>917</v>
      </c>
      <c r="C947" s="49" t="s">
        <v>917</v>
      </c>
      <c r="D947" s="49" t="s">
        <v>917</v>
      </c>
      <c r="E947" s="49" t="s">
        <v>917</v>
      </c>
      <c r="F947" s="53" t="s">
        <v>917</v>
      </c>
      <c r="G947" s="58">
        <v>15.650397434109607</v>
      </c>
      <c r="H947" s="58">
        <v>15.822990195398633</v>
      </c>
      <c r="I947" s="58">
        <v>16.316135614719631</v>
      </c>
      <c r="J947" s="58">
        <v>17.248505410618765</v>
      </c>
      <c r="K947" s="58">
        <v>18.064402000786217</v>
      </c>
    </row>
    <row r="948" spans="1:11">
      <c r="A948" s="33" t="s">
        <v>860</v>
      </c>
      <c r="B948" s="49">
        <v>5.2705834018077242</v>
      </c>
      <c r="C948" s="49">
        <v>5.8731549067315489</v>
      </c>
      <c r="D948" s="49">
        <v>6.7200473559589575</v>
      </c>
      <c r="E948" s="49">
        <v>7.8470070148090407</v>
      </c>
      <c r="F948" s="53">
        <v>9.3034872979214782</v>
      </c>
      <c r="G948" s="58">
        <v>4.9294987674609692</v>
      </c>
      <c r="H948" s="58">
        <v>5.4435523114355231</v>
      </c>
      <c r="I948" s="58">
        <v>6.2134964483030783</v>
      </c>
      <c r="J948" s="58">
        <v>7.2073265783320339</v>
      </c>
      <c r="K948" s="58">
        <v>8.4390762124711323</v>
      </c>
    </row>
    <row r="949" spans="1:11">
      <c r="A949" s="33" t="s">
        <v>106</v>
      </c>
      <c r="B949" s="49">
        <v>27.195899696150121</v>
      </c>
      <c r="C949" s="49">
        <v>30.107389403858051</v>
      </c>
      <c r="D949" s="49">
        <v>33.649004102699841</v>
      </c>
      <c r="E949" s="49">
        <v>37.55363081352062</v>
      </c>
      <c r="F949" s="53">
        <v>43.31299937008918</v>
      </c>
      <c r="G949" s="58">
        <v>18.222979064409493</v>
      </c>
      <c r="H949" s="58">
        <v>20.35326007995052</v>
      </c>
      <c r="I949" s="58">
        <v>22.995913843303335</v>
      </c>
      <c r="J949" s="58">
        <v>26.755811452490857</v>
      </c>
      <c r="K949" s="59">
        <v>30.44292676457912</v>
      </c>
    </row>
    <row r="950" spans="1:11">
      <c r="A950" s="33" t="s">
        <v>4</v>
      </c>
      <c r="B950" s="49">
        <v>53.504024515451469</v>
      </c>
      <c r="C950" s="49" t="s">
        <v>917</v>
      </c>
      <c r="D950" s="49" t="s">
        <v>917</v>
      </c>
      <c r="E950" s="49" t="s">
        <v>917</v>
      </c>
      <c r="F950" s="53" t="s">
        <v>917</v>
      </c>
      <c r="G950" s="58">
        <v>0.10147892125743575</v>
      </c>
      <c r="H950" s="58">
        <v>9.742257522721208E-2</v>
      </c>
      <c r="I950" s="58">
        <v>8.9816641385760426E-2</v>
      </c>
      <c r="J950" s="58">
        <v>8.338644321177073E-2</v>
      </c>
      <c r="K950" s="59">
        <v>7.7883607887625744E-2</v>
      </c>
    </row>
    <row r="951" spans="1:11">
      <c r="A951" s="33" t="s">
        <v>811</v>
      </c>
      <c r="B951" s="49">
        <v>197.85375058694788</v>
      </c>
      <c r="C951" s="49">
        <v>228.54931145505338</v>
      </c>
      <c r="D951" s="49">
        <v>260.79288496976437</v>
      </c>
      <c r="E951" s="49">
        <v>298.76830040470549</v>
      </c>
      <c r="F951" s="53">
        <v>334.05312962770125</v>
      </c>
      <c r="G951" s="58">
        <v>50.901379957459774</v>
      </c>
      <c r="H951" s="58">
        <v>68.567376089886693</v>
      </c>
      <c r="I951" s="58">
        <v>87.292350699945032</v>
      </c>
      <c r="J951" s="58">
        <v>106.74822021433488</v>
      </c>
      <c r="K951" s="59">
        <v>125.95370876517009</v>
      </c>
    </row>
    <row r="952" spans="1:11">
      <c r="A952" s="33" t="s">
        <v>812</v>
      </c>
      <c r="B952" s="49">
        <v>13.037518360158371</v>
      </c>
      <c r="C952" s="49">
        <v>14.96156226199543</v>
      </c>
      <c r="D952" s="49">
        <v>16.586595841247963</v>
      </c>
      <c r="E952" s="49">
        <v>18.9533050189346</v>
      </c>
      <c r="F952" s="53">
        <v>21.160183273421239</v>
      </c>
      <c r="G952" s="58">
        <v>8.0019331913825074</v>
      </c>
      <c r="H952" s="58">
        <v>9.4902622130344909</v>
      </c>
      <c r="I952" s="58">
        <v>10.897897090218358</v>
      </c>
      <c r="J952" s="58">
        <v>12.917810511676883</v>
      </c>
      <c r="K952" s="59">
        <v>13.97040315217123</v>
      </c>
    </row>
    <row r="953" spans="1:11">
      <c r="A953" s="33" t="s">
        <v>5</v>
      </c>
      <c r="B953" s="45">
        <v>157.74469164540341</v>
      </c>
      <c r="C953" s="45">
        <v>171.7801827181558</v>
      </c>
      <c r="D953" s="45">
        <v>187.8666014495976</v>
      </c>
      <c r="E953" s="45">
        <v>208.64218964524559</v>
      </c>
      <c r="F953" s="93">
        <v>229.11239963008089</v>
      </c>
      <c r="G953" s="59">
        <v>151.04579435068715</v>
      </c>
      <c r="H953" s="59">
        <v>164.56751743361343</v>
      </c>
      <c r="I953" s="59">
        <v>180.08745016081934</v>
      </c>
      <c r="J953" s="59">
        <v>200.30612516054742</v>
      </c>
      <c r="K953" s="59">
        <v>219.78574049880362</v>
      </c>
    </row>
    <row r="954" spans="1:11">
      <c r="A954" s="33" t="s">
        <v>813</v>
      </c>
      <c r="B954" s="45">
        <v>19.929278643236419</v>
      </c>
      <c r="C954" s="45">
        <v>31.946038588571938</v>
      </c>
      <c r="D954" s="45">
        <v>47.358886107634547</v>
      </c>
      <c r="E954" s="45">
        <v>66.960821735180403</v>
      </c>
      <c r="F954" s="93">
        <v>98.268614283279362</v>
      </c>
      <c r="G954" s="59">
        <v>18.373962139742719</v>
      </c>
      <c r="H954" s="59">
        <v>28.918855140127491</v>
      </c>
      <c r="I954" s="59">
        <v>42.392205534696146</v>
      </c>
      <c r="J954" s="59">
        <v>60.462727350400442</v>
      </c>
      <c r="K954" s="59">
        <v>89.803517981932842</v>
      </c>
    </row>
    <row r="955" spans="1:11">
      <c r="A955" s="33" t="s">
        <v>814</v>
      </c>
      <c r="B955" s="45">
        <v>53.806947860307076</v>
      </c>
      <c r="C955" s="45">
        <v>54.491113551914161</v>
      </c>
      <c r="D955" s="45">
        <v>61.873545713634122</v>
      </c>
      <c r="E955" s="45">
        <v>70.909641000460468</v>
      </c>
      <c r="F955" s="93">
        <v>76.988056341501931</v>
      </c>
      <c r="G955" s="59">
        <v>53.806947860307076</v>
      </c>
      <c r="H955" s="59">
        <v>54.491113551914161</v>
      </c>
      <c r="I955" s="59">
        <v>61.873545713634122</v>
      </c>
      <c r="J955" s="59">
        <v>70.909641000460468</v>
      </c>
      <c r="K955" s="59">
        <v>76.988056341501931</v>
      </c>
    </row>
    <row r="956" spans="1:11">
      <c r="A956" s="33" t="s">
        <v>6</v>
      </c>
      <c r="B956" s="45">
        <v>44.29028614457831</v>
      </c>
      <c r="C956" s="45">
        <v>94.331172439340619</v>
      </c>
      <c r="D956" s="45">
        <v>106.21425959780622</v>
      </c>
      <c r="E956" s="45">
        <v>110.67750677506776</v>
      </c>
      <c r="F956" s="53">
        <v>124.45104333868379</v>
      </c>
      <c r="G956" s="59">
        <v>44.29028614457831</v>
      </c>
      <c r="H956" s="59">
        <v>47.816447490275976</v>
      </c>
      <c r="I956" s="59">
        <v>53.72778793418648</v>
      </c>
      <c r="J956" s="59">
        <v>54.549954832881667</v>
      </c>
      <c r="K956" s="59">
        <v>62.028714107365793</v>
      </c>
    </row>
    <row r="957" spans="1:11">
      <c r="A957" s="33" t="s">
        <v>815</v>
      </c>
      <c r="B957" s="45">
        <v>26.142654745266224</v>
      </c>
      <c r="C957" s="45">
        <v>30.563822745068371</v>
      </c>
      <c r="D957" s="45">
        <v>36.003529543587057</v>
      </c>
      <c r="E957" s="45">
        <v>41.654902972559576</v>
      </c>
      <c r="F957" s="53">
        <v>50.268396301428993</v>
      </c>
      <c r="G957" s="59" t="s">
        <v>917</v>
      </c>
      <c r="H957" s="59" t="s">
        <v>917</v>
      </c>
      <c r="I957" s="59" t="s">
        <v>917</v>
      </c>
      <c r="J957" s="59" t="s">
        <v>917</v>
      </c>
      <c r="K957" s="59" t="s">
        <v>917</v>
      </c>
    </row>
    <row r="958" spans="1:11">
      <c r="A958" s="33" t="s">
        <v>7</v>
      </c>
      <c r="B958" s="45">
        <v>230.01785526730384</v>
      </c>
      <c r="C958" s="45">
        <v>249.71842132666873</v>
      </c>
      <c r="D958" s="45">
        <v>270.04153782725211</v>
      </c>
      <c r="E958" s="45">
        <v>288.80266880059185</v>
      </c>
      <c r="F958" s="93">
        <v>316.75353043620242</v>
      </c>
      <c r="G958" s="59">
        <v>190.1060812939817</v>
      </c>
      <c r="H958" s="59">
        <v>206.8961782776216</v>
      </c>
      <c r="I958" s="59">
        <v>223.61544011544009</v>
      </c>
      <c r="J958" s="59">
        <v>237.84346326881783</v>
      </c>
      <c r="K958" s="59">
        <v>260.5262770865038</v>
      </c>
    </row>
    <row r="959" spans="1:11">
      <c r="A959" s="33" t="s">
        <v>8</v>
      </c>
      <c r="B959" s="45">
        <v>81.4457174440968</v>
      </c>
      <c r="C959" s="45">
        <v>86.670746104445954</v>
      </c>
      <c r="D959" s="45">
        <v>95.066952428055927</v>
      </c>
      <c r="E959" s="45">
        <v>116.55436829904377</v>
      </c>
      <c r="F959" s="93">
        <v>129.23516780639505</v>
      </c>
      <c r="G959" s="59">
        <v>54.467628544203599</v>
      </c>
      <c r="H959" s="59">
        <v>56.973675264390828</v>
      </c>
      <c r="I959" s="59">
        <v>62.129899311852384</v>
      </c>
      <c r="J959" s="59">
        <v>80.761614990823915</v>
      </c>
      <c r="K959" s="59">
        <v>88.07477064110617</v>
      </c>
    </row>
    <row r="960" spans="1:11">
      <c r="A960" s="33" t="s">
        <v>816</v>
      </c>
      <c r="B960" s="45">
        <v>37.877893541841935</v>
      </c>
      <c r="C960" s="45">
        <v>41.376097291558814</v>
      </c>
      <c r="D960" s="45">
        <v>43.555938289874327</v>
      </c>
      <c r="E960" s="45">
        <v>47.753145998695238</v>
      </c>
      <c r="F960" s="93">
        <v>52.195323350206252</v>
      </c>
      <c r="G960" s="59">
        <v>5.7830375304268085</v>
      </c>
      <c r="H960" s="59">
        <v>6.9406263881304948</v>
      </c>
      <c r="I960" s="59">
        <v>8.297850553357355</v>
      </c>
      <c r="J960" s="59">
        <v>10.314416293112055</v>
      </c>
      <c r="K960" s="59">
        <v>12.874906482026388</v>
      </c>
    </row>
    <row r="961" spans="1:11">
      <c r="A961" s="33" t="s">
        <v>9</v>
      </c>
      <c r="B961" s="45">
        <v>165.54430578447531</v>
      </c>
      <c r="C961" s="45">
        <v>181.07509437494153</v>
      </c>
      <c r="D961" s="45">
        <v>201.40254191371113</v>
      </c>
      <c r="E961" s="45">
        <v>224.25126708646906</v>
      </c>
      <c r="F961" s="93">
        <v>249.3754569826956</v>
      </c>
      <c r="G961" s="59">
        <v>128.01192998979673</v>
      </c>
      <c r="H961" s="59">
        <v>141.01644151873461</v>
      </c>
      <c r="I961" s="59">
        <v>158.32004582256141</v>
      </c>
      <c r="J961" s="59">
        <v>177.2999539241284</v>
      </c>
      <c r="K961" s="59">
        <v>202.56519619790399</v>
      </c>
    </row>
    <row r="962" spans="1:11">
      <c r="A962" s="33" t="s">
        <v>158</v>
      </c>
      <c r="B962" s="45">
        <v>248.21336669231437</v>
      </c>
      <c r="C962" s="45">
        <v>266.34786494453436</v>
      </c>
      <c r="D962" s="45">
        <v>282.87295939428088</v>
      </c>
      <c r="E962" s="45">
        <v>304.35411282014206</v>
      </c>
      <c r="F962" s="53">
        <v>325.54487005903241</v>
      </c>
      <c r="G962" s="59">
        <v>164.70529786139036</v>
      </c>
      <c r="H962" s="59">
        <v>177.166134996643</v>
      </c>
      <c r="I962" s="59">
        <v>186.89931520717218</v>
      </c>
      <c r="J962" s="59">
        <v>200.27697395360374</v>
      </c>
      <c r="K962" s="59">
        <v>211.83433783877882</v>
      </c>
    </row>
    <row r="963" spans="1:11" ht="14.25">
      <c r="A963" s="41" t="s">
        <v>1174</v>
      </c>
      <c r="B963" s="161">
        <v>42.415476395130945</v>
      </c>
      <c r="C963" s="161">
        <v>46.91298492914369</v>
      </c>
      <c r="D963" s="161">
        <v>52.257835620596218</v>
      </c>
      <c r="E963" s="161">
        <v>59.352462691290427</v>
      </c>
      <c r="F963" s="162">
        <v>66.965811683143372</v>
      </c>
      <c r="G963" s="163">
        <v>36.798335893276118</v>
      </c>
      <c r="H963" s="163">
        <v>40.630289302313891</v>
      </c>
      <c r="I963" s="163">
        <v>44.990570333304476</v>
      </c>
      <c r="J963" s="163">
        <v>50.249838618515589</v>
      </c>
      <c r="K963" s="163">
        <v>56.116320046556226</v>
      </c>
    </row>
    <row r="964" spans="1:11">
      <c r="A964" s="30"/>
    </row>
    <row r="965" spans="1:11">
      <c r="A965" s="30"/>
    </row>
    <row r="966" spans="1:11">
      <c r="A966" s="30"/>
    </row>
    <row r="967" spans="1:11">
      <c r="A967" s="894" t="s">
        <v>84</v>
      </c>
      <c r="B967" s="894"/>
      <c r="C967" s="894"/>
      <c r="D967" s="894"/>
      <c r="E967" s="894"/>
      <c r="F967" s="894"/>
      <c r="G967" s="894"/>
      <c r="H967" s="894"/>
      <c r="I967" s="894"/>
      <c r="J967" s="894"/>
      <c r="K967" s="894"/>
    </row>
    <row r="968" spans="1:11">
      <c r="A968" s="30"/>
    </row>
    <row r="969" spans="1:11" s="2" customFormat="1" ht="15" customHeight="1">
      <c r="A969" s="191"/>
      <c r="B969" s="909" t="s">
        <v>373</v>
      </c>
      <c r="C969" s="909"/>
      <c r="D969" s="909"/>
      <c r="E969" s="909"/>
      <c r="F969" s="910"/>
      <c r="G969" s="909" t="s">
        <v>374</v>
      </c>
      <c r="H969" s="909"/>
      <c r="I969" s="909"/>
      <c r="J969" s="909"/>
      <c r="K969" s="909"/>
    </row>
    <row r="970" spans="1:11" s="2" customFormat="1">
      <c r="A970" s="192"/>
      <c r="B970" s="180">
        <v>40909</v>
      </c>
      <c r="C970" s="180">
        <v>41275</v>
      </c>
      <c r="D970" s="180">
        <v>41640</v>
      </c>
      <c r="E970" s="180">
        <v>42005</v>
      </c>
      <c r="F970" s="181">
        <v>42370</v>
      </c>
      <c r="G970" s="180">
        <v>40909</v>
      </c>
      <c r="H970" s="180">
        <v>41275</v>
      </c>
      <c r="I970" s="180">
        <v>41640</v>
      </c>
      <c r="J970" s="180">
        <v>42005</v>
      </c>
      <c r="K970" s="180">
        <v>42370</v>
      </c>
    </row>
    <row r="971" spans="1:11" s="2" customFormat="1">
      <c r="A971" s="31" t="s">
        <v>31</v>
      </c>
      <c r="B971" s="59" t="s">
        <v>917</v>
      </c>
      <c r="C971" s="59" t="s">
        <v>917</v>
      </c>
      <c r="D971" s="59" t="s">
        <v>917</v>
      </c>
      <c r="E971" s="59" t="s">
        <v>917</v>
      </c>
      <c r="F971" s="153" t="s">
        <v>917</v>
      </c>
      <c r="G971" s="58">
        <v>77.895652667548362</v>
      </c>
      <c r="H971" s="58">
        <v>82.648366755808709</v>
      </c>
      <c r="I971" s="58">
        <v>87.993002301427566</v>
      </c>
      <c r="J971" s="58">
        <v>94.662821125788881</v>
      </c>
      <c r="K971" s="58">
        <v>102.48123956140877</v>
      </c>
    </row>
    <row r="972" spans="1:11">
      <c r="A972" s="33" t="s">
        <v>456</v>
      </c>
      <c r="B972" s="59">
        <v>12.60005427899403</v>
      </c>
      <c r="C972" s="59">
        <v>14.740297163439891</v>
      </c>
      <c r="D972" s="59">
        <v>14.030294882136776</v>
      </c>
      <c r="E972" s="59">
        <v>17.933439829605963</v>
      </c>
      <c r="F972" s="153">
        <v>22.844020491079313</v>
      </c>
      <c r="G972" s="58" t="s">
        <v>917</v>
      </c>
      <c r="H972" s="58" t="s">
        <v>917</v>
      </c>
      <c r="I972" s="58">
        <v>0.19539302679931883</v>
      </c>
      <c r="J972" s="58">
        <v>0.20163294284700031</v>
      </c>
      <c r="K972" s="58">
        <v>0.20685391273626566</v>
      </c>
    </row>
    <row r="973" spans="1:11">
      <c r="A973" s="33" t="s">
        <v>458</v>
      </c>
      <c r="B973" s="59" t="s">
        <v>917</v>
      </c>
      <c r="C973" s="59" t="s">
        <v>917</v>
      </c>
      <c r="D973" s="59" t="s">
        <v>917</v>
      </c>
      <c r="E973" s="59" t="s">
        <v>917</v>
      </c>
      <c r="F973" s="153" t="s">
        <v>917</v>
      </c>
      <c r="G973" s="58">
        <v>22.420144562852762</v>
      </c>
      <c r="H973" s="58">
        <v>24.970711276258125</v>
      </c>
      <c r="I973" s="58">
        <v>26.468138620795088</v>
      </c>
      <c r="J973" s="58">
        <v>27.189365667079155</v>
      </c>
      <c r="K973" s="58">
        <v>28.424789281884305</v>
      </c>
    </row>
    <row r="974" spans="1:11">
      <c r="A974" s="33" t="s">
        <v>457</v>
      </c>
      <c r="B974" s="58" t="s">
        <v>349</v>
      </c>
      <c r="C974" s="58" t="s">
        <v>349</v>
      </c>
      <c r="D974" s="58" t="s">
        <v>349</v>
      </c>
      <c r="E974" s="58" t="s">
        <v>349</v>
      </c>
      <c r="F974" s="60" t="s">
        <v>349</v>
      </c>
      <c r="G974" s="59">
        <v>90.55660103897948</v>
      </c>
      <c r="H974" s="59">
        <v>102.48062949646207</v>
      </c>
      <c r="I974" s="59">
        <v>110.31069028086947</v>
      </c>
      <c r="J974" s="59">
        <v>114.12103175503812</v>
      </c>
      <c r="K974" s="59">
        <v>125.0097000463853</v>
      </c>
    </row>
    <row r="975" spans="1:11">
      <c r="A975" s="33" t="s">
        <v>459</v>
      </c>
      <c r="B975" s="58" t="s">
        <v>349</v>
      </c>
      <c r="C975" s="58" t="s">
        <v>349</v>
      </c>
      <c r="D975" s="58" t="s">
        <v>349</v>
      </c>
      <c r="E975" s="58" t="s">
        <v>349</v>
      </c>
      <c r="F975" s="60" t="s">
        <v>349</v>
      </c>
      <c r="G975" s="59" t="s">
        <v>917</v>
      </c>
      <c r="H975" s="59" t="s">
        <v>917</v>
      </c>
      <c r="I975" s="59" t="s">
        <v>917</v>
      </c>
      <c r="J975" s="59" t="s">
        <v>917</v>
      </c>
      <c r="K975" s="59" t="s">
        <v>917</v>
      </c>
    </row>
    <row r="976" spans="1:11">
      <c r="A976" s="33" t="s">
        <v>140</v>
      </c>
      <c r="B976" s="58" t="s">
        <v>917</v>
      </c>
      <c r="C976" s="58" t="s">
        <v>917</v>
      </c>
      <c r="D976" s="58">
        <v>20.538687263268503</v>
      </c>
      <c r="E976" s="58">
        <v>28.871024700860655</v>
      </c>
      <c r="F976" s="60">
        <v>32.968828744579461</v>
      </c>
      <c r="G976" s="58" t="s">
        <v>917</v>
      </c>
      <c r="H976" s="58" t="s">
        <v>917</v>
      </c>
      <c r="I976" s="58">
        <v>1.2924535140954134</v>
      </c>
      <c r="J976" s="58">
        <v>3.6992433422040976</v>
      </c>
      <c r="K976" s="58">
        <v>3.8176370207650581</v>
      </c>
    </row>
    <row r="977" spans="1:11">
      <c r="A977" s="718" t="s">
        <v>141</v>
      </c>
      <c r="B977" s="58">
        <v>6.9594409767985477</v>
      </c>
      <c r="C977" s="58">
        <v>8.4510205093867032</v>
      </c>
      <c r="D977" s="58">
        <v>9.4150377239667584</v>
      </c>
      <c r="E977" s="58">
        <v>10.760720800127315</v>
      </c>
      <c r="F977" s="60">
        <v>11.708986434883805</v>
      </c>
      <c r="G977" s="58">
        <v>0.53962648894636056</v>
      </c>
      <c r="H977" s="58">
        <v>0.8180442923393596</v>
      </c>
      <c r="I977" s="58">
        <v>0.94285220354889299</v>
      </c>
      <c r="J977" s="58">
        <v>1.0897082767147772</v>
      </c>
      <c r="K977" s="58">
        <v>1.3544022984325563</v>
      </c>
    </row>
    <row r="978" spans="1:11">
      <c r="A978" s="33" t="s">
        <v>641</v>
      </c>
      <c r="B978" s="58" t="s">
        <v>917</v>
      </c>
      <c r="C978" s="58" t="s">
        <v>917</v>
      </c>
      <c r="D978" s="58" t="s">
        <v>917</v>
      </c>
      <c r="E978" s="58" t="s">
        <v>917</v>
      </c>
      <c r="F978" s="60" t="s">
        <v>917</v>
      </c>
      <c r="G978" s="58">
        <v>60.189513317528935</v>
      </c>
      <c r="H978" s="58">
        <v>64.08437226975829</v>
      </c>
      <c r="I978" s="58">
        <v>66.456906892415446</v>
      </c>
      <c r="J978" s="58">
        <v>70.574442179569616</v>
      </c>
      <c r="K978" s="58">
        <v>75.421235987040973</v>
      </c>
    </row>
    <row r="979" spans="1:11">
      <c r="A979" s="33" t="s">
        <v>860</v>
      </c>
      <c r="B979" s="58">
        <v>1.314708299096138E-2</v>
      </c>
      <c r="C979" s="58">
        <v>1.435523114355231E-2</v>
      </c>
      <c r="D979" s="58">
        <v>1.7679558011049722E-2</v>
      </c>
      <c r="E979" s="58">
        <v>2.2634450506625096E-2</v>
      </c>
      <c r="F979" s="60">
        <v>2.2605850654349498E-2</v>
      </c>
      <c r="G979" s="58">
        <v>0.32793755135579294</v>
      </c>
      <c r="H979" s="58">
        <v>0.41524736415247365</v>
      </c>
      <c r="I979" s="58">
        <v>0.48889502762430936</v>
      </c>
      <c r="J979" s="58">
        <v>0.61704598597038185</v>
      </c>
      <c r="K979" s="58">
        <v>0.841805234795997</v>
      </c>
    </row>
    <row r="980" spans="1:11">
      <c r="A980" s="33" t="s">
        <v>106</v>
      </c>
      <c r="B980" s="58" t="s">
        <v>917</v>
      </c>
      <c r="C980" s="58" t="s">
        <v>917</v>
      </c>
      <c r="D980" s="58" t="s">
        <v>917</v>
      </c>
      <c r="E980" s="58" t="s">
        <v>349</v>
      </c>
      <c r="F980" s="60" t="s">
        <v>349</v>
      </c>
      <c r="G980" s="58">
        <v>8.9729206317406263</v>
      </c>
      <c r="H980" s="58">
        <v>9.7542953685984592</v>
      </c>
      <c r="I980" s="58">
        <v>10.653106802541027</v>
      </c>
      <c r="J980" s="58">
        <v>10.797835906090235</v>
      </c>
      <c r="K980" s="59">
        <v>12.870072605510062</v>
      </c>
    </row>
    <row r="981" spans="1:11">
      <c r="A981" s="33" t="s">
        <v>4</v>
      </c>
      <c r="B981" s="58" t="s">
        <v>917</v>
      </c>
      <c r="C981" s="58" t="s">
        <v>917</v>
      </c>
      <c r="D981" s="58" t="s">
        <v>917</v>
      </c>
      <c r="E981" s="58" t="s">
        <v>917</v>
      </c>
      <c r="F981" s="60" t="s">
        <v>917</v>
      </c>
      <c r="G981" s="58">
        <v>53.402545594194038</v>
      </c>
      <c r="H981" s="58" t="s">
        <v>917</v>
      </c>
      <c r="I981" s="58" t="s">
        <v>917</v>
      </c>
      <c r="J981" s="58" t="s">
        <v>917</v>
      </c>
      <c r="K981" s="59" t="s">
        <v>917</v>
      </c>
    </row>
    <row r="982" spans="1:11">
      <c r="A982" s="33" t="s">
        <v>811</v>
      </c>
      <c r="B982" s="58" t="s">
        <v>349</v>
      </c>
      <c r="C982" s="58" t="s">
        <v>349</v>
      </c>
      <c r="D982" s="58" t="s">
        <v>349</v>
      </c>
      <c r="E982" s="58" t="s">
        <v>349</v>
      </c>
      <c r="F982" s="60" t="s">
        <v>349</v>
      </c>
      <c r="G982" s="58">
        <v>146.95237062948809</v>
      </c>
      <c r="H982" s="58">
        <v>159.98195527768303</v>
      </c>
      <c r="I982" s="58">
        <v>173.50057393350303</v>
      </c>
      <c r="J982" s="58">
        <v>192.02002092180399</v>
      </c>
      <c r="K982" s="59">
        <v>208.09934212455912</v>
      </c>
    </row>
    <row r="983" spans="1:11">
      <c r="A983" s="33" t="s">
        <v>812</v>
      </c>
      <c r="B983" s="58" t="s">
        <v>349</v>
      </c>
      <c r="C983" s="58" t="s">
        <v>349</v>
      </c>
      <c r="D983" s="58" t="s">
        <v>349</v>
      </c>
      <c r="E983" s="58" t="s">
        <v>349</v>
      </c>
      <c r="F983" s="60" t="s">
        <v>349</v>
      </c>
      <c r="G983" s="58">
        <v>5.0355937683816583</v>
      </c>
      <c r="H983" s="58">
        <v>5.4712575481449237</v>
      </c>
      <c r="I983" s="58">
        <v>5.6887575854359627</v>
      </c>
      <c r="J983" s="58">
        <v>6.0354945072577157</v>
      </c>
      <c r="K983" s="59">
        <v>7.1897801212500099</v>
      </c>
    </row>
    <row r="984" spans="1:11">
      <c r="A984" s="33" t="s">
        <v>5</v>
      </c>
      <c r="B984" s="59">
        <v>6.6989569810645069</v>
      </c>
      <c r="C984" s="59">
        <v>7.2126652845423633</v>
      </c>
      <c r="D984" s="59">
        <v>7.7791512887782179</v>
      </c>
      <c r="E984" s="59">
        <v>8.3360644846981717</v>
      </c>
      <c r="F984" s="153">
        <v>9.326659131277248</v>
      </c>
      <c r="G984" s="58" t="s">
        <v>917</v>
      </c>
      <c r="H984" s="58" t="s">
        <v>917</v>
      </c>
      <c r="I984" s="58" t="s">
        <v>917</v>
      </c>
      <c r="J984" s="58" t="s">
        <v>917</v>
      </c>
      <c r="K984" s="58" t="s">
        <v>917</v>
      </c>
    </row>
    <row r="985" spans="1:11">
      <c r="A985" s="33" t="s">
        <v>813</v>
      </c>
      <c r="B985" s="59" t="s">
        <v>917</v>
      </c>
      <c r="C985" s="59" t="s">
        <v>917</v>
      </c>
      <c r="D985" s="59" t="s">
        <v>917</v>
      </c>
      <c r="E985" s="59" t="s">
        <v>917</v>
      </c>
      <c r="F985" s="153" t="s">
        <v>917</v>
      </c>
      <c r="G985" s="58">
        <v>1.555309520337399</v>
      </c>
      <c r="H985" s="58">
        <v>3.0271834484444473</v>
      </c>
      <c r="I985" s="58">
        <v>4.9666805729383956</v>
      </c>
      <c r="J985" s="58">
        <v>6.4980943847799564</v>
      </c>
      <c r="K985" s="58">
        <v>8.4651031191409558</v>
      </c>
    </row>
    <row r="986" spans="1:11">
      <c r="A986" s="33" t="s">
        <v>814</v>
      </c>
      <c r="B986" s="59" t="s">
        <v>349</v>
      </c>
      <c r="C986" s="59" t="s">
        <v>349</v>
      </c>
      <c r="D986" s="59" t="s">
        <v>349</v>
      </c>
      <c r="E986" s="59" t="s">
        <v>349</v>
      </c>
      <c r="F986" s="153" t="s">
        <v>349</v>
      </c>
      <c r="G986" s="58" t="s">
        <v>349</v>
      </c>
      <c r="H986" s="58" t="s">
        <v>349</v>
      </c>
      <c r="I986" s="58" t="s">
        <v>349</v>
      </c>
      <c r="J986" s="58" t="s">
        <v>349</v>
      </c>
      <c r="K986" s="58" t="s">
        <v>349</v>
      </c>
    </row>
    <row r="987" spans="1:11">
      <c r="A987" s="33" t="s">
        <v>6</v>
      </c>
      <c r="B987" s="59" t="s">
        <v>917</v>
      </c>
      <c r="C987" s="59" t="s">
        <v>917</v>
      </c>
      <c r="D987" s="59" t="s">
        <v>917</v>
      </c>
      <c r="E987" s="59" t="s">
        <v>917</v>
      </c>
      <c r="F987" s="153" t="s">
        <v>917</v>
      </c>
      <c r="G987" s="59" t="s">
        <v>917</v>
      </c>
      <c r="H987" s="59">
        <v>46.514539729579553</v>
      </c>
      <c r="I987" s="59">
        <v>52.486288848263264</v>
      </c>
      <c r="J987" s="59">
        <v>56.127551942186088</v>
      </c>
      <c r="K987" s="59">
        <v>62.422329231317995</v>
      </c>
    </row>
    <row r="988" spans="1:11">
      <c r="A988" s="33" t="s">
        <v>815</v>
      </c>
      <c r="B988" s="59" t="s">
        <v>917</v>
      </c>
      <c r="C988" s="59" t="s">
        <v>917</v>
      </c>
      <c r="D988" s="59" t="s">
        <v>917</v>
      </c>
      <c r="E988" s="59" t="s">
        <v>917</v>
      </c>
      <c r="F988" s="153" t="s">
        <v>917</v>
      </c>
      <c r="G988" s="59" t="s">
        <v>917</v>
      </c>
      <c r="H988" s="59" t="s">
        <v>917</v>
      </c>
      <c r="I988" s="59" t="s">
        <v>917</v>
      </c>
      <c r="J988" s="59" t="s">
        <v>917</v>
      </c>
      <c r="K988" s="59" t="s">
        <v>917</v>
      </c>
    </row>
    <row r="989" spans="1:11">
      <c r="A989" s="33" t="s">
        <v>7</v>
      </c>
      <c r="B989" s="59">
        <v>4.51633231803382</v>
      </c>
      <c r="C989" s="59">
        <v>4.4323648859731337</v>
      </c>
      <c r="D989" s="59">
        <v>4.6028653885796738</v>
      </c>
      <c r="E989" s="59">
        <v>6.192254058641864</v>
      </c>
      <c r="F989" s="153">
        <v>6.1029581037929086</v>
      </c>
      <c r="G989" s="59">
        <v>35.395441655288309</v>
      </c>
      <c r="H989" s="59">
        <v>38.389878163074044</v>
      </c>
      <c r="I989" s="59">
        <v>41.823232323232325</v>
      </c>
      <c r="J989" s="59">
        <v>44.76695147313216</v>
      </c>
      <c r="K989" s="59">
        <v>50.124295245905692</v>
      </c>
    </row>
    <row r="990" spans="1:11">
      <c r="A990" s="33" t="s">
        <v>8</v>
      </c>
      <c r="B990" s="58" t="s">
        <v>917</v>
      </c>
      <c r="C990" s="58" t="s">
        <v>917</v>
      </c>
      <c r="D990" s="58" t="s">
        <v>917</v>
      </c>
      <c r="E990" s="58" t="s">
        <v>917</v>
      </c>
      <c r="F990" s="60" t="s">
        <v>917</v>
      </c>
      <c r="G990" s="59">
        <v>26.978088899893208</v>
      </c>
      <c r="H990" s="59">
        <v>29.69707084005513</v>
      </c>
      <c r="I990" s="59">
        <v>32.937053116203529</v>
      </c>
      <c r="J990" s="59">
        <v>35.792765382014878</v>
      </c>
      <c r="K990" s="59">
        <v>41.160397165288877</v>
      </c>
    </row>
    <row r="991" spans="1:11">
      <c r="A991" s="33" t="s">
        <v>816</v>
      </c>
      <c r="B991" s="58" t="s">
        <v>349</v>
      </c>
      <c r="C991" s="58" t="s">
        <v>349</v>
      </c>
      <c r="D991" s="58" t="s">
        <v>349</v>
      </c>
      <c r="E991" s="58" t="s">
        <v>349</v>
      </c>
      <c r="F991" s="60" t="s">
        <v>349</v>
      </c>
      <c r="G991" s="59">
        <v>32.094856011415125</v>
      </c>
      <c r="H991" s="59">
        <v>34.435470903428325</v>
      </c>
      <c r="I991" s="59">
        <v>35.258074865825613</v>
      </c>
      <c r="J991" s="59">
        <v>37.438729705583185</v>
      </c>
      <c r="K991" s="59">
        <v>39.320416868179862</v>
      </c>
    </row>
    <row r="992" spans="1:11">
      <c r="A992" s="33" t="s">
        <v>9</v>
      </c>
      <c r="B992" s="59">
        <v>5.776626638411428</v>
      </c>
      <c r="C992" s="59">
        <v>5.8340872929211001</v>
      </c>
      <c r="D992" s="59">
        <v>5.8981067232224396</v>
      </c>
      <c r="E992" s="59">
        <v>5.6826908309015511</v>
      </c>
      <c r="F992" s="153">
        <v>2.5591030952961251</v>
      </c>
      <c r="G992" s="59">
        <v>31.755749156267171</v>
      </c>
      <c r="H992" s="59">
        <v>34.224565563285807</v>
      </c>
      <c r="I992" s="59">
        <v>37.184389367927295</v>
      </c>
      <c r="J992" s="59">
        <v>41.268622331439104</v>
      </c>
      <c r="K992" s="59">
        <v>44.251157689495493</v>
      </c>
    </row>
    <row r="993" spans="1:11">
      <c r="A993" s="33" t="s">
        <v>158</v>
      </c>
      <c r="B993" s="59" t="s">
        <v>917</v>
      </c>
      <c r="C993" s="59" t="s">
        <v>917</v>
      </c>
      <c r="D993" s="59" t="s">
        <v>917</v>
      </c>
      <c r="E993" s="59" t="s">
        <v>917</v>
      </c>
      <c r="F993" s="153" t="s">
        <v>917</v>
      </c>
      <c r="G993" s="59">
        <v>83.508068830923989</v>
      </c>
      <c r="H993" s="59">
        <v>89.181729947891384</v>
      </c>
      <c r="I993" s="59">
        <v>95.97364418710869</v>
      </c>
      <c r="J993" s="59">
        <v>104.07713886653832</v>
      </c>
      <c r="K993" s="59">
        <v>113.71053222025361</v>
      </c>
    </row>
    <row r="994" spans="1:11" ht="14.25">
      <c r="A994" s="41" t="s">
        <v>1174</v>
      </c>
      <c r="B994" s="163">
        <v>0.88542881358265291</v>
      </c>
      <c r="C994" s="163">
        <v>0.98969813712916033</v>
      </c>
      <c r="D994" s="163">
        <v>1.8829975661510934</v>
      </c>
      <c r="E994" s="163">
        <v>2.3456482806565147</v>
      </c>
      <c r="F994" s="165">
        <v>2.4729908699616203</v>
      </c>
      <c r="G994" s="163">
        <v>22.529225086170904</v>
      </c>
      <c r="H994" s="163">
        <v>22.68003592535338</v>
      </c>
      <c r="I994" s="163">
        <v>23.535861294434714</v>
      </c>
      <c r="J994" s="163">
        <v>25.454489809209342</v>
      </c>
      <c r="K994" s="163">
        <v>27.757142416375622</v>
      </c>
    </row>
    <row r="995" spans="1:11" s="21" customFormat="1" ht="14.25" customHeight="1">
      <c r="A995" s="897" t="s">
        <v>547</v>
      </c>
      <c r="B995" s="898"/>
      <c r="C995" s="898"/>
      <c r="D995" s="898"/>
      <c r="E995" s="898"/>
      <c r="F995" s="898"/>
      <c r="G995" s="898"/>
      <c r="H995" s="898"/>
      <c r="I995" s="898"/>
      <c r="J995" s="898"/>
      <c r="K995" s="898"/>
    </row>
    <row r="996" spans="1:11" s="21" customFormat="1" ht="14.25" customHeight="1">
      <c r="A996" s="899" t="s">
        <v>1012</v>
      </c>
      <c r="B996" s="900"/>
      <c r="C996" s="900"/>
      <c r="D996" s="900"/>
      <c r="E996" s="900"/>
      <c r="F996" s="900"/>
      <c r="G996" s="900"/>
      <c r="H996" s="900"/>
      <c r="I996" s="900"/>
      <c r="J996" s="900"/>
      <c r="K996" s="900"/>
    </row>
    <row r="998" spans="1:11">
      <c r="A998" s="30"/>
    </row>
    <row r="999" spans="1:11">
      <c r="A999" s="30"/>
    </row>
    <row r="1000" spans="1:11">
      <c r="A1000" s="30"/>
    </row>
    <row r="1001" spans="1:11">
      <c r="A1001" s="894" t="s">
        <v>85</v>
      </c>
      <c r="B1001" s="894"/>
      <c r="C1001" s="894"/>
      <c r="D1001" s="894"/>
      <c r="E1001" s="894"/>
      <c r="F1001" s="894"/>
      <c r="G1001" s="894"/>
      <c r="H1001" s="894"/>
      <c r="I1001" s="894"/>
      <c r="J1001" s="894"/>
      <c r="K1001" s="894"/>
    </row>
    <row r="1002" spans="1:11" ht="15" customHeight="1">
      <c r="A1002" s="911" t="s">
        <v>856</v>
      </c>
      <c r="B1002" s="911"/>
      <c r="C1002" s="911"/>
      <c r="D1002" s="911"/>
      <c r="E1002" s="911"/>
      <c r="F1002" s="911"/>
      <c r="G1002" s="911"/>
      <c r="H1002" s="911"/>
      <c r="I1002" s="911"/>
      <c r="J1002" s="911"/>
      <c r="K1002" s="911"/>
    </row>
    <row r="1003" spans="1:11">
      <c r="A1003" s="32" t="s">
        <v>217</v>
      </c>
    </row>
    <row r="1004" spans="1:11">
      <c r="A1004" s="32"/>
    </row>
    <row r="1005" spans="1:11" ht="15" customHeight="1">
      <c r="A1005" s="31"/>
      <c r="B1005" s="895" t="s">
        <v>163</v>
      </c>
      <c r="C1005" s="895"/>
      <c r="D1005" s="895"/>
      <c r="E1005" s="895"/>
      <c r="F1005" s="896"/>
      <c r="G1005" s="895" t="s">
        <v>164</v>
      </c>
      <c r="H1005" s="895"/>
      <c r="I1005" s="895"/>
      <c r="J1005" s="895"/>
      <c r="K1005" s="895"/>
    </row>
    <row r="1006" spans="1:11">
      <c r="A1006" s="34"/>
      <c r="B1006" s="180">
        <v>40909</v>
      </c>
      <c r="C1006" s="180">
        <v>41275</v>
      </c>
      <c r="D1006" s="180">
        <v>41640</v>
      </c>
      <c r="E1006" s="180">
        <v>42005</v>
      </c>
      <c r="F1006" s="181">
        <v>42370</v>
      </c>
      <c r="G1006" s="180">
        <v>40909</v>
      </c>
      <c r="H1006" s="180">
        <v>41275</v>
      </c>
      <c r="I1006" s="180">
        <v>41640</v>
      </c>
      <c r="J1006" s="180">
        <v>42005</v>
      </c>
      <c r="K1006" s="180">
        <v>42370</v>
      </c>
    </row>
    <row r="1007" spans="1:11">
      <c r="A1007" s="31" t="s">
        <v>31</v>
      </c>
      <c r="B1007" s="10">
        <v>15452.879783828725</v>
      </c>
      <c r="C1007" s="10">
        <v>14971.25374423963</v>
      </c>
      <c r="D1007" s="10">
        <v>13990.34360334442</v>
      </c>
      <c r="E1007" s="10">
        <v>12045.515838309944</v>
      </c>
      <c r="F1007" s="12">
        <v>12194.104823818019</v>
      </c>
      <c r="G1007" s="45">
        <v>0.48813369364935077</v>
      </c>
      <c r="H1007" s="45">
        <v>2.1207322522774463</v>
      </c>
      <c r="I1007" s="45">
        <v>-1.8771344307383031</v>
      </c>
      <c r="J1007" s="45">
        <v>1.9598694708019115</v>
      </c>
      <c r="K1007" s="45">
        <v>0.1544380495642983</v>
      </c>
    </row>
    <row r="1008" spans="1:11">
      <c r="A1008" s="33" t="s">
        <v>456</v>
      </c>
      <c r="B1008" s="10">
        <v>4919.8667875944984</v>
      </c>
      <c r="C1008" s="10">
        <v>5521.8095400088223</v>
      </c>
      <c r="D1008" s="10">
        <v>9150.1055953124232</v>
      </c>
      <c r="E1008" s="10">
        <v>7005.4517836062359</v>
      </c>
      <c r="F1008" s="12">
        <v>7276.2977410825379</v>
      </c>
      <c r="G1008" s="45">
        <v>-8.2275617598776662</v>
      </c>
      <c r="H1008" s="45">
        <v>7.2058555492395593</v>
      </c>
      <c r="I1008" s="45">
        <v>65.054418335902938</v>
      </c>
      <c r="J1008" s="45">
        <v>-8.9779344791846576</v>
      </c>
      <c r="K1008" s="45">
        <v>2.2853592248935017</v>
      </c>
    </row>
    <row r="1009" spans="1:11">
      <c r="A1009" s="33" t="s">
        <v>458</v>
      </c>
      <c r="B1009" s="10">
        <v>16668.497742710999</v>
      </c>
      <c r="C1009" s="10">
        <v>18307.088353158993</v>
      </c>
      <c r="D1009" s="10">
        <v>17373.958837219179</v>
      </c>
      <c r="E1009" s="10">
        <v>12602.008286458802</v>
      </c>
      <c r="F1009" s="12">
        <v>12818.408760370912</v>
      </c>
      <c r="G1009" s="45">
        <v>18.401401877698873</v>
      </c>
      <c r="H1009" s="45">
        <v>14.601421226219635</v>
      </c>
      <c r="I1009" s="45">
        <v>-2.7951114642858377</v>
      </c>
      <c r="J1009" s="45">
        <v>-7.0735921910422883</v>
      </c>
      <c r="K1009" s="45">
        <v>-0.15567656621943149</v>
      </c>
    </row>
    <row r="1010" spans="1:11">
      <c r="A1010" s="33" t="s">
        <v>457</v>
      </c>
      <c r="B1010" s="10">
        <v>6159.2928682243482</v>
      </c>
      <c r="C1010" s="10">
        <v>6175.8650433997018</v>
      </c>
      <c r="D1010" s="10">
        <v>6026.6213748104992</v>
      </c>
      <c r="E1010" s="10">
        <v>5379.1771352834439</v>
      </c>
      <c r="F1010" s="12">
        <v>4944.3444429253605</v>
      </c>
      <c r="G1010" s="45">
        <v>4.5011106190669503</v>
      </c>
      <c r="H1010" s="45">
        <v>2.3513380441175569</v>
      </c>
      <c r="I1010" s="45">
        <v>2.6900080067367771</v>
      </c>
      <c r="J1010" s="45">
        <v>2.1884669407458368</v>
      </c>
      <c r="K1010" s="45">
        <v>-6.1124149882723078</v>
      </c>
    </row>
    <row r="1011" spans="1:11">
      <c r="A1011" s="33" t="s">
        <v>459</v>
      </c>
      <c r="B1011" s="10">
        <v>149881.10821368604</v>
      </c>
      <c r="C1011" s="10">
        <v>193758.4881395124</v>
      </c>
      <c r="D1011" s="10">
        <v>226450.69561370666</v>
      </c>
      <c r="E1011" s="10">
        <v>434034.86924100836</v>
      </c>
      <c r="F1011" s="12">
        <v>439548.96735350799</v>
      </c>
      <c r="G1011" s="45">
        <v>17.877795221007496</v>
      </c>
      <c r="H1011" s="45">
        <v>23.603785420184707</v>
      </c>
      <c r="I1011" s="45">
        <v>13.655952394017646</v>
      </c>
      <c r="J1011" s="45">
        <v>92.358634873104535</v>
      </c>
      <c r="K1011" s="45">
        <v>6.9117765505500861</v>
      </c>
    </row>
    <row r="1012" spans="1:11">
      <c r="A1012" s="33" t="s">
        <v>140</v>
      </c>
      <c r="B1012" s="10">
        <v>35735.159598387909</v>
      </c>
      <c r="C1012" s="10">
        <v>35429.323167257055</v>
      </c>
      <c r="D1012" s="10">
        <v>36105.631284597934</v>
      </c>
      <c r="E1012" s="10">
        <v>29740.677069061006</v>
      </c>
      <c r="F1012" s="12">
        <v>29605.075043826022</v>
      </c>
      <c r="G1012" s="49">
        <v>-4.208445763263569</v>
      </c>
      <c r="H1012" s="49">
        <v>-5.056119620298416</v>
      </c>
      <c r="I1012" s="49">
        <v>1.3850974205771305</v>
      </c>
      <c r="J1012" s="49">
        <v>-1.5492959869178535</v>
      </c>
      <c r="K1012" s="49">
        <v>-0.5392471074350369</v>
      </c>
    </row>
    <row r="1013" spans="1:11">
      <c r="A1013" s="718" t="s">
        <v>141</v>
      </c>
      <c r="B1013" s="10">
        <v>92049.450491855867</v>
      </c>
      <c r="C1013" s="10">
        <v>93936.98191258141</v>
      </c>
      <c r="D1013" s="10">
        <v>70368.291610040673</v>
      </c>
      <c r="E1013" s="10">
        <v>60997.903667565268</v>
      </c>
      <c r="F1013" s="12">
        <v>60239.981500821646</v>
      </c>
      <c r="G1013" s="49">
        <v>-0.85307289724982915</v>
      </c>
      <c r="H1013" s="49">
        <v>-2.8576083818786735</v>
      </c>
      <c r="I1013" s="49">
        <v>-25.601523756940704</v>
      </c>
      <c r="J1013" s="49">
        <v>3.556633295716316</v>
      </c>
      <c r="K1013" s="49">
        <v>-1.3939957500920919</v>
      </c>
    </row>
    <row r="1014" spans="1:11">
      <c r="A1014" s="33" t="s">
        <v>641</v>
      </c>
      <c r="B1014" s="10" t="s">
        <v>917</v>
      </c>
      <c r="C1014" s="10" t="s">
        <v>917</v>
      </c>
      <c r="D1014" s="10" t="s">
        <v>917</v>
      </c>
      <c r="E1014" s="10" t="s">
        <v>917</v>
      </c>
      <c r="F1014" s="12" t="s">
        <v>917</v>
      </c>
      <c r="G1014" s="49" t="s">
        <v>917</v>
      </c>
      <c r="H1014" s="49" t="s">
        <v>917</v>
      </c>
      <c r="I1014" s="49" t="s">
        <v>917</v>
      </c>
      <c r="J1014" s="49" t="s">
        <v>917</v>
      </c>
      <c r="K1014" s="49" t="s">
        <v>917</v>
      </c>
    </row>
    <row r="1015" spans="1:11">
      <c r="A1015" s="33" t="s">
        <v>860</v>
      </c>
      <c r="B1015" s="10">
        <v>15473.452929455525</v>
      </c>
      <c r="C1015" s="10">
        <v>15307.565907620699</v>
      </c>
      <c r="D1015" s="10">
        <v>15223.449848355362</v>
      </c>
      <c r="E1015" s="10">
        <v>16006.010897190545</v>
      </c>
      <c r="F1015" s="12">
        <v>18186.617424182408</v>
      </c>
      <c r="G1015" s="49">
        <v>-13.639748594832568</v>
      </c>
      <c r="H1015" s="49">
        <v>-0.36959174969218855</v>
      </c>
      <c r="I1015" s="49">
        <v>-5.3351031571557073</v>
      </c>
      <c r="J1015" s="49">
        <v>-0.36943138116799501</v>
      </c>
      <c r="K1015" s="49">
        <v>11.996979661408202</v>
      </c>
    </row>
    <row r="1016" spans="1:11">
      <c r="A1016" s="33" t="s">
        <v>106</v>
      </c>
      <c r="B1016" s="10">
        <v>12536.137531766803</v>
      </c>
      <c r="C1016" s="10">
        <v>12962.780559033248</v>
      </c>
      <c r="D1016" s="10">
        <v>11822.643130453087</v>
      </c>
      <c r="E1016" s="10">
        <v>9519.7404614099632</v>
      </c>
      <c r="F1016" s="12">
        <v>9572.6252760103343</v>
      </c>
      <c r="G1016" s="49">
        <v>-5.9268624740015934</v>
      </c>
      <c r="H1016" s="49">
        <v>-1.2266015685455378</v>
      </c>
      <c r="I1016" s="49">
        <v>-8.9232039325185415</v>
      </c>
      <c r="J1016" s="49">
        <v>-3.781360030413794</v>
      </c>
      <c r="K1016" s="49">
        <v>0.82823587860823</v>
      </c>
    </row>
    <row r="1017" spans="1:11">
      <c r="A1017" s="40" t="s">
        <v>4</v>
      </c>
      <c r="B1017" s="10">
        <v>38861.670075898597</v>
      </c>
      <c r="C1017" s="10">
        <v>33827.592471219366</v>
      </c>
      <c r="D1017" s="10">
        <v>31353.598460282428</v>
      </c>
      <c r="E1017" s="10">
        <v>27840.199616664784</v>
      </c>
      <c r="F1017" s="12">
        <v>31514.851303559044</v>
      </c>
      <c r="G1017" s="49">
        <v>2.6283675879638091</v>
      </c>
      <c r="H1017" s="49">
        <v>6.1773557680783631</v>
      </c>
      <c r="I1017" s="49">
        <v>-2.2285365114683486</v>
      </c>
      <c r="J1017" s="49">
        <v>0.80499065198673669</v>
      </c>
      <c r="K1017" s="49">
        <v>1.701767788517472</v>
      </c>
    </row>
    <row r="1018" spans="1:11">
      <c r="A1018" s="33" t="s">
        <v>811</v>
      </c>
      <c r="B1018" s="10">
        <v>18803.832044228311</v>
      </c>
      <c r="C1018" s="10">
        <v>19263.382351612727</v>
      </c>
      <c r="D1018" s="10">
        <v>20989.174723780408</v>
      </c>
      <c r="E1018" s="10">
        <v>21393.801790435624</v>
      </c>
      <c r="F1018" s="12">
        <v>21214.371386747094</v>
      </c>
      <c r="G1018" s="49">
        <v>-2.8374008912633863</v>
      </c>
      <c r="H1018" s="49">
        <v>-1.7281688483496094</v>
      </c>
      <c r="I1018" s="49">
        <v>3.4528564618339086</v>
      </c>
      <c r="J1018" s="49">
        <v>8.7413591715110215</v>
      </c>
      <c r="K1018" s="49">
        <v>0.69670287554881583</v>
      </c>
    </row>
    <row r="1019" spans="1:11">
      <c r="A1019" s="33" t="s">
        <v>812</v>
      </c>
      <c r="B1019" s="10">
        <v>19603.465832099329</v>
      </c>
      <c r="C1019" s="10">
        <v>20466.796086939496</v>
      </c>
      <c r="D1019" s="10">
        <v>20293.80707759639</v>
      </c>
      <c r="E1019" s="10">
        <v>17631.172420189276</v>
      </c>
      <c r="F1019" s="12">
        <v>15617.950232583064</v>
      </c>
      <c r="G1019" s="49">
        <v>-2.7842041125186623</v>
      </c>
      <c r="H1019" s="49">
        <v>-2.4880527723304624</v>
      </c>
      <c r="I1019" s="49">
        <v>-0.71259210994023547</v>
      </c>
      <c r="J1019" s="49">
        <v>0.8081848289539284</v>
      </c>
      <c r="K1019" s="49">
        <v>1.4256069714059905</v>
      </c>
    </row>
    <row r="1020" spans="1:11">
      <c r="A1020" s="33" t="s">
        <v>5</v>
      </c>
      <c r="B1020" s="10">
        <v>7482.0634170566673</v>
      </c>
      <c r="C1020" s="10">
        <v>23326.190658460797</v>
      </c>
      <c r="D1020" s="10">
        <v>23482.342514849865</v>
      </c>
      <c r="E1020" s="10">
        <v>21244.899984812379</v>
      </c>
      <c r="F1020" s="12">
        <v>21556.058742911195</v>
      </c>
      <c r="G1020" s="45">
        <v>-1.073976061208326</v>
      </c>
      <c r="H1020" s="45">
        <v>193.97656852142049</v>
      </c>
      <c r="I1020" s="45">
        <v>0.44407031537212482</v>
      </c>
      <c r="J1020" s="45">
        <v>7.9972067631745025</v>
      </c>
      <c r="K1020" s="45">
        <v>1.5831133678616993</v>
      </c>
    </row>
    <row r="1021" spans="1:11">
      <c r="A1021" s="33" t="s">
        <v>813</v>
      </c>
      <c r="B1021" s="10">
        <v>16065.986958496422</v>
      </c>
      <c r="C1021" s="10">
        <v>18010.556042864104</v>
      </c>
      <c r="D1021" s="10">
        <v>17439.464249498913</v>
      </c>
      <c r="E1021" s="10">
        <v>12465.903733230467</v>
      </c>
      <c r="F1021" s="12">
        <v>10307.110541398273</v>
      </c>
      <c r="G1021" s="45">
        <v>5.4207490521784418</v>
      </c>
      <c r="H1021" s="45">
        <v>7.8173460790045279</v>
      </c>
      <c r="I1021" s="45">
        <v>3.7074351180598875</v>
      </c>
      <c r="J1021" s="45">
        <v>1.156472321194113</v>
      </c>
      <c r="K1021" s="45">
        <v>-13.490966856621489</v>
      </c>
    </row>
    <row r="1022" spans="1:11">
      <c r="A1022" s="33" t="s">
        <v>814</v>
      </c>
      <c r="B1022" s="10">
        <v>18954.336988533334</v>
      </c>
      <c r="C1022" s="10">
        <v>16250.789572800002</v>
      </c>
      <c r="D1022" s="10">
        <v>16389.913334933331</v>
      </c>
      <c r="E1022" s="10">
        <v>14918.4353128</v>
      </c>
      <c r="F1022" s="12">
        <v>12461.241475733335</v>
      </c>
      <c r="G1022" s="45">
        <v>16.277996733970369</v>
      </c>
      <c r="H1022" s="45">
        <v>-17.162779296597709</v>
      </c>
      <c r="I1022" s="45">
        <v>-1.7954190543687965</v>
      </c>
      <c r="J1022" s="45">
        <v>-10.937327560470234</v>
      </c>
      <c r="K1022" s="45">
        <v>-19.295512002340132</v>
      </c>
    </row>
    <row r="1023" spans="1:11">
      <c r="A1023" s="33" t="s">
        <v>6</v>
      </c>
      <c r="B1023" s="10">
        <v>844.9188557253741</v>
      </c>
      <c r="C1023" s="10">
        <v>892.89760808758899</v>
      </c>
      <c r="D1023" s="10">
        <v>880.6457682897958</v>
      </c>
      <c r="E1023" s="10">
        <v>836.12248818095861</v>
      </c>
      <c r="F1023" s="12">
        <v>832.70931576279781</v>
      </c>
      <c r="G1023" s="45">
        <v>-1.0108665040295617</v>
      </c>
      <c r="H1023" s="45">
        <v>3.3755873291411165</v>
      </c>
      <c r="I1023" s="45">
        <v>-1.140079853150866</v>
      </c>
      <c r="J1023" s="45">
        <v>3.5631168931236301</v>
      </c>
      <c r="K1023" s="45">
        <v>0.57624005297509662</v>
      </c>
    </row>
    <row r="1024" spans="1:11">
      <c r="A1024" s="33" t="s">
        <v>815</v>
      </c>
      <c r="B1024" s="10">
        <v>19823.601872699997</v>
      </c>
      <c r="C1024" s="10">
        <v>22782.1853773</v>
      </c>
      <c r="D1024" s="10">
        <v>24418.864350199998</v>
      </c>
      <c r="E1024" s="10">
        <v>26319.4686544</v>
      </c>
      <c r="F1024" s="12">
        <v>1921.8762320348089</v>
      </c>
      <c r="G1024" s="45" t="s">
        <v>917</v>
      </c>
      <c r="H1024" s="45" t="s">
        <v>917</v>
      </c>
      <c r="I1024" s="45" t="s">
        <v>917</v>
      </c>
      <c r="J1024" s="45" t="s">
        <v>917</v>
      </c>
      <c r="K1024" s="45" t="s">
        <v>917</v>
      </c>
    </row>
    <row r="1025" spans="1:11">
      <c r="A1025" s="33" t="s">
        <v>7</v>
      </c>
      <c r="B1025" s="10">
        <v>2225.1440284768141</v>
      </c>
      <c r="C1025" s="10">
        <v>2400.7387762833864</v>
      </c>
      <c r="D1025" s="10">
        <v>2376.8812635293598</v>
      </c>
      <c r="E1025" s="10">
        <v>1712.0853784701649</v>
      </c>
      <c r="F1025" s="12">
        <v>1877.8163337377687</v>
      </c>
      <c r="G1025" s="45">
        <v>6.9742337801718568</v>
      </c>
      <c r="H1025" s="45">
        <v>3.7613359926231604</v>
      </c>
      <c r="I1025" s="45">
        <v>4.4931933599258844</v>
      </c>
      <c r="J1025" s="45">
        <v>-11.439674324659821</v>
      </c>
      <c r="K1025" s="45">
        <v>10.237940526086042</v>
      </c>
    </row>
    <row r="1026" spans="1:11">
      <c r="A1026" s="33" t="s">
        <v>8</v>
      </c>
      <c r="B1026" s="10">
        <v>4390.7325142268601</v>
      </c>
      <c r="C1026" s="10">
        <v>4425.9606515696105</v>
      </c>
      <c r="D1026" s="10">
        <v>4542.6579504086531</v>
      </c>
      <c r="E1026" s="10">
        <v>5001.574588481958</v>
      </c>
      <c r="F1026" s="12">
        <v>4482.6392182680065</v>
      </c>
      <c r="G1026" s="45">
        <v>-6.4824668186444834</v>
      </c>
      <c r="H1026" s="45">
        <v>-0.20507910365402671</v>
      </c>
      <c r="I1026" s="45">
        <v>1.3510913380503808</v>
      </c>
      <c r="J1026" s="45">
        <v>17.131130928426575</v>
      </c>
      <c r="K1026" s="45">
        <v>-7.8890885833492463</v>
      </c>
    </row>
    <row r="1027" spans="1:11">
      <c r="A1027" s="33" t="s">
        <v>816</v>
      </c>
      <c r="B1027" s="10">
        <v>583.2569629009763</v>
      </c>
      <c r="C1027" s="10">
        <v>3391.6031415347397</v>
      </c>
      <c r="D1027" s="10">
        <v>3424.7575515334343</v>
      </c>
      <c r="E1027" s="10">
        <v>3151.3874930147058</v>
      </c>
      <c r="F1027" s="12">
        <v>4083.4701942872275</v>
      </c>
      <c r="G1027" s="45">
        <v>78.768381369209138</v>
      </c>
      <c r="H1027" s="45">
        <v>474.29138213849455</v>
      </c>
      <c r="I1027" s="45">
        <v>7.4223857621820821</v>
      </c>
      <c r="J1027" s="45">
        <v>5.134341911601692</v>
      </c>
      <c r="K1027" s="45">
        <v>32.61807709140021</v>
      </c>
    </row>
    <row r="1028" spans="1:11">
      <c r="A1028" s="33" t="s">
        <v>9</v>
      </c>
      <c r="B1028" s="10">
        <v>122771.15654733824</v>
      </c>
      <c r="C1028" s="10">
        <v>118734.20796716119</v>
      </c>
      <c r="D1028" s="10">
        <v>121813.70086187772</v>
      </c>
      <c r="E1028" s="10">
        <v>112877.84279346371</v>
      </c>
      <c r="F1028" s="12">
        <v>100532.78479345857</v>
      </c>
      <c r="G1028" s="45">
        <v>7.6570534788300559</v>
      </c>
      <c r="H1028" s="45">
        <v>-4.4455203605026083</v>
      </c>
      <c r="I1028" s="45">
        <v>-4.0120490334240255</v>
      </c>
      <c r="J1028" s="45">
        <v>-0.22035567239567788</v>
      </c>
      <c r="K1028" s="45">
        <v>0.20608346236141717</v>
      </c>
    </row>
    <row r="1029" spans="1:11">
      <c r="A1029" s="33" t="s">
        <v>158</v>
      </c>
      <c r="B1029" s="10">
        <v>163442.15239999996</v>
      </c>
      <c r="C1029" s="10">
        <v>169947.9809</v>
      </c>
      <c r="D1029" s="10">
        <v>174066.82889999999</v>
      </c>
      <c r="E1029" s="10">
        <v>179732.4792</v>
      </c>
      <c r="F1029" s="12">
        <v>187867.93559999997</v>
      </c>
      <c r="G1029" s="45" t="s">
        <v>917</v>
      </c>
      <c r="H1029" s="45" t="s">
        <v>917</v>
      </c>
      <c r="I1029" s="45" t="s">
        <v>917</v>
      </c>
      <c r="J1029" s="45" t="s">
        <v>917</v>
      </c>
      <c r="K1029" s="45" t="s">
        <v>917</v>
      </c>
    </row>
    <row r="1030" spans="1:11" ht="14.25" customHeight="1">
      <c r="A1030" s="41" t="s">
        <v>1173</v>
      </c>
      <c r="B1030" s="157">
        <v>782728.16444519162</v>
      </c>
      <c r="C1030" s="157">
        <v>850092.03797264502</v>
      </c>
      <c r="D1030" s="157">
        <v>867984.3779046206</v>
      </c>
      <c r="E1030" s="157">
        <v>1032456.7278340373</v>
      </c>
      <c r="F1030" s="158">
        <v>1008657.2377370264</v>
      </c>
      <c r="G1030" s="159">
        <v>5.4308613738309974</v>
      </c>
      <c r="H1030" s="159">
        <v>6.1553937324974273</v>
      </c>
      <c r="I1030" s="159">
        <v>-0.35575564752577948</v>
      </c>
      <c r="J1030" s="159">
        <v>17.121863105654754</v>
      </c>
      <c r="K1030" s="159">
        <v>-3.6820312220177231</v>
      </c>
    </row>
    <row r="1031" spans="1:11" ht="12.75" customHeight="1">
      <c r="A1031" s="42"/>
      <c r="B1031" s="189"/>
      <c r="C1031" s="189"/>
      <c r="D1031" s="189"/>
      <c r="E1031" s="189"/>
      <c r="F1031" s="189"/>
      <c r="G1031" s="49"/>
      <c r="H1031" s="829"/>
      <c r="I1031" s="829"/>
      <c r="J1031" s="829"/>
      <c r="K1031" s="50"/>
    </row>
    <row r="1032" spans="1:11" ht="11.25" customHeight="1">
      <c r="A1032" s="42"/>
      <c r="B1032" s="189"/>
      <c r="C1032" s="189"/>
      <c r="D1032" s="189"/>
      <c r="E1032" s="830"/>
      <c r="F1032" s="189"/>
      <c r="G1032" s="49"/>
      <c r="H1032" s="831"/>
      <c r="I1032" s="829"/>
      <c r="J1032" s="829"/>
      <c r="K1032" s="50"/>
    </row>
    <row r="1033" spans="1:11" ht="12.75" customHeight="1">
      <c r="A1033" s="30"/>
    </row>
    <row r="1034" spans="1:11">
      <c r="A1034" s="894" t="s">
        <v>256</v>
      </c>
      <c r="B1034" s="894"/>
      <c r="C1034" s="894"/>
      <c r="D1034" s="894"/>
      <c r="E1034" s="894"/>
      <c r="F1034" s="894"/>
      <c r="G1034" s="894"/>
      <c r="H1034" s="894"/>
      <c r="I1034" s="894"/>
      <c r="J1034" s="894"/>
      <c r="K1034" s="894"/>
    </row>
    <row r="1035" spans="1:11" ht="12.75" customHeight="1">
      <c r="A1035" s="30"/>
    </row>
    <row r="1036" spans="1:11" ht="15" customHeight="1">
      <c r="A1036" s="31"/>
      <c r="B1036" s="895" t="s">
        <v>553</v>
      </c>
      <c r="C1036" s="895"/>
      <c r="D1036" s="895"/>
      <c r="E1036" s="895"/>
      <c r="F1036" s="896"/>
      <c r="G1036" s="895" t="s">
        <v>488</v>
      </c>
      <c r="H1036" s="895"/>
      <c r="I1036" s="895"/>
      <c r="J1036" s="895"/>
      <c r="K1036" s="895"/>
    </row>
    <row r="1037" spans="1:11">
      <c r="A1037" s="33"/>
      <c r="B1037" s="156">
        <v>40909</v>
      </c>
      <c r="C1037" s="180">
        <v>41275</v>
      </c>
      <c r="D1037" s="180">
        <v>41640</v>
      </c>
      <c r="E1037" s="180">
        <v>42005</v>
      </c>
      <c r="F1037" s="181">
        <v>42370</v>
      </c>
      <c r="G1037" s="180">
        <v>40909</v>
      </c>
      <c r="H1037" s="180">
        <v>41275</v>
      </c>
      <c r="I1037" s="180">
        <v>41640</v>
      </c>
      <c r="J1037" s="180">
        <v>42005</v>
      </c>
      <c r="K1037" s="180">
        <v>42370</v>
      </c>
    </row>
    <row r="1038" spans="1:11">
      <c r="A1038" s="31" t="s">
        <v>31</v>
      </c>
      <c r="B1038" s="10">
        <v>2005.1646768839714</v>
      </c>
      <c r="C1038" s="10">
        <v>1783.2136517502236</v>
      </c>
      <c r="D1038" s="10">
        <v>1544.1149203138636</v>
      </c>
      <c r="E1038" s="10">
        <v>1212.2782819164452</v>
      </c>
      <c r="F1038" s="12">
        <v>1108.2501144519715</v>
      </c>
      <c r="G1038" s="10">
        <v>677.9212107473403</v>
      </c>
      <c r="H1038" s="10">
        <v>645.53759089396624</v>
      </c>
      <c r="I1038" s="10">
        <v>594.05465692357814</v>
      </c>
      <c r="J1038" s="10">
        <v>504.10486113551826</v>
      </c>
      <c r="K1038" s="10">
        <v>502.71295071642601</v>
      </c>
    </row>
    <row r="1039" spans="1:11">
      <c r="A1039" s="33" t="s">
        <v>456</v>
      </c>
      <c r="B1039" s="10">
        <v>1959.3935702250528</v>
      </c>
      <c r="C1039" s="10">
        <v>2043.7528994602569</v>
      </c>
      <c r="D1039" s="10">
        <v>2658.0908432913534</v>
      </c>
      <c r="E1039" s="10">
        <v>2142.8255710563881</v>
      </c>
      <c r="F1039" s="12">
        <v>2112.4063495832952</v>
      </c>
      <c r="G1039" s="10">
        <v>445.07569998140929</v>
      </c>
      <c r="H1039" s="10">
        <v>497.23633858701686</v>
      </c>
      <c r="I1039" s="10">
        <v>820.12239807407218</v>
      </c>
      <c r="J1039" s="10">
        <v>621.71208587204785</v>
      </c>
      <c r="K1039" s="10">
        <v>642.66894021220082</v>
      </c>
    </row>
    <row r="1040" spans="1:11">
      <c r="A1040" s="33" t="s">
        <v>458</v>
      </c>
      <c r="B1040" s="10">
        <v>709.03582526281127</v>
      </c>
      <c r="C1040" s="10">
        <v>709.44755252661207</v>
      </c>
      <c r="D1040" s="10">
        <v>636.31421050481208</v>
      </c>
      <c r="E1040" s="10">
        <v>440.94672572984041</v>
      </c>
      <c r="F1040" s="12">
        <v>439.99973089993046</v>
      </c>
      <c r="G1040" s="10">
        <v>83.552204747471151</v>
      </c>
      <c r="H1040" s="10">
        <v>91.065090572985497</v>
      </c>
      <c r="I1040" s="10">
        <v>85.683506044904192</v>
      </c>
      <c r="J1040" s="10">
        <v>61.638281478001097</v>
      </c>
      <c r="K1040" s="10">
        <v>62.200827637535298</v>
      </c>
    </row>
    <row r="1041" spans="1:11">
      <c r="A1041" s="33" t="s">
        <v>457</v>
      </c>
      <c r="B1041" s="10">
        <v>608.24982861130286</v>
      </c>
      <c r="C1041" s="10">
        <v>571.05558208393256</v>
      </c>
      <c r="D1041" s="10">
        <v>522.6490156948081</v>
      </c>
      <c r="E1041" s="10">
        <v>448.28227865079572</v>
      </c>
      <c r="F1041" s="12">
        <v>392.0939915564</v>
      </c>
      <c r="G1041" s="10">
        <v>178.34212106611224</v>
      </c>
      <c r="H1041" s="10">
        <v>176.77403080645902</v>
      </c>
      <c r="I1041" s="10">
        <v>170.55967932682282</v>
      </c>
      <c r="J1041" s="10">
        <v>150.7236130222999</v>
      </c>
      <c r="K1041" s="10">
        <v>137.27476333831302</v>
      </c>
    </row>
    <row r="1042" spans="1:11">
      <c r="A1042" s="33" t="s">
        <v>459</v>
      </c>
      <c r="B1042" s="10">
        <v>13378.968735656281</v>
      </c>
      <c r="C1042" s="10">
        <v>12499.293660507761</v>
      </c>
      <c r="D1042" s="10">
        <v>9887.9624857535036</v>
      </c>
      <c r="E1042" s="10">
        <v>12127.362427621554</v>
      </c>
      <c r="F1042" s="12">
        <v>9439.4993854487693</v>
      </c>
      <c r="G1042" s="10">
        <v>110.96591622363749</v>
      </c>
      <c r="H1042" s="10">
        <v>142.39409146592422</v>
      </c>
      <c r="I1042" s="10">
        <v>165.55591789395291</v>
      </c>
      <c r="J1042" s="10">
        <v>315.74898462193795</v>
      </c>
      <c r="K1042" s="10">
        <v>317.88948322750826</v>
      </c>
    </row>
    <row r="1043" spans="1:11">
      <c r="A1043" s="33" t="s">
        <v>140</v>
      </c>
      <c r="B1043" s="95">
        <v>1977.7799804391273</v>
      </c>
      <c r="C1043" s="95">
        <v>1958.925212759048</v>
      </c>
      <c r="D1043" s="95">
        <v>1904.5081530617517</v>
      </c>
      <c r="E1043" s="95">
        <v>1471.7275193202399</v>
      </c>
      <c r="F1043" s="97">
        <v>1415.9725625736332</v>
      </c>
      <c r="G1043" s="95">
        <v>547.73880831586121</v>
      </c>
      <c r="H1043" s="95">
        <v>540.3714637061571</v>
      </c>
      <c r="I1043" s="95">
        <v>546.43961254844248</v>
      </c>
      <c r="J1043" s="95">
        <v>448.03265069908537</v>
      </c>
      <c r="K1043" s="95">
        <v>444.33649351249386</v>
      </c>
    </row>
    <row r="1044" spans="1:11">
      <c r="A1044" s="718" t="s">
        <v>141</v>
      </c>
      <c r="B1044" s="95">
        <v>5054.6931770216215</v>
      </c>
      <c r="C1044" s="95">
        <v>4795.2167331274268</v>
      </c>
      <c r="D1044" s="95">
        <v>3922.417722269176</v>
      </c>
      <c r="E1044" s="95">
        <v>3077.1308686971015</v>
      </c>
      <c r="F1044" s="97">
        <v>2811.9921934900331</v>
      </c>
      <c r="G1044" s="95">
        <v>1144.523543280231</v>
      </c>
      <c r="H1044" s="95">
        <v>1164.8064617288076</v>
      </c>
      <c r="I1044" s="95">
        <v>868.92670819851901</v>
      </c>
      <c r="J1044" s="95">
        <v>746.72718630339307</v>
      </c>
      <c r="K1044" s="95">
        <v>730.26125881395114</v>
      </c>
    </row>
    <row r="1045" spans="1:11">
      <c r="A1045" s="33" t="s">
        <v>641</v>
      </c>
      <c r="B1045" s="95" t="s">
        <v>917</v>
      </c>
      <c r="C1045" s="95" t="s">
        <v>917</v>
      </c>
      <c r="D1045" s="95" t="s">
        <v>917</v>
      </c>
      <c r="E1045" s="95" t="s">
        <v>917</v>
      </c>
      <c r="F1045" s="97" t="s">
        <v>917</v>
      </c>
      <c r="G1045" s="95" t="s">
        <v>917</v>
      </c>
      <c r="H1045" s="95" t="s">
        <v>917</v>
      </c>
      <c r="I1045" s="95" t="s">
        <v>917</v>
      </c>
      <c r="J1045" s="95" t="s">
        <v>917</v>
      </c>
      <c r="K1045" s="95" t="s">
        <v>917</v>
      </c>
    </row>
    <row r="1046" spans="1:11">
      <c r="A1046" s="33" t="s">
        <v>860</v>
      </c>
      <c r="B1046" s="95">
        <v>1808.3646459406218</v>
      </c>
      <c r="C1046" s="95">
        <v>1560.9452723289112</v>
      </c>
      <c r="D1046" s="95">
        <v>1298.6388578965591</v>
      </c>
      <c r="E1046" s="95">
        <v>1070.4829474035519</v>
      </c>
      <c r="F1046" s="97">
        <v>954.09515541567066</v>
      </c>
      <c r="G1046" s="95">
        <v>12.714423113767893</v>
      </c>
      <c r="H1046" s="95">
        <v>12.414895302206569</v>
      </c>
      <c r="I1046" s="95">
        <v>12.015351103674318</v>
      </c>
      <c r="J1046" s="95">
        <v>12.475456661878834</v>
      </c>
      <c r="K1046" s="95">
        <v>14.000475307299775</v>
      </c>
    </row>
    <row r="1047" spans="1:11">
      <c r="A1047" s="33" t="s">
        <v>106</v>
      </c>
      <c r="B1047" s="95">
        <v>2940.6705884013681</v>
      </c>
      <c r="C1047" s="95">
        <v>2888.8865372517894</v>
      </c>
      <c r="D1047" s="95">
        <v>2466.76930690789</v>
      </c>
      <c r="E1047" s="95">
        <v>1800.2109370353317</v>
      </c>
      <c r="F1047" s="97">
        <v>1665.9053419669233</v>
      </c>
      <c r="G1047" s="95">
        <v>209.29142094505329</v>
      </c>
      <c r="H1047" s="95">
        <v>215.24008914994664</v>
      </c>
      <c r="I1047" s="95">
        <v>195.58369392623555</v>
      </c>
      <c r="J1047" s="95">
        <v>157.50468161363912</v>
      </c>
      <c r="K1047" s="95">
        <v>158.68158465686992</v>
      </c>
    </row>
    <row r="1048" spans="1:11">
      <c r="A1048" s="40" t="s">
        <v>4</v>
      </c>
      <c r="B1048" s="95">
        <v>3495.1675113316983</v>
      </c>
      <c r="C1048" s="95" t="s">
        <v>917</v>
      </c>
      <c r="D1048" s="95" t="s">
        <v>917</v>
      </c>
      <c r="E1048" s="95" t="s">
        <v>917</v>
      </c>
      <c r="F1048" s="97" t="s">
        <v>917</v>
      </c>
      <c r="G1048" s="95">
        <v>304.57525158824228</v>
      </c>
      <c r="H1048" s="95">
        <v>265.49352874267635</v>
      </c>
      <c r="I1048" s="95">
        <v>246.41887548655208</v>
      </c>
      <c r="J1048" s="95">
        <v>219.05031367610673</v>
      </c>
      <c r="K1048" s="95">
        <v>248.27941751600483</v>
      </c>
    </row>
    <row r="1049" spans="1:11">
      <c r="A1049" s="33" t="s">
        <v>811</v>
      </c>
      <c r="B1049" s="95">
        <v>1233.6948970099829</v>
      </c>
      <c r="C1049" s="95">
        <v>1131.3334653350478</v>
      </c>
      <c r="D1049" s="95">
        <v>1110.7734294972697</v>
      </c>
      <c r="E1049" s="95">
        <v>1012.4142707741403</v>
      </c>
      <c r="F1049" s="97">
        <v>913.80283271106589</v>
      </c>
      <c r="G1049" s="95">
        <v>376.04324824412214</v>
      </c>
      <c r="H1049" s="95">
        <v>383.58241604559981</v>
      </c>
      <c r="I1049" s="95">
        <v>416.25399361296513</v>
      </c>
      <c r="J1049" s="95">
        <v>422.65998888587188</v>
      </c>
      <c r="K1049" s="95">
        <v>417.59414525595042</v>
      </c>
    </row>
    <row r="1050" spans="1:11">
      <c r="A1050" s="33" t="s">
        <v>812</v>
      </c>
      <c r="B1050" s="95">
        <v>6659.9170484454999</v>
      </c>
      <c r="C1050" s="95">
        <v>6342.9104747048077</v>
      </c>
      <c r="D1050" s="95">
        <v>5857.6269306760223</v>
      </c>
      <c r="E1050" s="95">
        <v>4630.4360462406867</v>
      </c>
      <c r="F1050" s="97">
        <v>3787.436823127025</v>
      </c>
      <c r="G1050" s="95">
        <v>168.58207835358252</v>
      </c>
      <c r="H1050" s="95">
        <v>173.97110698423981</v>
      </c>
      <c r="I1050" s="95">
        <v>170.56772745882759</v>
      </c>
      <c r="J1050" s="95">
        <v>146.57820366754746</v>
      </c>
      <c r="K1050" s="95">
        <v>128.47195565065405</v>
      </c>
    </row>
    <row r="1051" spans="1:11">
      <c r="A1051" s="33" t="s">
        <v>5</v>
      </c>
      <c r="B1051" s="10">
        <v>1293.7406991875487</v>
      </c>
      <c r="C1051" s="10">
        <v>3672.8571147225152</v>
      </c>
      <c r="D1051" s="10">
        <v>3639.7844735355111</v>
      </c>
      <c r="E1051" s="10">
        <v>2315.8412445813888</v>
      </c>
      <c r="F1051" s="12">
        <v>2849.2892846753161</v>
      </c>
      <c r="G1051" s="10">
        <v>446.57704266419967</v>
      </c>
      <c r="H1051" s="10">
        <v>1388.3122273438892</v>
      </c>
      <c r="I1051" s="10">
        <v>1392.2268673484734</v>
      </c>
      <c r="J1051" s="10">
        <v>1254.5521640942102</v>
      </c>
      <c r="K1051" s="10">
        <v>1265.714002196685</v>
      </c>
    </row>
    <row r="1052" spans="1:11">
      <c r="A1052" s="33" t="s">
        <v>813</v>
      </c>
      <c r="B1052" s="10">
        <v>2198.0126970013125</v>
      </c>
      <c r="C1052" s="10">
        <v>1841.8426573813224</v>
      </c>
      <c r="D1052" s="10">
        <v>1379.1349023187349</v>
      </c>
      <c r="E1052" s="10">
        <v>801.70883333745803</v>
      </c>
      <c r="F1052" s="12">
        <v>507.93084790072487</v>
      </c>
      <c r="G1052" s="10">
        <v>112.19129802564609</v>
      </c>
      <c r="H1052" s="10">
        <v>125.50298362016503</v>
      </c>
      <c r="I1052" s="10">
        <v>121.25896432692889</v>
      </c>
      <c r="J1052" s="10">
        <v>85.146126650387231</v>
      </c>
      <c r="K1052" s="10">
        <v>70.271760977659952</v>
      </c>
    </row>
    <row r="1053" spans="1:11">
      <c r="A1053" s="33" t="s">
        <v>814</v>
      </c>
      <c r="B1053" s="10">
        <v>11049.546599199213</v>
      </c>
      <c r="C1053" s="10">
        <v>9259.3187368737745</v>
      </c>
      <c r="D1053" s="10">
        <v>8124.1667405726857</v>
      </c>
      <c r="E1053" s="10">
        <v>6296.1303489696602</v>
      </c>
      <c r="F1053" s="12">
        <v>4715.1216882439576</v>
      </c>
      <c r="G1053" s="10">
        <v>649.21239744605646</v>
      </c>
      <c r="H1053" s="10">
        <v>553.12177219093314</v>
      </c>
      <c r="I1053" s="10">
        <v>546.38324333185824</v>
      </c>
      <c r="J1053" s="10">
        <v>482.94204815320683</v>
      </c>
      <c r="K1053" s="10">
        <v>392.01604764292642</v>
      </c>
    </row>
    <row r="1054" spans="1:11">
      <c r="A1054" s="33" t="s">
        <v>6</v>
      </c>
      <c r="B1054" s="10">
        <v>246.95719681203877</v>
      </c>
      <c r="C1054" s="10">
        <v>237.05382590809302</v>
      </c>
      <c r="D1054" s="10">
        <v>226.59958961251988</v>
      </c>
      <c r="E1054" s="10">
        <v>207.51786866215969</v>
      </c>
      <c r="F1054" s="12">
        <v>195.66784345591503</v>
      </c>
      <c r="G1054" s="10">
        <v>159.05851952661411</v>
      </c>
      <c r="H1054" s="10">
        <v>165.38203520792536</v>
      </c>
      <c r="I1054" s="10">
        <v>160.99557007126066</v>
      </c>
      <c r="J1054" s="10">
        <v>151.06097347442793</v>
      </c>
      <c r="K1054" s="10">
        <v>148.51245153607951</v>
      </c>
    </row>
    <row r="1055" spans="1:11">
      <c r="A1055" s="33" t="s">
        <v>815</v>
      </c>
      <c r="B1055" s="10">
        <v>7161.3721299477011</v>
      </c>
      <c r="C1055" s="10">
        <v>7402.5431948950099</v>
      </c>
      <c r="D1055" s="10">
        <v>7114.9314012958394</v>
      </c>
      <c r="E1055" s="10">
        <v>6929.055166449426</v>
      </c>
      <c r="F1055" s="12">
        <v>439.70640546946004</v>
      </c>
      <c r="G1055" s="10">
        <v>379.53709239149157</v>
      </c>
      <c r="H1055" s="10">
        <v>430.885052433189</v>
      </c>
      <c r="I1055" s="10">
        <v>456.01823317770965</v>
      </c>
      <c r="J1055" s="10">
        <v>485.03526628457701</v>
      </c>
      <c r="K1055" s="10">
        <v>34.929708649563736</v>
      </c>
    </row>
    <row r="1056" spans="1:11">
      <c r="A1056" s="33" t="s">
        <v>7</v>
      </c>
      <c r="B1056" s="10">
        <v>664.97639964043231</v>
      </c>
      <c r="C1056" s="10">
        <v>666.1047516619434</v>
      </c>
      <c r="D1056" s="10">
        <v>609.46220377089526</v>
      </c>
      <c r="E1056" s="10">
        <v>407.43565799723109</v>
      </c>
      <c r="F1056" s="12">
        <v>393.12329823302656</v>
      </c>
      <c r="G1056" s="10">
        <v>233.70906716487912</v>
      </c>
      <c r="H1056" s="10">
        <v>249.99883122809399</v>
      </c>
      <c r="I1056" s="10">
        <v>244.98879236542567</v>
      </c>
      <c r="J1056" s="10">
        <v>173.7978300585782</v>
      </c>
      <c r="K1056" s="10">
        <v>187.87269526917385</v>
      </c>
    </row>
    <row r="1057" spans="1:11">
      <c r="A1057" s="33" t="s">
        <v>8</v>
      </c>
      <c r="B1057" s="10">
        <v>2680.921322424309</v>
      </c>
      <c r="C1057" s="10">
        <v>2588.6444013017094</v>
      </c>
      <c r="D1057" s="10">
        <v>2527.2791735005999</v>
      </c>
      <c r="E1057" s="10">
        <v>2473.113158002926</v>
      </c>
      <c r="F1057" s="12">
        <v>2088.7860107024562</v>
      </c>
      <c r="G1057" s="10">
        <v>549.0570691780099</v>
      </c>
      <c r="H1057" s="10">
        <v>547.13427550663653</v>
      </c>
      <c r="I1057" s="10">
        <v>554.75053279950339</v>
      </c>
      <c r="J1057" s="10">
        <v>603.87986434873449</v>
      </c>
      <c r="K1057" s="10">
        <v>535.34661416686845</v>
      </c>
    </row>
    <row r="1058" spans="1:11">
      <c r="A1058" s="33" t="s">
        <v>816</v>
      </c>
      <c r="B1058" s="10">
        <v>201.26050299893592</v>
      </c>
      <c r="C1058" s="10">
        <v>979.95824332758434</v>
      </c>
      <c r="D1058" s="10">
        <v>914.95194800606077</v>
      </c>
      <c r="E1058" s="10">
        <v>757.5645558707173</v>
      </c>
      <c r="F1058" s="12">
        <v>884.85705543755557</v>
      </c>
      <c r="G1058" s="10">
        <v>7.7122456450559795</v>
      </c>
      <c r="H1058" s="10">
        <v>44.237610970024406</v>
      </c>
      <c r="I1058" s="10">
        <v>44.078997414502496</v>
      </c>
      <c r="J1058" s="10">
        <v>40.022165985190796</v>
      </c>
      <c r="K1058" s="10">
        <v>51.161771523595242</v>
      </c>
    </row>
    <row r="1059" spans="1:11">
      <c r="A1059" s="33" t="s">
        <v>9</v>
      </c>
      <c r="B1059" s="10">
        <v>6634.9334546999808</v>
      </c>
      <c r="C1059" s="10">
        <v>6020.3923468816274</v>
      </c>
      <c r="D1059" s="10">
        <v>5728.1786869358248</v>
      </c>
      <c r="E1059" s="10">
        <v>4882.4399825782366</v>
      </c>
      <c r="F1059" s="12">
        <v>3996.6917704324787</v>
      </c>
      <c r="G1059" s="10">
        <v>1927.1824275541676</v>
      </c>
      <c r="H1059" s="10">
        <v>1852.1543688135462</v>
      </c>
      <c r="I1059" s="10">
        <v>1885.7485775171865</v>
      </c>
      <c r="J1059" s="10">
        <v>1733.6483304171973</v>
      </c>
      <c r="K1059" s="10">
        <v>1531.3914329980894</v>
      </c>
    </row>
    <row r="1060" spans="1:11">
      <c r="A1060" s="33" t="s">
        <v>158</v>
      </c>
      <c r="B1060" s="10">
        <v>1373.4692364253629</v>
      </c>
      <c r="C1060" s="10">
        <v>1351.3127322285752</v>
      </c>
      <c r="D1060" s="10">
        <v>1317.2730271571904</v>
      </c>
      <c r="E1060" s="10">
        <v>1279.6063141467414</v>
      </c>
      <c r="F1060" s="12">
        <v>1264.9633919463492</v>
      </c>
      <c r="G1060" s="10">
        <v>520.51906124362404</v>
      </c>
      <c r="H1060" s="10">
        <v>537.46156653486389</v>
      </c>
      <c r="I1060" s="10">
        <v>546.41171665931586</v>
      </c>
      <c r="J1060" s="10">
        <v>560.09468221227655</v>
      </c>
      <c r="K1060" s="10">
        <v>581.40497357854088</v>
      </c>
    </row>
    <row r="1061" spans="1:11" ht="14.25">
      <c r="A1061" s="41" t="s">
        <v>1173</v>
      </c>
      <c r="B1061" s="157">
        <v>2610.4816918658194</v>
      </c>
      <c r="C1061" s="157">
        <v>2703.5730734532476</v>
      </c>
      <c r="D1061" s="157">
        <v>2543.2163163149894</v>
      </c>
      <c r="E1061" s="157">
        <v>2691.0212628749405</v>
      </c>
      <c r="F1061" s="158">
        <v>2392.6329308509003</v>
      </c>
      <c r="G1061" s="11">
        <v>193.14372279112865</v>
      </c>
      <c r="H1061" s="11">
        <v>207.93124002916409</v>
      </c>
      <c r="I1061" s="11">
        <v>209.64670997709612</v>
      </c>
      <c r="J1061" s="11">
        <v>247.21575734086673</v>
      </c>
      <c r="K1061" s="11">
        <v>239.51697936004842</v>
      </c>
    </row>
    <row r="1062" spans="1:11" ht="12.75" customHeight="1">
      <c r="A1062" s="42"/>
      <c r="B1062" s="189"/>
      <c r="C1062" s="189"/>
      <c r="D1062" s="189"/>
      <c r="E1062" s="189"/>
      <c r="F1062" s="189"/>
      <c r="G1062" s="189"/>
      <c r="H1062" s="189"/>
      <c r="I1062" s="189"/>
      <c r="J1062" s="189"/>
      <c r="K1062" s="189"/>
    </row>
    <row r="1063" spans="1:11" ht="12.75" customHeight="1">
      <c r="A1063" s="42"/>
      <c r="B1063" s="189"/>
      <c r="C1063" s="189"/>
      <c r="D1063" s="189"/>
      <c r="E1063" s="189"/>
      <c r="F1063" s="189"/>
      <c r="G1063" s="189"/>
      <c r="H1063" s="189"/>
      <c r="I1063" s="189"/>
      <c r="J1063" s="189"/>
      <c r="K1063" s="189"/>
    </row>
    <row r="1064" spans="1:11" ht="12.75" customHeight="1">
      <c r="A1064" s="42"/>
      <c r="B1064" s="189"/>
      <c r="C1064" s="189"/>
      <c r="D1064" s="189"/>
      <c r="E1064" s="189"/>
      <c r="F1064" s="189"/>
      <c r="G1064" s="189"/>
      <c r="H1064" s="189"/>
      <c r="I1064" s="189"/>
      <c r="J1064" s="189"/>
      <c r="K1064" s="189"/>
    </row>
    <row r="1065" spans="1:11" ht="12.75" customHeight="1">
      <c r="A1065" s="30"/>
    </row>
    <row r="1066" spans="1:11">
      <c r="A1066" s="894" t="s">
        <v>256</v>
      </c>
      <c r="B1066" s="894"/>
      <c r="C1066" s="894"/>
      <c r="D1066" s="894"/>
      <c r="E1066" s="894"/>
      <c r="F1066" s="894"/>
      <c r="G1066" s="894"/>
      <c r="H1066" s="894"/>
      <c r="I1066" s="894"/>
      <c r="J1066" s="894"/>
      <c r="K1066" s="894"/>
    </row>
    <row r="1067" spans="1:11" ht="12.75" customHeight="1">
      <c r="A1067" s="30"/>
    </row>
    <row r="1068" spans="1:11" s="2" customFormat="1" ht="15" customHeight="1">
      <c r="A1068" s="194"/>
      <c r="B1068" s="895" t="s">
        <v>460</v>
      </c>
      <c r="C1068" s="895"/>
      <c r="D1068" s="895"/>
      <c r="E1068" s="895"/>
      <c r="F1068" s="896"/>
      <c r="G1068" s="895" t="s">
        <v>1013</v>
      </c>
      <c r="H1068" s="895"/>
      <c r="I1068" s="895"/>
      <c r="J1068" s="895"/>
      <c r="K1068" s="895"/>
    </row>
    <row r="1069" spans="1:11" s="2" customFormat="1">
      <c r="A1069" s="818"/>
      <c r="B1069" s="180">
        <v>40909</v>
      </c>
      <c r="C1069" s="180">
        <v>41275</v>
      </c>
      <c r="D1069" s="180">
        <v>41640</v>
      </c>
      <c r="E1069" s="180">
        <v>42005</v>
      </c>
      <c r="F1069" s="181">
        <v>42370</v>
      </c>
      <c r="G1069" s="180">
        <v>40909</v>
      </c>
      <c r="H1069" s="180">
        <v>41275</v>
      </c>
      <c r="I1069" s="180">
        <v>41640</v>
      </c>
      <c r="J1069" s="180">
        <v>42005</v>
      </c>
      <c r="K1069" s="180">
        <v>42370</v>
      </c>
    </row>
    <row r="1070" spans="1:11" s="2" customFormat="1">
      <c r="A1070" s="31" t="s">
        <v>31</v>
      </c>
      <c r="B1070" s="45">
        <v>9.8637605805442838</v>
      </c>
      <c r="C1070" s="45">
        <v>9.9979470112058131</v>
      </c>
      <c r="D1070" s="45">
        <v>9.692448814218908</v>
      </c>
      <c r="E1070" s="45">
        <v>9.8756940434339828</v>
      </c>
      <c r="F1070" s="93">
        <v>9.6694520179483217</v>
      </c>
      <c r="G1070" s="45">
        <v>8.0539635617194243</v>
      </c>
      <c r="H1070" s="45">
        <v>8.2204752821632248</v>
      </c>
      <c r="I1070" s="45">
        <v>7.6004932364305828</v>
      </c>
      <c r="J1070" s="45">
        <v>6.9417966087835401</v>
      </c>
      <c r="K1070" s="45">
        <v>6.6595060004664983</v>
      </c>
    </row>
    <row r="1071" spans="1:11">
      <c r="A1071" s="33" t="s">
        <v>456</v>
      </c>
      <c r="B1071" s="45">
        <v>9.8885867612903215</v>
      </c>
      <c r="C1071" s="45">
        <v>10.601022944326493</v>
      </c>
      <c r="D1071" s="45">
        <v>17.234180569989604</v>
      </c>
      <c r="E1071" s="45">
        <v>15.393850756268943</v>
      </c>
      <c r="F1071" s="93">
        <v>15.546634346457138</v>
      </c>
      <c r="G1071" s="45">
        <v>23.889507429486073</v>
      </c>
      <c r="H1071" s="45">
        <v>23.939616727943847</v>
      </c>
      <c r="I1071" s="45">
        <v>39.838933390284417</v>
      </c>
      <c r="J1071" s="45">
        <v>31.410214831789929</v>
      </c>
      <c r="K1071" s="45">
        <v>30.726748862098251</v>
      </c>
    </row>
    <row r="1072" spans="1:11">
      <c r="A1072" s="33" t="s">
        <v>458</v>
      </c>
      <c r="B1072" s="45">
        <v>6.7681282321444893</v>
      </c>
      <c r="C1072" s="45">
        <v>7.4184716475427077</v>
      </c>
      <c r="D1072" s="45">
        <v>7.0792167498160987</v>
      </c>
      <c r="E1072" s="45">
        <v>7.0173148355670403</v>
      </c>
      <c r="F1072" s="93">
        <v>7.1335256097077782</v>
      </c>
      <c r="G1072" s="45">
        <v>185.2226513460175</v>
      </c>
      <c r="H1072" s="45">
        <v>224.69931965226536</v>
      </c>
      <c r="I1072" s="45">
        <v>249.16157868861788</v>
      </c>
      <c r="J1072" s="45">
        <v>303.72702218060778</v>
      </c>
      <c r="K1072" s="45">
        <v>244.20427564176234</v>
      </c>
    </row>
    <row r="1073" spans="1:11">
      <c r="A1073" s="33" t="s">
        <v>457</v>
      </c>
      <c r="B1073" s="45">
        <v>3.3467709518829136</v>
      </c>
      <c r="C1073" s="45">
        <v>3.2984376515527081</v>
      </c>
      <c r="D1073" s="45">
        <v>3.3126765848210735</v>
      </c>
      <c r="E1073" s="45">
        <v>3.4387932938047436</v>
      </c>
      <c r="F1073" s="93">
        <v>3.1505844700540626</v>
      </c>
      <c r="G1073" s="45">
        <v>9.6950414505855935</v>
      </c>
      <c r="H1073" s="45">
        <v>9.5747103111887206</v>
      </c>
      <c r="I1073" s="45">
        <v>9.7819084894869182</v>
      </c>
      <c r="J1073" s="45">
        <v>9.616170049409174</v>
      </c>
      <c r="K1073" s="45">
        <v>7.7911026315867762</v>
      </c>
    </row>
    <row r="1074" spans="1:11">
      <c r="A1074" s="33" t="s">
        <v>459</v>
      </c>
      <c r="B1074" s="45">
        <v>18.219898948109265</v>
      </c>
      <c r="C1074" s="45">
        <v>21.094433756963674</v>
      </c>
      <c r="D1074" s="45">
        <v>21.856519910112606</v>
      </c>
      <c r="E1074" s="45">
        <v>39.945872749147341</v>
      </c>
      <c r="F1074" s="93">
        <v>39.118664804387535</v>
      </c>
      <c r="G1074" s="45" t="s">
        <v>917</v>
      </c>
      <c r="H1074" s="45" t="s">
        <v>917</v>
      </c>
      <c r="I1074" s="45" t="s">
        <v>917</v>
      </c>
      <c r="J1074" s="45" t="s">
        <v>917</v>
      </c>
      <c r="K1074" s="45" t="s">
        <v>917</v>
      </c>
    </row>
    <row r="1075" spans="1:11">
      <c r="A1075" s="33" t="s">
        <v>140</v>
      </c>
      <c r="B1075" s="45">
        <v>13.33566998298558</v>
      </c>
      <c r="C1075" s="45">
        <v>12.612323316223303</v>
      </c>
      <c r="D1075" s="45">
        <v>12.665462978127458</v>
      </c>
      <c r="E1075" s="45">
        <v>12.225400015223064</v>
      </c>
      <c r="F1075" s="93">
        <v>12.015477705361896</v>
      </c>
      <c r="G1075" s="45">
        <v>42.491986449341333</v>
      </c>
      <c r="H1075" s="45">
        <v>38.533534650872781</v>
      </c>
      <c r="I1075" s="45">
        <v>42.116555024225271</v>
      </c>
      <c r="J1075" s="45">
        <v>34.447313059361733</v>
      </c>
      <c r="K1075" s="45">
        <v>32.128696861735691</v>
      </c>
    </row>
    <row r="1076" spans="1:11">
      <c r="A1076" s="718" t="s">
        <v>141</v>
      </c>
      <c r="B1076" s="45">
        <v>25.991933682829028</v>
      </c>
      <c r="C1076" s="45">
        <v>25.035577304121382</v>
      </c>
      <c r="D1076" s="45">
        <v>18.091748146102095</v>
      </c>
      <c r="E1076" s="45">
        <v>18.074936062293627</v>
      </c>
      <c r="F1076" s="93">
        <v>17.318527134746581</v>
      </c>
      <c r="G1076" s="45">
        <v>47.972170548102319</v>
      </c>
      <c r="H1076" s="45">
        <v>44.260958969426135</v>
      </c>
      <c r="I1076" s="45">
        <v>35.322902019069545</v>
      </c>
      <c r="J1076" s="45">
        <v>30.271567467571828</v>
      </c>
      <c r="K1076" s="45">
        <v>28.337524138570426</v>
      </c>
    </row>
    <row r="1077" spans="1:11">
      <c r="A1077" s="33" t="s">
        <v>641</v>
      </c>
      <c r="B1077" s="45" t="s">
        <v>917</v>
      </c>
      <c r="C1077" s="45" t="s">
        <v>917</v>
      </c>
      <c r="D1077" s="45" t="s">
        <v>917</v>
      </c>
      <c r="E1077" s="45" t="s">
        <v>917</v>
      </c>
      <c r="F1077" s="93" t="s">
        <v>917</v>
      </c>
      <c r="G1077" s="45" t="s">
        <v>917</v>
      </c>
      <c r="H1077" s="45" t="s">
        <v>917</v>
      </c>
      <c r="I1077" s="45" t="s">
        <v>917</v>
      </c>
      <c r="J1077" s="45" t="s">
        <v>917</v>
      </c>
      <c r="K1077" s="45" t="s">
        <v>917</v>
      </c>
    </row>
    <row r="1078" spans="1:11">
      <c r="A1078" s="33" t="s">
        <v>860</v>
      </c>
      <c r="B1078" s="45">
        <v>8.3240429125041899</v>
      </c>
      <c r="C1078" s="45">
        <v>7.9916006652699192</v>
      </c>
      <c r="D1078" s="45">
        <v>7.4646405109476923</v>
      </c>
      <c r="E1078" s="45">
        <v>7.5025973951271849</v>
      </c>
      <c r="F1078" s="93">
        <v>8.0506037400130506</v>
      </c>
      <c r="G1078" s="45">
        <v>10.442897123423593</v>
      </c>
      <c r="H1078" s="45">
        <v>10.170233619594057</v>
      </c>
      <c r="I1078" s="45">
        <v>9.1639359038821251</v>
      </c>
      <c r="J1078" s="45">
        <v>9.4038343671337685</v>
      </c>
      <c r="K1078" s="45">
        <v>9.9184607119960688</v>
      </c>
    </row>
    <row r="1079" spans="1:11">
      <c r="A1079" s="33" t="s">
        <v>106</v>
      </c>
      <c r="B1079" s="45">
        <v>6.0521627846533104</v>
      </c>
      <c r="C1079" s="45">
        <v>6.0850160124128223</v>
      </c>
      <c r="D1079" s="45">
        <v>5.4960041364450989</v>
      </c>
      <c r="E1079" s="45">
        <v>5.1967463538174377</v>
      </c>
      <c r="F1079" s="93">
        <v>5.1487515292106236</v>
      </c>
      <c r="G1079" s="45">
        <v>12.502288713369303</v>
      </c>
      <c r="H1079" s="45">
        <v>12.02205593780527</v>
      </c>
      <c r="I1079" s="45">
        <v>11.454202883980734</v>
      </c>
      <c r="J1079" s="45">
        <v>9.4737705602670346</v>
      </c>
      <c r="K1079" s="45" t="s">
        <v>917</v>
      </c>
    </row>
    <row r="1080" spans="1:11">
      <c r="A1080" s="40" t="s">
        <v>4</v>
      </c>
      <c r="B1080" s="45">
        <v>6.2618090756130025</v>
      </c>
      <c r="C1080" s="45">
        <v>6.5626895089287931</v>
      </c>
      <c r="D1080" s="45">
        <v>6.4585933272078151</v>
      </c>
      <c r="E1080" s="45">
        <v>6.3582675374026065</v>
      </c>
      <c r="F1080" s="93">
        <v>6.3763243876260454</v>
      </c>
      <c r="G1080" s="45">
        <v>7.4299622611572564</v>
      </c>
      <c r="H1080" s="45">
        <v>7.4073504972106292</v>
      </c>
      <c r="I1080" s="45">
        <v>7.1557354699415976</v>
      </c>
      <c r="J1080" s="45">
        <v>6.5907738139715857</v>
      </c>
      <c r="K1080" s="45">
        <v>6.140072821421624</v>
      </c>
    </row>
    <row r="1081" spans="1:11">
      <c r="A1081" s="33" t="s">
        <v>811</v>
      </c>
      <c r="B1081" s="45">
        <v>15.383175121982029</v>
      </c>
      <c r="C1081" s="45">
        <v>14.756898104026389</v>
      </c>
      <c r="D1081" s="45">
        <v>14.875533940375984</v>
      </c>
      <c r="E1081" s="45">
        <v>15.476313123422443</v>
      </c>
      <c r="F1081" s="93">
        <v>15.035398956236669</v>
      </c>
      <c r="G1081" s="45">
        <v>195.29132085650372</v>
      </c>
      <c r="H1081" s="45">
        <v>178.09369591922706</v>
      </c>
      <c r="I1081" s="45">
        <v>183.27865886336639</v>
      </c>
      <c r="J1081" s="45">
        <v>156.51434646772245</v>
      </c>
      <c r="K1081" s="45">
        <v>138.10219573633046</v>
      </c>
    </row>
    <row r="1082" spans="1:11">
      <c r="A1082" s="33" t="s">
        <v>812</v>
      </c>
      <c r="B1082" s="45">
        <v>16.519372868112882</v>
      </c>
      <c r="C1082" s="45">
        <v>16.212297992306738</v>
      </c>
      <c r="D1082" s="45">
        <v>15.635755194669761</v>
      </c>
      <c r="E1082" s="45">
        <v>15.303328561415039</v>
      </c>
      <c r="F1082" s="93">
        <v>14.914582975435003</v>
      </c>
      <c r="G1082" s="45">
        <v>127.97044573473519</v>
      </c>
      <c r="H1082" s="45">
        <v>113.98476351847152</v>
      </c>
      <c r="I1082" s="45">
        <v>113.1803313391768</v>
      </c>
      <c r="J1082" s="45">
        <v>100.75440748420111</v>
      </c>
      <c r="K1082" s="45">
        <v>94.941667344939987</v>
      </c>
    </row>
    <row r="1083" spans="1:11">
      <c r="A1083" s="33" t="s">
        <v>5</v>
      </c>
      <c r="B1083" s="45">
        <v>9.0324143163598709</v>
      </c>
      <c r="C1083" s="45">
        <v>26.917103078063814</v>
      </c>
      <c r="D1083" s="45">
        <v>26.702981411988993</v>
      </c>
      <c r="E1083" s="45">
        <v>28.034968008228756</v>
      </c>
      <c r="F1083" s="93">
        <v>27.73010022187718</v>
      </c>
      <c r="G1083" s="45">
        <v>15.918139905502878</v>
      </c>
      <c r="H1083" s="45">
        <v>47.987690860554792</v>
      </c>
      <c r="I1083" s="45">
        <v>38.66777188818849</v>
      </c>
      <c r="J1083" s="45">
        <v>39.631939998395062</v>
      </c>
      <c r="K1083" s="45">
        <v>39.879049169937176</v>
      </c>
    </row>
    <row r="1084" spans="1:11">
      <c r="A1084" s="33" t="s">
        <v>813</v>
      </c>
      <c r="B1084" s="45">
        <v>7.4577670568485921</v>
      </c>
      <c r="C1084" s="45">
        <v>8.0702554345386375</v>
      </c>
      <c r="D1084" s="45">
        <v>8.3602509984255011</v>
      </c>
      <c r="E1084" s="45">
        <v>9.0852526534074389</v>
      </c>
      <c r="F1084" s="93">
        <v>8.0133473239148518</v>
      </c>
      <c r="G1084" s="45">
        <v>48.114167205123181</v>
      </c>
      <c r="H1084" s="45">
        <v>53.568877690086751</v>
      </c>
      <c r="I1084" s="45">
        <v>92.606800264592749</v>
      </c>
      <c r="J1084" s="45">
        <v>78.275896496806538</v>
      </c>
      <c r="K1084" s="45">
        <v>48.473532688568099</v>
      </c>
    </row>
    <row r="1085" spans="1:11">
      <c r="A1085" s="33" t="s">
        <v>814</v>
      </c>
      <c r="B1085" s="45">
        <v>25.754055540975227</v>
      </c>
      <c r="C1085" s="45">
        <v>21.765019887965092</v>
      </c>
      <c r="D1085" s="45">
        <v>21.669737305745407</v>
      </c>
      <c r="E1085" s="45">
        <v>22.801653036454208</v>
      </c>
      <c r="F1085" s="93">
        <v>19.276766124951298</v>
      </c>
      <c r="G1085" s="45" t="s">
        <v>917</v>
      </c>
      <c r="H1085" s="45" t="s">
        <v>917</v>
      </c>
      <c r="I1085" s="45" t="s">
        <v>917</v>
      </c>
      <c r="J1085" s="45" t="s">
        <v>917</v>
      </c>
      <c r="K1085" s="45" t="s">
        <v>917</v>
      </c>
    </row>
    <row r="1086" spans="1:11">
      <c r="A1086" s="33" t="s">
        <v>6</v>
      </c>
      <c r="B1086" s="45">
        <v>2.9453140697350069</v>
      </c>
      <c r="C1086" s="45">
        <v>2.9542114674775259</v>
      </c>
      <c r="D1086" s="45">
        <v>2.8744622694487383</v>
      </c>
      <c r="E1086" s="45">
        <v>2.8561113267080742</v>
      </c>
      <c r="F1086" s="93">
        <v>2.8031528262111052</v>
      </c>
      <c r="G1086" s="45">
        <v>1.9438907614638445</v>
      </c>
      <c r="H1086" s="45">
        <v>2.0542262327961494</v>
      </c>
      <c r="I1086" s="45">
        <v>2.064360170388722</v>
      </c>
      <c r="J1086" s="45">
        <v>2.0571336849012622</v>
      </c>
      <c r="K1086" s="45">
        <v>1.9736283363176139</v>
      </c>
    </row>
    <row r="1087" spans="1:11">
      <c r="A1087" s="33" t="s">
        <v>815</v>
      </c>
      <c r="B1087" s="45">
        <v>50.018200395428977</v>
      </c>
      <c r="C1087" s="45">
        <v>62.107664265661242</v>
      </c>
      <c r="D1087" s="45">
        <v>69.543250269605068</v>
      </c>
      <c r="E1087" s="45">
        <v>82.869016356838614</v>
      </c>
      <c r="F1087" s="93">
        <v>6.5152806330605895</v>
      </c>
      <c r="G1087" s="45">
        <v>64.834298907338805</v>
      </c>
      <c r="H1087" s="45">
        <v>85.851075273770064</v>
      </c>
      <c r="I1087" s="45">
        <v>94.182905707835957</v>
      </c>
      <c r="J1087" s="45">
        <v>124.29578401176842</v>
      </c>
      <c r="K1087" s="45">
        <v>7.5357023899941309</v>
      </c>
    </row>
    <row r="1088" spans="1:11">
      <c r="A1088" s="33" t="s">
        <v>7</v>
      </c>
      <c r="B1088" s="45">
        <v>4.0925694745983501</v>
      </c>
      <c r="C1088" s="45">
        <v>4.1487977561262088</v>
      </c>
      <c r="D1088" s="45">
        <v>4.1439309192143954</v>
      </c>
      <c r="E1088" s="45">
        <v>3.4384398527569968</v>
      </c>
      <c r="F1088" s="93">
        <v>3.649679032110865</v>
      </c>
      <c r="G1088" s="45">
        <v>4.9064652387500871</v>
      </c>
      <c r="H1088" s="45">
        <v>4.8884387673778402</v>
      </c>
      <c r="I1088" s="45">
        <v>5.3296338530873282</v>
      </c>
      <c r="J1088" s="45" t="s">
        <v>917</v>
      </c>
      <c r="K1088" s="45">
        <v>4.3333708122226655</v>
      </c>
    </row>
    <row r="1089" spans="1:11">
      <c r="A1089" s="33" t="s">
        <v>8</v>
      </c>
      <c r="B1089" s="45">
        <v>6.5795131409312235</v>
      </c>
      <c r="C1089" s="45">
        <v>6.4309905415090656</v>
      </c>
      <c r="D1089" s="45">
        <v>6.4012506834788541</v>
      </c>
      <c r="E1089" s="45">
        <v>7.3665452408475902</v>
      </c>
      <c r="F1089" s="93">
        <v>6.7021524421528769</v>
      </c>
      <c r="G1089" s="45">
        <v>5.4893905345451746</v>
      </c>
      <c r="H1089" s="45">
        <v>5.670616751777108</v>
      </c>
      <c r="I1089" s="45">
        <v>6.3582702328816536</v>
      </c>
      <c r="J1089" s="45">
        <v>6.272056842097812</v>
      </c>
      <c r="K1089" s="45">
        <v>5.0786661541991709</v>
      </c>
    </row>
    <row r="1090" spans="1:11">
      <c r="A1090" s="33" t="s">
        <v>816</v>
      </c>
      <c r="B1090" s="45">
        <v>0.66605514145630429</v>
      </c>
      <c r="C1090" s="45">
        <v>3.5632473508230316</v>
      </c>
      <c r="D1090" s="45">
        <v>3.6650289351840533</v>
      </c>
      <c r="E1090" s="45">
        <v>3.6652705521611431</v>
      </c>
      <c r="F1090" s="93">
        <v>4.7296398418110464</v>
      </c>
      <c r="G1090" s="45">
        <v>1.2579413181541728</v>
      </c>
      <c r="H1090" s="45">
        <v>7.0876815734110536</v>
      </c>
      <c r="I1090" s="45">
        <v>6.9737552611676508</v>
      </c>
      <c r="J1090" s="45">
        <v>6.7855366490388995</v>
      </c>
      <c r="K1090" s="45">
        <v>9.2248556173431737</v>
      </c>
    </row>
    <row r="1091" spans="1:11">
      <c r="A1091" s="33" t="s">
        <v>9</v>
      </c>
      <c r="B1091" s="45">
        <v>45.989213508581933</v>
      </c>
      <c r="C1091" s="45">
        <v>43.341785886198089</v>
      </c>
      <c r="D1091" s="45">
        <v>40.27329403580282</v>
      </c>
      <c r="E1091" s="45">
        <v>39.104668941202512</v>
      </c>
      <c r="F1091" s="93">
        <v>38.198401196124649</v>
      </c>
      <c r="G1091" s="45">
        <v>23.146024948180347</v>
      </c>
      <c r="H1091" s="45">
        <v>21.369767045493134</v>
      </c>
      <c r="I1091" s="45">
        <v>22.964713615560601</v>
      </c>
      <c r="J1091" s="45">
        <v>22.320178903938107</v>
      </c>
      <c r="K1091" s="45" t="s">
        <v>917</v>
      </c>
    </row>
    <row r="1092" spans="1:11">
      <c r="A1092" s="33" t="s">
        <v>158</v>
      </c>
      <c r="B1092" s="45">
        <v>10.116968316801037</v>
      </c>
      <c r="C1092" s="45">
        <v>10.181708108917713</v>
      </c>
      <c r="D1092" s="45">
        <v>9.9879977105281288</v>
      </c>
      <c r="E1092" s="45">
        <v>9.9186278234284551</v>
      </c>
      <c r="F1092" s="93">
        <v>10.087166901572932</v>
      </c>
      <c r="G1092" s="45">
        <v>93.108369445772084</v>
      </c>
      <c r="H1092" s="45">
        <v>88.926274245713614</v>
      </c>
      <c r="I1092" s="45">
        <v>82.815221160204956</v>
      </c>
      <c r="J1092" s="45">
        <v>82.737951397360419</v>
      </c>
      <c r="K1092" s="45">
        <v>81.065577495565208</v>
      </c>
    </row>
    <row r="1093" spans="1:11" ht="14.25">
      <c r="A1093" s="41" t="s">
        <v>1173</v>
      </c>
      <c r="B1093" s="161">
        <v>13.340414750150572</v>
      </c>
      <c r="C1093" s="161">
        <v>14.159523590463033</v>
      </c>
      <c r="D1093" s="161">
        <v>13.965499713604238</v>
      </c>
      <c r="E1093" s="161">
        <v>17.491951813968392</v>
      </c>
      <c r="F1093" s="162">
        <v>16.700197759718375</v>
      </c>
      <c r="G1093" s="159">
        <v>25.69127522872088</v>
      </c>
      <c r="H1093" s="159">
        <v>26.672595015540232</v>
      </c>
      <c r="I1093" s="159">
        <v>26.586348196880291</v>
      </c>
      <c r="J1093" s="159">
        <v>25.874487226778069</v>
      </c>
      <c r="K1093" s="159">
        <v>24.016819063410246</v>
      </c>
    </row>
    <row r="1094" spans="1:11" s="22" customFormat="1" ht="14.25" customHeight="1">
      <c r="A1094" s="897" t="s">
        <v>779</v>
      </c>
      <c r="B1094" s="898"/>
      <c r="C1094" s="898"/>
      <c r="D1094" s="898"/>
      <c r="E1094" s="898"/>
      <c r="F1094" s="898"/>
      <c r="G1094" s="898"/>
      <c r="H1094" s="898"/>
      <c r="I1094" s="898"/>
      <c r="J1094" s="898"/>
      <c r="K1094" s="898"/>
    </row>
    <row r="1095" spans="1:11" s="22" customFormat="1" ht="63.75" customHeight="1">
      <c r="A1095" s="899" t="s">
        <v>1359</v>
      </c>
      <c r="B1095" s="899"/>
      <c r="C1095" s="899"/>
      <c r="D1095" s="899"/>
      <c r="E1095" s="899"/>
      <c r="F1095" s="899"/>
      <c r="G1095" s="899"/>
      <c r="H1095" s="899"/>
      <c r="I1095" s="899"/>
      <c r="J1095" s="899"/>
      <c r="K1095" s="899"/>
    </row>
    <row r="1096" spans="1:11" s="22" customFormat="1" ht="12.75" customHeight="1">
      <c r="A1096" s="832"/>
      <c r="B1096" s="832"/>
      <c r="C1096" s="832"/>
      <c r="D1096" s="832"/>
      <c r="E1096" s="832"/>
      <c r="F1096" s="832"/>
      <c r="G1096" s="832"/>
      <c r="H1096" s="832"/>
      <c r="I1096" s="832"/>
      <c r="J1096" s="832"/>
      <c r="K1096" s="832"/>
    </row>
    <row r="1097" spans="1:11" ht="12.75" customHeight="1">
      <c r="A1097" s="30"/>
    </row>
    <row r="1098" spans="1:11" ht="12.75" customHeight="1">
      <c r="A1098" s="30"/>
    </row>
    <row r="1099" spans="1:11" ht="12.75" customHeight="1">
      <c r="A1099" s="30"/>
    </row>
    <row r="1100" spans="1:11" ht="12.75" customHeight="1">
      <c r="A1100" s="894" t="s">
        <v>560</v>
      </c>
      <c r="B1100" s="894"/>
      <c r="C1100" s="894"/>
      <c r="D1100" s="894"/>
      <c r="E1100" s="894"/>
      <c r="F1100" s="894"/>
      <c r="G1100" s="894"/>
      <c r="H1100" s="894"/>
      <c r="I1100" s="894"/>
      <c r="J1100" s="894"/>
      <c r="K1100" s="894"/>
    </row>
    <row r="1101" spans="1:11" ht="15" customHeight="1">
      <c r="A1101" s="912" t="s">
        <v>351</v>
      </c>
      <c r="B1101" s="913"/>
      <c r="C1101" s="913"/>
      <c r="D1101" s="913"/>
      <c r="E1101" s="913"/>
      <c r="F1101" s="913"/>
      <c r="G1101" s="913"/>
      <c r="H1101" s="913"/>
      <c r="I1101" s="913"/>
      <c r="J1101" s="913"/>
      <c r="K1101" s="913"/>
    </row>
    <row r="1102" spans="1:11" ht="14.25">
      <c r="A1102" s="32" t="s">
        <v>898</v>
      </c>
    </row>
    <row r="1103" spans="1:11">
      <c r="A1103" s="29"/>
      <c r="C1103" s="44"/>
      <c r="D1103" s="44"/>
      <c r="E1103" s="44"/>
      <c r="F1103" s="44"/>
    </row>
    <row r="1104" spans="1:11" ht="15" customHeight="1">
      <c r="A1104" s="31"/>
      <c r="B1104" s="895" t="s">
        <v>0</v>
      </c>
      <c r="C1104" s="895"/>
      <c r="D1104" s="895"/>
      <c r="E1104" s="895"/>
      <c r="F1104" s="896"/>
      <c r="G1104" s="895" t="s">
        <v>1</v>
      </c>
      <c r="H1104" s="895"/>
      <c r="I1104" s="895"/>
      <c r="J1104" s="895"/>
      <c r="K1104" s="895"/>
    </row>
    <row r="1105" spans="1:11">
      <c r="A1105" s="34"/>
      <c r="B1105" s="180">
        <v>40909</v>
      </c>
      <c r="C1105" s="180">
        <v>41275</v>
      </c>
      <c r="D1105" s="180">
        <v>41640</v>
      </c>
      <c r="E1105" s="180">
        <v>42005</v>
      </c>
      <c r="F1105" s="181">
        <v>42370</v>
      </c>
      <c r="G1105" s="180">
        <v>40909</v>
      </c>
      <c r="H1105" s="180">
        <v>41275</v>
      </c>
      <c r="I1105" s="180">
        <v>41640</v>
      </c>
      <c r="J1105" s="180">
        <v>42005</v>
      </c>
      <c r="K1105" s="180">
        <v>42370</v>
      </c>
    </row>
    <row r="1106" spans="1:11">
      <c r="A1106" s="31" t="s">
        <v>31</v>
      </c>
      <c r="B1106" s="10">
        <v>7408.3163916025769</v>
      </c>
      <c r="C1106" s="10">
        <v>7437.6692492319498</v>
      </c>
      <c r="D1106" s="10">
        <v>7110.3911768407797</v>
      </c>
      <c r="E1106" s="10">
        <v>6162.7911354135576</v>
      </c>
      <c r="F1106" s="12">
        <v>6274.3045346416893</v>
      </c>
      <c r="G1106" s="10">
        <v>6086.9047755144466</v>
      </c>
      <c r="H1106" s="10">
        <v>5662.0934091781874</v>
      </c>
      <c r="I1106" s="10">
        <v>5059.9295936348108</v>
      </c>
      <c r="J1106" s="10">
        <v>4324.1741519856678</v>
      </c>
      <c r="K1106" s="10">
        <v>4382.5649985132322</v>
      </c>
    </row>
    <row r="1107" spans="1:11">
      <c r="A1107" s="33" t="s">
        <v>456</v>
      </c>
      <c r="B1107" s="10">
        <v>4694.5258641629034</v>
      </c>
      <c r="C1107" s="10">
        <v>5277.681038809018</v>
      </c>
      <c r="D1107" s="10">
        <v>8858.1913599772506</v>
      </c>
      <c r="E1107" s="10">
        <v>6780.8688448661505</v>
      </c>
      <c r="F1107" s="12">
        <v>7044.8529067509871</v>
      </c>
      <c r="G1107" s="10">
        <v>91.481430647397531</v>
      </c>
      <c r="H1107" s="10">
        <v>103.92942480178856</v>
      </c>
      <c r="I1107" s="10">
        <v>159.25176266432743</v>
      </c>
      <c r="J1107" s="10">
        <v>112.4599460700496</v>
      </c>
      <c r="K1107" s="10">
        <v>122.40497221341924</v>
      </c>
    </row>
    <row r="1108" spans="1:11">
      <c r="A1108" s="33" t="s">
        <v>458</v>
      </c>
      <c r="B1108" s="10">
        <v>12884.274278772378</v>
      </c>
      <c r="C1108" s="10">
        <v>13994.50184401759</v>
      </c>
      <c r="D1108" s="10">
        <v>13648.943233108253</v>
      </c>
      <c r="E1108" s="10">
        <v>10224.809128103754</v>
      </c>
      <c r="F1108" s="12">
        <v>9981.953756208195</v>
      </c>
      <c r="G1108" s="10">
        <v>1944.6133887468029</v>
      </c>
      <c r="H1108" s="10">
        <v>2578.2127252950709</v>
      </c>
      <c r="I1108" s="10">
        <v>2134.4919658555232</v>
      </c>
      <c r="J1108" s="10">
        <v>1291.9243079641778</v>
      </c>
      <c r="K1108" s="10">
        <v>1870.5689573105965</v>
      </c>
    </row>
    <row r="1109" spans="1:11">
      <c r="A1109" s="33" t="s">
        <v>457</v>
      </c>
      <c r="B1109" s="10">
        <v>2044.7931101745519</v>
      </c>
      <c r="C1109" s="10">
        <v>2176.7512526278856</v>
      </c>
      <c r="D1109" s="10">
        <v>2191.7405916558446</v>
      </c>
      <c r="E1109" s="10">
        <v>2010.0317679337661</v>
      </c>
      <c r="F1109" s="12">
        <v>2055.3877231107153</v>
      </c>
      <c r="G1109" s="10">
        <v>574.9117671324932</v>
      </c>
      <c r="H1109" s="10">
        <v>593.52725099202348</v>
      </c>
      <c r="I1109" s="10">
        <v>581.68996539867601</v>
      </c>
      <c r="J1109" s="10">
        <v>529.38869211083545</v>
      </c>
      <c r="K1109" s="10">
        <v>524.81493340410668</v>
      </c>
    </row>
    <row r="1110" spans="1:11">
      <c r="A1110" s="33" t="s">
        <v>459</v>
      </c>
      <c r="B1110" s="10">
        <v>99636.894412323789</v>
      </c>
      <c r="C1110" s="10">
        <v>142163.40103310189</v>
      </c>
      <c r="D1110" s="10">
        <v>175601.02377160999</v>
      </c>
      <c r="E1110" s="10">
        <v>386951.94051284518</v>
      </c>
      <c r="F1110" s="12">
        <v>402767.04995257448</v>
      </c>
      <c r="G1110" s="10" t="s">
        <v>917</v>
      </c>
      <c r="H1110" s="10" t="s">
        <v>917</v>
      </c>
      <c r="I1110" s="10" t="s">
        <v>917</v>
      </c>
      <c r="J1110" s="10" t="s">
        <v>917</v>
      </c>
      <c r="K1110" s="10" t="s">
        <v>917</v>
      </c>
    </row>
    <row r="1111" spans="1:11">
      <c r="A1111" s="33" t="s">
        <v>140</v>
      </c>
      <c r="B1111" s="10">
        <v>30962.008008043373</v>
      </c>
      <c r="C1111" s="10">
        <v>30798.471926197381</v>
      </c>
      <c r="D1111" s="10">
        <v>31894.270049798128</v>
      </c>
      <c r="E1111" s="10">
        <v>25912.042826781351</v>
      </c>
      <c r="F1111" s="12">
        <v>26216.438691728432</v>
      </c>
      <c r="G1111" s="10">
        <v>1683.0962447462332</v>
      </c>
      <c r="H1111" s="10">
        <v>1857.7271358676601</v>
      </c>
      <c r="I1111" s="10">
        <v>2008.844625868225</v>
      </c>
      <c r="J1111" s="10">
        <v>1609.0286778680027</v>
      </c>
      <c r="K1111" s="10">
        <v>1650.7898372181869</v>
      </c>
    </row>
    <row r="1112" spans="1:11">
      <c r="A1112" s="718" t="s">
        <v>141</v>
      </c>
      <c r="B1112" s="10">
        <v>74522.997709045696</v>
      </c>
      <c r="C1112" s="10">
        <v>75649.148595956853</v>
      </c>
      <c r="D1112" s="10">
        <v>64793.182256123277</v>
      </c>
      <c r="E1112" s="10">
        <v>55837.032873437995</v>
      </c>
      <c r="F1112" s="12">
        <v>55193.077552924995</v>
      </c>
      <c r="G1112" s="10">
        <v>16980.278028289726</v>
      </c>
      <c r="H1112" s="10">
        <v>17723.530760381964</v>
      </c>
      <c r="I1112" s="10">
        <v>4748.7746295553634</v>
      </c>
      <c r="J1112" s="10">
        <v>4474.4946182789508</v>
      </c>
      <c r="K1112" s="10">
        <v>4343.3532966416824</v>
      </c>
    </row>
    <row r="1113" spans="1:11">
      <c r="A1113" s="33" t="s">
        <v>641</v>
      </c>
      <c r="B1113" s="95" t="s">
        <v>917</v>
      </c>
      <c r="C1113" s="95" t="s">
        <v>917</v>
      </c>
      <c r="D1113" s="95" t="s">
        <v>917</v>
      </c>
      <c r="E1113" s="95" t="s">
        <v>917</v>
      </c>
      <c r="F1113" s="97" t="s">
        <v>917</v>
      </c>
      <c r="G1113" s="95" t="s">
        <v>917</v>
      </c>
      <c r="H1113" s="95" t="s">
        <v>917</v>
      </c>
      <c r="I1113" s="95" t="s">
        <v>917</v>
      </c>
      <c r="J1113" s="95" t="s">
        <v>917</v>
      </c>
      <c r="K1113" s="95" t="s">
        <v>917</v>
      </c>
    </row>
    <row r="1114" spans="1:11">
      <c r="A1114" s="33" t="s">
        <v>860</v>
      </c>
      <c r="B1114" s="95">
        <v>13228.188798259689</v>
      </c>
      <c r="C1114" s="95">
        <v>13312.671499484093</v>
      </c>
      <c r="D1114" s="95">
        <v>13388.529617346236</v>
      </c>
      <c r="E1114" s="95">
        <v>14220.97245265914</v>
      </c>
      <c r="F1114" s="97">
        <v>16460.321987074134</v>
      </c>
      <c r="G1114" s="95">
        <v>20.247010602682469</v>
      </c>
      <c r="H1114" s="95">
        <v>21.63220499044024</v>
      </c>
      <c r="I1114" s="95">
        <v>29.573365376615726</v>
      </c>
      <c r="J1114" s="95">
        <v>38.918997779595877</v>
      </c>
      <c r="K1114" s="95">
        <v>54.935157978536679</v>
      </c>
    </row>
    <row r="1115" spans="1:11">
      <c r="A1115" s="33" t="s">
        <v>106</v>
      </c>
      <c r="B1115" s="10">
        <v>10082.950982569735</v>
      </c>
      <c r="C1115" s="10">
        <v>10665.80979357159</v>
      </c>
      <c r="D1115" s="10">
        <v>9669.3170735555123</v>
      </c>
      <c r="E1115" s="10">
        <v>7695.5671102578071</v>
      </c>
      <c r="F1115" s="12">
        <v>7749.173252350367</v>
      </c>
      <c r="G1115" s="10">
        <v>494.86504990138826</v>
      </c>
      <c r="H1115" s="10">
        <v>473.49946006431395</v>
      </c>
      <c r="I1115" s="10">
        <v>420.29842242047897</v>
      </c>
      <c r="J1115" s="10">
        <v>397.77192700688079</v>
      </c>
      <c r="K1115" s="10">
        <v>404.03147618045142</v>
      </c>
    </row>
    <row r="1116" spans="1:11">
      <c r="A1116" s="719" t="s">
        <v>4</v>
      </c>
      <c r="B1116" s="10">
        <v>33684.257843571366</v>
      </c>
      <c r="C1116" s="10">
        <v>29608.519717297622</v>
      </c>
      <c r="D1116" s="10">
        <v>27730.387195591979</v>
      </c>
      <c r="E1116" s="10">
        <v>24917.005339657513</v>
      </c>
      <c r="F1116" s="10">
        <v>27063.173158737613</v>
      </c>
      <c r="G1116" s="95" t="s">
        <v>917</v>
      </c>
      <c r="H1116" s="95" t="s">
        <v>917</v>
      </c>
      <c r="I1116" s="95" t="s">
        <v>917</v>
      </c>
      <c r="J1116" s="95" t="s">
        <v>917</v>
      </c>
      <c r="K1116" s="10" t="s">
        <v>917</v>
      </c>
    </row>
    <row r="1117" spans="1:11">
      <c r="A1117" s="33" t="s">
        <v>811</v>
      </c>
      <c r="B1117" s="10">
        <v>11668.146225862558</v>
      </c>
      <c r="C1117" s="10">
        <v>12669.086809614262</v>
      </c>
      <c r="D1117" s="10">
        <v>14518.499791116765</v>
      </c>
      <c r="E1117" s="10">
        <v>15606.082647659283</v>
      </c>
      <c r="F1117" s="12">
        <v>15790.951478672985</v>
      </c>
      <c r="G1117" s="95">
        <v>156.34517517393155</v>
      </c>
      <c r="H1117" s="95">
        <v>164.78811915546464</v>
      </c>
      <c r="I1117" s="95">
        <v>168.69297202863601</v>
      </c>
      <c r="J1117" s="95">
        <v>158.90721172966619</v>
      </c>
      <c r="K1117" s="10">
        <v>161.61286169754416</v>
      </c>
    </row>
    <row r="1118" spans="1:11">
      <c r="A1118" s="33" t="s">
        <v>812</v>
      </c>
      <c r="B1118" s="10">
        <v>18748.088114819457</v>
      </c>
      <c r="C1118" s="10">
        <v>19627.66002897983</v>
      </c>
      <c r="D1118" s="10">
        <v>19510.782940676629</v>
      </c>
      <c r="E1118" s="10">
        <v>16959.267383596212</v>
      </c>
      <c r="F1118" s="12">
        <v>15052.154518756697</v>
      </c>
      <c r="G1118" s="95">
        <v>19.200078216957134</v>
      </c>
      <c r="H1118" s="95">
        <v>21.707367143136874</v>
      </c>
      <c r="I1118" s="95">
        <v>22.280766714542466</v>
      </c>
      <c r="J1118" s="95">
        <v>22.007353943217666</v>
      </c>
      <c r="K1118" s="10">
        <v>22.269882100750266</v>
      </c>
    </row>
    <row r="1119" spans="1:11">
      <c r="A1119" s="33" t="s">
        <v>5</v>
      </c>
      <c r="B1119" s="10">
        <v>6981.9588504521344</v>
      </c>
      <c r="C1119" s="10">
        <v>22817.784904919914</v>
      </c>
      <c r="D1119" s="10">
        <v>23044.246610986516</v>
      </c>
      <c r="E1119" s="10">
        <v>20845.409334570664</v>
      </c>
      <c r="F1119" s="12">
        <v>21162.394557310763</v>
      </c>
      <c r="G1119" s="10">
        <v>372.86877882720114</v>
      </c>
      <c r="H1119" s="10">
        <v>369.00347046176717</v>
      </c>
      <c r="I1119" s="10">
        <v>290.11539855061443</v>
      </c>
      <c r="J1119" s="10">
        <v>266.61951665603988</v>
      </c>
      <c r="K1119" s="10">
        <v>251.18781692649708</v>
      </c>
    </row>
    <row r="1120" spans="1:11">
      <c r="A1120" s="33" t="s">
        <v>813</v>
      </c>
      <c r="B1120" s="10">
        <v>15682.70471394268</v>
      </c>
      <c r="C1120" s="10">
        <v>17516.390708577535</v>
      </c>
      <c r="D1120" s="10">
        <v>16877.647383116524</v>
      </c>
      <c r="E1120" s="10">
        <v>12029.052821765692</v>
      </c>
      <c r="F1120" s="12">
        <v>9789.286238345594</v>
      </c>
      <c r="G1120" s="10">
        <v>41.870609613998042</v>
      </c>
      <c r="H1120" s="10">
        <v>48.860153512562256</v>
      </c>
      <c r="I1120" s="10">
        <v>48.551237327911117</v>
      </c>
      <c r="J1120" s="10">
        <v>31.871605424278695</v>
      </c>
      <c r="K1120" s="10">
        <v>33.530630238596729</v>
      </c>
    </row>
    <row r="1121" spans="1:11">
      <c r="A1121" s="33" t="s">
        <v>814</v>
      </c>
      <c r="B1121" s="10">
        <v>1079.1663762666667</v>
      </c>
      <c r="C1121" s="10">
        <v>1218.7110808</v>
      </c>
      <c r="D1121" s="10">
        <v>1380.9960661333332</v>
      </c>
      <c r="E1121" s="10">
        <v>1422.0831842666666</v>
      </c>
      <c r="F1121" s="12">
        <v>1456.9259981333335</v>
      </c>
      <c r="G1121" s="45">
        <v>0.12598933333333334</v>
      </c>
      <c r="H1121" s="45">
        <v>0.14371573333333335</v>
      </c>
      <c r="I1121" s="45">
        <v>0.15250346666666667</v>
      </c>
      <c r="J1121" s="45">
        <v>0.16895946666666667</v>
      </c>
      <c r="K1121" s="45">
        <v>0.21042160000000001</v>
      </c>
    </row>
    <row r="1122" spans="1:11">
      <c r="A1122" s="33" t="s">
        <v>6</v>
      </c>
      <c r="B1122" s="10">
        <v>170.4161406737617</v>
      </c>
      <c r="C1122" s="10">
        <v>185.24566131223526</v>
      </c>
      <c r="D1122" s="10">
        <v>192.01729855575726</v>
      </c>
      <c r="E1122" s="10">
        <v>215.09791330278563</v>
      </c>
      <c r="F1122" s="12">
        <v>235.07841358337561</v>
      </c>
      <c r="G1122" s="10">
        <v>63.727785868608464</v>
      </c>
      <c r="H1122" s="10">
        <v>68.163690561815699</v>
      </c>
      <c r="I1122" s="10">
        <v>72.307245679109784</v>
      </c>
      <c r="J1122" s="10">
        <v>70.615968434067938</v>
      </c>
      <c r="K1122" s="10">
        <v>73.233654333502287</v>
      </c>
    </row>
    <row r="1123" spans="1:11">
      <c r="A1123" s="33" t="s">
        <v>815</v>
      </c>
      <c r="B1123" s="10">
        <v>2095.3072115712544</v>
      </c>
      <c r="C1123" s="10">
        <v>2107.5960673575132</v>
      </c>
      <c r="D1123" s="10">
        <v>2032.0085446329767</v>
      </c>
      <c r="E1123" s="10">
        <v>1870.1418390714455</v>
      </c>
      <c r="F1123" s="12">
        <v>1745.6328934665851</v>
      </c>
      <c r="G1123" s="10">
        <v>151.99700986601701</v>
      </c>
      <c r="H1123" s="10">
        <v>136.72188839378236</v>
      </c>
      <c r="I1123" s="10">
        <v>115.11635660272961</v>
      </c>
      <c r="J1123" s="10">
        <v>101.7395608187593</v>
      </c>
      <c r="K1123" s="10">
        <v>95.024031681283574</v>
      </c>
    </row>
    <row r="1124" spans="1:11">
      <c r="A1124" s="33" t="s">
        <v>7</v>
      </c>
      <c r="B1124" s="10">
        <v>2013.508710874094</v>
      </c>
      <c r="C1124" s="10">
        <v>2175.7793122776702</v>
      </c>
      <c r="D1124" s="10">
        <v>2151.782177488069</v>
      </c>
      <c r="E1124" s="10">
        <v>1546.2798158894063</v>
      </c>
      <c r="F1124" s="12">
        <v>1700.8742181657135</v>
      </c>
      <c r="G1124" s="10">
        <v>80.416403885855289</v>
      </c>
      <c r="H1124" s="10">
        <v>84.882254651820219</v>
      </c>
      <c r="I1124" s="10">
        <v>81.298290679012965</v>
      </c>
      <c r="J1124" s="10">
        <v>56.639559751401542</v>
      </c>
      <c r="K1124" s="10">
        <v>59.345749205354387</v>
      </c>
    </row>
    <row r="1125" spans="1:11">
      <c r="A1125" s="33" t="s">
        <v>8</v>
      </c>
      <c r="B1125" s="10">
        <v>4233.2243734459698</v>
      </c>
      <c r="C1125" s="10">
        <v>4260.5415706131389</v>
      </c>
      <c r="D1125" s="10">
        <v>4372.6609358783671</v>
      </c>
      <c r="E1125" s="10">
        <v>4832.7737699491008</v>
      </c>
      <c r="F1125" s="12">
        <v>4314.3792496488131</v>
      </c>
      <c r="G1125" s="10">
        <v>87.963795632588088</v>
      </c>
      <c r="H1125" s="10">
        <v>92.107984252507961</v>
      </c>
      <c r="I1125" s="10">
        <v>92.895438741973663</v>
      </c>
      <c r="J1125" s="10">
        <v>84.987208395641517</v>
      </c>
      <c r="K1125" s="10">
        <v>82.252309427551083</v>
      </c>
    </row>
    <row r="1126" spans="1:11">
      <c r="A1126" s="33" t="s">
        <v>816</v>
      </c>
      <c r="B1126" s="10">
        <v>213.46839274755928</v>
      </c>
      <c r="C1126" s="10">
        <v>2992.6224257087256</v>
      </c>
      <c r="D1126" s="10">
        <v>3030.2532794003387</v>
      </c>
      <c r="E1126" s="10">
        <v>2795.2682165441174</v>
      </c>
      <c r="F1126" s="12">
        <v>3738.9943620295894</v>
      </c>
      <c r="G1126" s="10" t="s">
        <v>349</v>
      </c>
      <c r="H1126" s="10" t="s">
        <v>349</v>
      </c>
      <c r="I1126" s="10" t="s">
        <v>349</v>
      </c>
      <c r="J1126" s="10" t="s">
        <v>349</v>
      </c>
      <c r="K1126" s="10" t="s">
        <v>349</v>
      </c>
    </row>
    <row r="1127" spans="1:11">
      <c r="A1127" s="33" t="s">
        <v>9</v>
      </c>
      <c r="B1127" s="10">
        <v>118902.83368440777</v>
      </c>
      <c r="C1127" s="10">
        <v>114968.33530130061</v>
      </c>
      <c r="D1127" s="10">
        <v>117751.79231065263</v>
      </c>
      <c r="E1127" s="10">
        <v>109955.29160727123</v>
      </c>
      <c r="F1127" s="12">
        <v>110639.97294987035</v>
      </c>
      <c r="G1127" s="10">
        <v>1703.7101578780942</v>
      </c>
      <c r="H1127" s="10">
        <v>1743.0017899166442</v>
      </c>
      <c r="I1127" s="10">
        <v>1921.8744216678845</v>
      </c>
      <c r="J1127" s="10">
        <v>1903.3386465536128</v>
      </c>
      <c r="K1127" s="10">
        <v>1703.6334234803671</v>
      </c>
    </row>
    <row r="1128" spans="1:11">
      <c r="A1128" s="33" t="s">
        <v>158</v>
      </c>
      <c r="B1128" s="10">
        <v>69404.249599999996</v>
      </c>
      <c r="C1128" s="10">
        <v>74297.925600000002</v>
      </c>
      <c r="D1128" s="10">
        <v>79059.906600000002</v>
      </c>
      <c r="E1128" s="10">
        <v>83057.540999999997</v>
      </c>
      <c r="F1128" s="12">
        <v>87415.754700000005</v>
      </c>
      <c r="G1128" s="10">
        <v>61793.413100000005</v>
      </c>
      <c r="H1128" s="10">
        <v>63225.035799999998</v>
      </c>
      <c r="I1128" s="10">
        <v>62351.192999999999</v>
      </c>
      <c r="J1128" s="10">
        <v>63812.629100000006</v>
      </c>
      <c r="K1128" s="10">
        <v>67381.331999999995</v>
      </c>
    </row>
    <row r="1129" spans="1:11" ht="14.25">
      <c r="A1129" s="41" t="s">
        <v>1168</v>
      </c>
      <c r="B1129" s="157" t="s">
        <v>349</v>
      </c>
      <c r="C1129" s="157" t="s">
        <v>349</v>
      </c>
      <c r="D1129" s="157" t="s">
        <v>349</v>
      </c>
      <c r="E1129" s="157" t="s">
        <v>349</v>
      </c>
      <c r="F1129" s="158" t="s">
        <v>349</v>
      </c>
      <c r="G1129" s="11">
        <v>92348.036579877749</v>
      </c>
      <c r="H1129" s="11">
        <v>94968.568605354289</v>
      </c>
      <c r="I1129" s="11">
        <v>80307.331962233104</v>
      </c>
      <c r="J1129" s="11">
        <v>79287.686010237521</v>
      </c>
      <c r="K1129" s="11">
        <v>83217.096410151658</v>
      </c>
    </row>
    <row r="1130" spans="1:11">
      <c r="A1130" s="30"/>
    </row>
    <row r="1131" spans="1:11">
      <c r="A1131" s="30"/>
    </row>
    <row r="1132" spans="1:11">
      <c r="A1132" s="30"/>
    </row>
    <row r="1133" spans="1:11">
      <c r="A1133" s="894" t="s">
        <v>168</v>
      </c>
      <c r="B1133" s="894"/>
      <c r="C1133" s="894"/>
      <c r="D1133" s="894"/>
      <c r="E1133" s="894"/>
      <c r="F1133" s="894"/>
      <c r="G1133" s="894"/>
      <c r="H1133" s="894"/>
      <c r="I1133" s="894"/>
      <c r="J1133" s="894"/>
      <c r="K1133" s="894"/>
    </row>
    <row r="1134" spans="1:11">
      <c r="A1134" s="30"/>
    </row>
    <row r="1135" spans="1:11" ht="15" customHeight="1">
      <c r="A1135" s="31"/>
      <c r="B1135" s="895" t="s">
        <v>2</v>
      </c>
      <c r="C1135" s="895"/>
      <c r="D1135" s="895"/>
      <c r="E1135" s="895"/>
      <c r="F1135" s="896"/>
      <c r="G1135" s="895" t="s">
        <v>306</v>
      </c>
      <c r="H1135" s="895"/>
      <c r="I1135" s="895"/>
      <c r="J1135" s="895"/>
      <c r="K1135" s="895"/>
    </row>
    <row r="1136" spans="1:11">
      <c r="A1136" s="34"/>
      <c r="B1136" s="180">
        <v>40909</v>
      </c>
      <c r="C1136" s="180">
        <v>41275</v>
      </c>
      <c r="D1136" s="180">
        <v>41640</v>
      </c>
      <c r="E1136" s="180">
        <v>42005</v>
      </c>
      <c r="F1136" s="181">
        <v>42370</v>
      </c>
      <c r="G1136" s="180">
        <v>40909</v>
      </c>
      <c r="H1136" s="180">
        <v>41275</v>
      </c>
      <c r="I1136" s="180">
        <v>41640</v>
      </c>
      <c r="J1136" s="180">
        <v>42005</v>
      </c>
      <c r="K1136" s="180">
        <v>42370</v>
      </c>
    </row>
    <row r="1137" spans="1:11">
      <c r="A1137" s="31" t="s">
        <v>31</v>
      </c>
      <c r="B1137" s="10">
        <v>1254.3327520266055</v>
      </c>
      <c r="C1137" s="10">
        <v>1171.547458717358</v>
      </c>
      <c r="D1137" s="10">
        <v>1104.4799568461747</v>
      </c>
      <c r="E1137" s="10">
        <v>917.00962302179767</v>
      </c>
      <c r="F1137" s="12">
        <v>858.50700639310139</v>
      </c>
      <c r="G1137" s="646" t="s">
        <v>349</v>
      </c>
      <c r="H1137" s="270" t="s">
        <v>349</v>
      </c>
      <c r="I1137" s="270" t="s">
        <v>349</v>
      </c>
      <c r="J1137" s="270" t="s">
        <v>349</v>
      </c>
      <c r="K1137" s="270" t="s">
        <v>349</v>
      </c>
    </row>
    <row r="1138" spans="1:11">
      <c r="A1138" s="33" t="s">
        <v>456</v>
      </c>
      <c r="B1138" s="10">
        <v>47.668877695203541</v>
      </c>
      <c r="C1138" s="10">
        <v>45.07482369049611</v>
      </c>
      <c r="D1138" s="10">
        <v>31.783251221226731</v>
      </c>
      <c r="E1138" s="10">
        <v>23.429998238866808</v>
      </c>
      <c r="F1138" s="12">
        <v>17.441372816445412</v>
      </c>
      <c r="G1138" s="646">
        <v>0.29259889185062904</v>
      </c>
      <c r="H1138" s="270">
        <v>0.18658605102905568</v>
      </c>
      <c r="I1138" s="270">
        <v>0.47618077923978003</v>
      </c>
      <c r="J1138" s="270">
        <v>0.40583715644876928</v>
      </c>
      <c r="K1138" s="270">
        <v>0.64983351702059478</v>
      </c>
    </row>
    <row r="1139" spans="1:11">
      <c r="A1139" s="33" t="s">
        <v>458</v>
      </c>
      <c r="B1139" s="10">
        <v>1478.9074506393863</v>
      </c>
      <c r="C1139" s="10">
        <v>1350.1109321916224</v>
      </c>
      <c r="D1139" s="10">
        <v>1189.640499001996</v>
      </c>
      <c r="E1139" s="10">
        <v>772.49991254080931</v>
      </c>
      <c r="F1139" s="12">
        <v>648.39160307754139</v>
      </c>
      <c r="G1139" s="270">
        <v>1.155939641943734</v>
      </c>
      <c r="H1139" s="270">
        <v>1.5282980791483454</v>
      </c>
      <c r="I1139" s="270">
        <v>0.75063787318979069</v>
      </c>
      <c r="J1139" s="270">
        <v>0.38656902387156677</v>
      </c>
      <c r="K1139" s="270">
        <v>0.34368558550799533</v>
      </c>
    </row>
    <row r="1140" spans="1:11">
      <c r="A1140" s="33" t="s">
        <v>457</v>
      </c>
      <c r="B1140" s="10">
        <v>2991.8917561398302</v>
      </c>
      <c r="C1140" s="10">
        <v>2849.9332818598182</v>
      </c>
      <c r="D1140" s="10">
        <v>2695.8466323647335</v>
      </c>
      <c r="E1140" s="10">
        <v>2344.2771876174038</v>
      </c>
      <c r="F1140" s="12">
        <v>1860.6431558301749</v>
      </c>
      <c r="G1140" s="270" t="s">
        <v>917</v>
      </c>
      <c r="H1140" s="270" t="s">
        <v>917</v>
      </c>
      <c r="I1140" s="270" t="s">
        <v>917</v>
      </c>
      <c r="J1140" s="270" t="s">
        <v>917</v>
      </c>
      <c r="K1140" s="270" t="s">
        <v>917</v>
      </c>
    </row>
    <row r="1141" spans="1:11">
      <c r="A1141" s="33" t="s">
        <v>459</v>
      </c>
      <c r="B1141" s="10">
        <v>46945.369412165368</v>
      </c>
      <c r="C1141" s="10">
        <v>46455.167387211375</v>
      </c>
      <c r="D1141" s="10">
        <v>43950.111493244345</v>
      </c>
      <c r="E1141" s="10">
        <v>38251.760776814393</v>
      </c>
      <c r="F1141" s="12">
        <v>28273.663110057212</v>
      </c>
      <c r="G1141" s="270" t="s">
        <v>349</v>
      </c>
      <c r="H1141" s="270" t="s">
        <v>349</v>
      </c>
      <c r="I1141" s="270" t="s">
        <v>349</v>
      </c>
      <c r="J1141" s="270" t="s">
        <v>349</v>
      </c>
      <c r="K1141" s="270" t="s">
        <v>349</v>
      </c>
    </row>
    <row r="1142" spans="1:11">
      <c r="A1142" s="33" t="s">
        <v>140</v>
      </c>
      <c r="B1142" s="10">
        <v>2090.8552388139619</v>
      </c>
      <c r="C1142" s="10">
        <v>1752.4638218672883</v>
      </c>
      <c r="D1142" s="10">
        <v>1612.9058972304374</v>
      </c>
      <c r="E1142" s="10">
        <v>1300.4180752260013</v>
      </c>
      <c r="F1142" s="12">
        <v>1191.8643722833879</v>
      </c>
      <c r="G1142" s="270">
        <v>0.14502191774333473</v>
      </c>
      <c r="H1142" s="270">
        <v>0.14481152877123946</v>
      </c>
      <c r="I1142" s="270">
        <v>0.32409053876567934</v>
      </c>
      <c r="J1142" s="270">
        <v>0.44560669860187024</v>
      </c>
      <c r="K1142" s="270">
        <v>0.65375434821332079</v>
      </c>
    </row>
    <row r="1143" spans="1:11">
      <c r="A1143" s="718" t="s">
        <v>141</v>
      </c>
      <c r="B1143" s="10">
        <v>291.37400553343434</v>
      </c>
      <c r="C1143" s="10">
        <v>267.33649728245342</v>
      </c>
      <c r="D1143" s="10">
        <v>226.10204920665694</v>
      </c>
      <c r="E1143" s="10">
        <v>171.89137999931168</v>
      </c>
      <c r="F1143" s="12">
        <v>170.08569033033237</v>
      </c>
      <c r="G1143" s="270">
        <v>0.15535769851211598</v>
      </c>
      <c r="H1143" s="270">
        <v>0.14338169464959485</v>
      </c>
      <c r="I1143" s="270">
        <v>0.53221172204449207</v>
      </c>
      <c r="J1143" s="270">
        <v>0.5503548915952835</v>
      </c>
      <c r="K1143" s="270">
        <v>0.80398944771879866</v>
      </c>
    </row>
    <row r="1144" spans="1:11">
      <c r="A1144" s="33" t="s">
        <v>641</v>
      </c>
      <c r="B1144" s="10" t="s">
        <v>917</v>
      </c>
      <c r="C1144" s="10" t="s">
        <v>917</v>
      </c>
      <c r="D1144" s="10" t="s">
        <v>917</v>
      </c>
      <c r="E1144" s="10" t="s">
        <v>917</v>
      </c>
      <c r="F1144" s="12" t="s">
        <v>917</v>
      </c>
      <c r="G1144" s="270" t="s">
        <v>917</v>
      </c>
      <c r="H1144" s="270" t="s">
        <v>917</v>
      </c>
      <c r="I1144" s="270" t="s">
        <v>917</v>
      </c>
      <c r="J1144" s="270" t="s">
        <v>917</v>
      </c>
      <c r="K1144" s="270" t="s">
        <v>917</v>
      </c>
    </row>
    <row r="1145" spans="1:11">
      <c r="A1145" s="33" t="s">
        <v>860</v>
      </c>
      <c r="B1145" s="10">
        <v>1872.7506380822874</v>
      </c>
      <c r="C1145" s="10">
        <v>1593.238220989783</v>
      </c>
      <c r="D1145" s="10">
        <v>1400.1116349133124</v>
      </c>
      <c r="E1145" s="10">
        <v>1276.4290953781751</v>
      </c>
      <c r="F1145" s="12">
        <v>1204.4982391264014</v>
      </c>
      <c r="G1145" s="270">
        <v>1.4811085800436612</v>
      </c>
      <c r="H1145" s="270">
        <v>1.4048023071826319</v>
      </c>
      <c r="I1145" s="270">
        <v>3.4879585580270827</v>
      </c>
      <c r="J1145" s="270">
        <v>7.6027289705247085</v>
      </c>
      <c r="K1145" s="270">
        <v>12.467954518152425</v>
      </c>
    </row>
    <row r="1146" spans="1:11">
      <c r="A1146" s="33" t="s">
        <v>106</v>
      </c>
      <c r="B1146" s="10">
        <v>872.76189204852756</v>
      </c>
      <c r="C1146" s="10">
        <v>772.82202372818119</v>
      </c>
      <c r="D1146" s="10">
        <v>707.36042108297306</v>
      </c>
      <c r="E1146" s="10">
        <v>546.915416067347</v>
      </c>
      <c r="F1146" s="12">
        <v>530.37428718759156</v>
      </c>
      <c r="G1146" s="270">
        <v>16.292901101092671</v>
      </c>
      <c r="H1146" s="270">
        <v>15.603380159413783</v>
      </c>
      <c r="I1146" s="270">
        <v>17.888535040841965</v>
      </c>
      <c r="J1146" s="270">
        <v>18.823504855659277</v>
      </c>
      <c r="K1146" s="270">
        <v>22.790384472391292</v>
      </c>
    </row>
    <row r="1147" spans="1:11">
      <c r="A1147" s="718" t="s">
        <v>4</v>
      </c>
      <c r="B1147" s="10">
        <v>4629.345203343144</v>
      </c>
      <c r="C1147" s="10">
        <v>3753.863074221626</v>
      </c>
      <c r="D1147" s="10">
        <v>3143.6632989320892</v>
      </c>
      <c r="E1147" s="10">
        <v>2469.7163958231235</v>
      </c>
      <c r="F1147" s="12">
        <v>3904.3267947079821</v>
      </c>
      <c r="G1147" s="270">
        <v>30.934156710774324</v>
      </c>
      <c r="H1147" s="270">
        <v>32.119726698003937</v>
      </c>
      <c r="I1147" s="270">
        <v>37.933143822599874</v>
      </c>
      <c r="J1147" s="270">
        <v>38.357065424112562</v>
      </c>
      <c r="K1147" s="270">
        <v>47.338730504449167</v>
      </c>
    </row>
    <row r="1148" spans="1:11">
      <c r="A1148" s="33" t="s">
        <v>811</v>
      </c>
      <c r="B1148" s="10">
        <v>6435.250173931563</v>
      </c>
      <c r="C1148" s="10">
        <v>5849.1160825175339</v>
      </c>
      <c r="D1148" s="10">
        <v>5671.3682886766301</v>
      </c>
      <c r="E1148" s="10">
        <v>4996.444010110562</v>
      </c>
      <c r="F1148" s="12">
        <v>4575.6382608358463</v>
      </c>
      <c r="G1148" s="270">
        <v>1.4373607544725258</v>
      </c>
      <c r="H1148" s="270">
        <v>1.1111922852133256</v>
      </c>
      <c r="I1148" s="270">
        <v>0.94946924669109967</v>
      </c>
      <c r="J1148" s="270">
        <v>0.74300258950587283</v>
      </c>
      <c r="K1148" s="270">
        <v>0.70068565273588967</v>
      </c>
    </row>
    <row r="1149" spans="1:11">
      <c r="A1149" s="33" t="s">
        <v>812</v>
      </c>
      <c r="B1149" s="10">
        <v>760.56865854121577</v>
      </c>
      <c r="C1149" s="10">
        <v>727.84767103974934</v>
      </c>
      <c r="D1149" s="10">
        <v>667.50925155846983</v>
      </c>
      <c r="E1149" s="10">
        <v>553.57662965299687</v>
      </c>
      <c r="F1149" s="12">
        <v>450.00520793140413</v>
      </c>
      <c r="G1149" s="270" t="s">
        <v>349</v>
      </c>
      <c r="H1149" s="270" t="s">
        <v>349</v>
      </c>
      <c r="I1149" s="270" t="s">
        <v>349</v>
      </c>
      <c r="J1149" s="270" t="s">
        <v>349</v>
      </c>
      <c r="K1149" s="270" t="s">
        <v>349</v>
      </c>
    </row>
    <row r="1150" spans="1:11">
      <c r="A1150" s="33" t="s">
        <v>5</v>
      </c>
      <c r="B1150" s="10" t="s">
        <v>917</v>
      </c>
      <c r="C1150" s="10">
        <v>2.1671280200901801</v>
      </c>
      <c r="D1150" s="10">
        <v>2.5210794041851985</v>
      </c>
      <c r="E1150" s="10">
        <v>2.2076420117520277</v>
      </c>
      <c r="F1150" s="12">
        <v>1.9711093757955098</v>
      </c>
      <c r="G1150" s="270">
        <v>0.44024391519776751</v>
      </c>
      <c r="H1150" s="270">
        <v>0.36438200761112083</v>
      </c>
      <c r="I1150" s="270">
        <v>0.21921489612841535</v>
      </c>
      <c r="J1150" s="270">
        <v>2.2560245182032573E-2</v>
      </c>
      <c r="K1150" s="270">
        <v>1.6326102119372733E-2</v>
      </c>
    </row>
    <row r="1151" spans="1:11">
      <c r="A1151" s="33" t="s">
        <v>813</v>
      </c>
      <c r="B1151" s="10">
        <v>5.4379860431580575E-3</v>
      </c>
      <c r="C1151" s="10">
        <v>1.9345725374353819E-3</v>
      </c>
      <c r="D1151" s="10">
        <v>1.1076900385331586E-3</v>
      </c>
      <c r="E1151" s="10">
        <v>0</v>
      </c>
      <c r="F1151" s="12">
        <v>0</v>
      </c>
      <c r="G1151" s="270">
        <v>12.49834571509502</v>
      </c>
      <c r="H1151" s="270">
        <v>18.559762676178057</v>
      </c>
      <c r="I1151" s="270">
        <v>22.69631683053575</v>
      </c>
      <c r="J1151" s="270">
        <v>10.554720015957638</v>
      </c>
      <c r="K1151" s="270">
        <v>10.275562020052229</v>
      </c>
    </row>
    <row r="1152" spans="1:11">
      <c r="A1152" s="33" t="s">
        <v>814</v>
      </c>
      <c r="B1152" s="10">
        <v>223.36422666666667</v>
      </c>
      <c r="C1152" s="10">
        <v>234.36955120000002</v>
      </c>
      <c r="D1152" s="10">
        <v>239.30373333333333</v>
      </c>
      <c r="E1152" s="10">
        <v>201.91600000000003</v>
      </c>
      <c r="F1152" s="12">
        <v>148.82133333333334</v>
      </c>
      <c r="G1152" s="270" t="s">
        <v>349</v>
      </c>
      <c r="H1152" s="270" t="s">
        <v>349</v>
      </c>
      <c r="I1152" s="270" t="s">
        <v>349</v>
      </c>
      <c r="J1152" s="270" t="s">
        <v>349</v>
      </c>
      <c r="K1152" s="270" t="s">
        <v>349</v>
      </c>
    </row>
    <row r="1153" spans="1:11">
      <c r="A1153" s="33" t="s">
        <v>6</v>
      </c>
      <c r="B1153" s="10">
        <v>555.08821717212129</v>
      </c>
      <c r="C1153" s="10">
        <v>578.95595540637737</v>
      </c>
      <c r="D1153" s="10">
        <v>552.91318128008845</v>
      </c>
      <c r="E1153" s="10">
        <v>489.79000581860498</v>
      </c>
      <c r="F1153" s="12">
        <v>460.64522988921874</v>
      </c>
      <c r="G1153" s="270">
        <v>1.8811986876850444</v>
      </c>
      <c r="H1153" s="270">
        <v>1.9536106449292734</v>
      </c>
      <c r="I1153" s="270">
        <v>2.0425570199668535</v>
      </c>
      <c r="J1153" s="270">
        <v>1.9795563313695541</v>
      </c>
      <c r="K1153" s="270">
        <v>2.0286308015350087</v>
      </c>
    </row>
    <row r="1154" spans="1:11">
      <c r="A1154" s="33" t="s">
        <v>815</v>
      </c>
      <c r="B1154" s="10">
        <v>103.64845420219244</v>
      </c>
      <c r="C1154" s="10">
        <v>51.848387979274612</v>
      </c>
      <c r="D1154" s="10">
        <v>35.358608539284397</v>
      </c>
      <c r="E1154" s="10">
        <v>23.059869845502313</v>
      </c>
      <c r="F1154" s="12">
        <v>15.05965898429533</v>
      </c>
      <c r="G1154" s="270" t="s">
        <v>349</v>
      </c>
      <c r="H1154" s="270" t="s">
        <v>349</v>
      </c>
      <c r="I1154" s="270" t="s">
        <v>349</v>
      </c>
      <c r="J1154" s="270" t="s">
        <v>349</v>
      </c>
      <c r="K1154" s="270" t="s">
        <v>349</v>
      </c>
    </row>
    <row r="1155" spans="1:11">
      <c r="A1155" s="33" t="s">
        <v>7</v>
      </c>
      <c r="B1155" s="10">
        <v>5.9463872965137039</v>
      </c>
      <c r="C1155" s="10">
        <v>1.9340260553579289</v>
      </c>
      <c r="D1155" s="10">
        <v>0.93245351316430647</v>
      </c>
      <c r="E1155" s="10">
        <v>0.52758104507636361</v>
      </c>
      <c r="F1155" s="12">
        <v>0.42996971404119078</v>
      </c>
      <c r="G1155" s="270" t="s">
        <v>349</v>
      </c>
      <c r="H1155" s="270" t="s">
        <v>349</v>
      </c>
      <c r="I1155" s="270" t="s">
        <v>349</v>
      </c>
      <c r="J1155" s="270">
        <v>5.0979741434345244E-4</v>
      </c>
      <c r="K1155" s="270">
        <v>8.7605891206436585E-4</v>
      </c>
    </row>
    <row r="1156" spans="1:11">
      <c r="A1156" s="33" t="s">
        <v>8</v>
      </c>
      <c r="B1156" s="10">
        <v>1.2251225018466307</v>
      </c>
      <c r="C1156" s="10">
        <v>1.0029320378741646</v>
      </c>
      <c r="D1156" s="10" t="s">
        <v>917</v>
      </c>
      <c r="E1156" s="10" t="s">
        <v>917</v>
      </c>
      <c r="F1156" s="12" t="s">
        <v>917</v>
      </c>
      <c r="G1156" s="270">
        <v>1.0653239146492443E-2</v>
      </c>
      <c r="H1156" s="270">
        <v>1.0784215461012523E-2</v>
      </c>
      <c r="I1156" s="270" t="s">
        <v>917</v>
      </c>
      <c r="J1156" s="270">
        <v>1.5994170955552725</v>
      </c>
      <c r="K1156" s="270">
        <v>1.9588716337015495</v>
      </c>
    </row>
    <row r="1157" spans="1:11">
      <c r="A1157" s="33" t="s">
        <v>816</v>
      </c>
      <c r="B1157" s="10">
        <v>176.71403514644351</v>
      </c>
      <c r="C1157" s="10">
        <v>184.00708673013202</v>
      </c>
      <c r="D1157" s="10">
        <v>184.61322409616528</v>
      </c>
      <c r="E1157" s="10">
        <v>162.7716643382353</v>
      </c>
      <c r="F1157" s="12">
        <v>150.24989640221096</v>
      </c>
      <c r="G1157" s="270" t="s">
        <v>917</v>
      </c>
      <c r="H1157" s="270">
        <v>0.15897017829905855</v>
      </c>
      <c r="I1157" s="270">
        <v>0.29026920791626681</v>
      </c>
      <c r="J1157" s="270">
        <v>0.27799632352941173</v>
      </c>
      <c r="K1157" s="270">
        <v>0.28110416046072878</v>
      </c>
    </row>
    <row r="1158" spans="1:11">
      <c r="A1158" s="33" t="s">
        <v>9</v>
      </c>
      <c r="B1158" s="10">
        <v>1355.0190260362742</v>
      </c>
      <c r="C1158" s="10">
        <v>1146.3687171786939</v>
      </c>
      <c r="D1158" s="10">
        <v>1141.9228035751944</v>
      </c>
      <c r="E1158" s="10">
        <v>953.65916981382179</v>
      </c>
      <c r="F1158" s="12">
        <v>842.21025106398486</v>
      </c>
      <c r="G1158" s="270" t="s">
        <v>917</v>
      </c>
      <c r="H1158" s="270" t="s">
        <v>917</v>
      </c>
      <c r="I1158" s="270" t="s">
        <v>917</v>
      </c>
      <c r="J1158" s="270" t="s">
        <v>917</v>
      </c>
      <c r="K1158" s="270" t="s">
        <v>917</v>
      </c>
    </row>
    <row r="1159" spans="1:11">
      <c r="A1159" s="33" t="s">
        <v>158</v>
      </c>
      <c r="B1159" s="10">
        <v>27826.879700000001</v>
      </c>
      <c r="C1159" s="10">
        <v>27662.999500000002</v>
      </c>
      <c r="D1159" s="10">
        <v>27499.119300000002</v>
      </c>
      <c r="E1159" s="10">
        <v>27335.239100000003</v>
      </c>
      <c r="F1159" s="12">
        <v>27171.358899999999</v>
      </c>
      <c r="G1159" s="270" t="s">
        <v>917</v>
      </c>
      <c r="H1159" s="270" t="s">
        <v>917</v>
      </c>
      <c r="I1159" s="270" t="s">
        <v>917</v>
      </c>
      <c r="J1159" s="270" t="s">
        <v>917</v>
      </c>
      <c r="K1159" s="270" t="s">
        <v>917</v>
      </c>
    </row>
    <row r="1160" spans="1:11" ht="14.25">
      <c r="A1160" s="41" t="s">
        <v>1168</v>
      </c>
      <c r="B1160" s="157">
        <v>99918.966665968634</v>
      </c>
      <c r="C1160" s="157">
        <v>96452.176494497617</v>
      </c>
      <c r="D1160" s="157">
        <v>92057.568165710516</v>
      </c>
      <c r="E1160" s="157">
        <v>82793.539533363786</v>
      </c>
      <c r="F1160" s="158">
        <v>72476.185449340293</v>
      </c>
      <c r="G1160" s="833">
        <v>66.724886853557322</v>
      </c>
      <c r="H1160" s="833">
        <v>73.289688525890426</v>
      </c>
      <c r="I1160" s="833">
        <v>87.590585535947042</v>
      </c>
      <c r="J1160" s="833">
        <v>81.749429419328152</v>
      </c>
      <c r="K1160" s="833">
        <v>100.31038882297044</v>
      </c>
    </row>
    <row r="1161" spans="1:11" s="22" customFormat="1" ht="14.25" customHeight="1">
      <c r="A1161" s="897" t="s">
        <v>779</v>
      </c>
      <c r="B1161" s="898"/>
      <c r="C1161" s="898"/>
      <c r="D1161" s="898"/>
      <c r="E1161" s="898"/>
      <c r="F1161" s="898"/>
      <c r="G1161" s="898"/>
      <c r="H1161" s="898"/>
      <c r="I1161" s="898"/>
      <c r="J1161" s="898"/>
      <c r="K1161" s="898"/>
    </row>
    <row r="1162" spans="1:11" s="22" customFormat="1" ht="48" customHeight="1">
      <c r="A1162" s="899" t="s">
        <v>1358</v>
      </c>
      <c r="B1162" s="899"/>
      <c r="C1162" s="899"/>
      <c r="D1162" s="899"/>
      <c r="E1162" s="899"/>
      <c r="F1162" s="899"/>
      <c r="G1162" s="899"/>
      <c r="H1162" s="899"/>
      <c r="I1162" s="899"/>
      <c r="J1162" s="899"/>
      <c r="K1162" s="899"/>
    </row>
    <row r="1163" spans="1:11">
      <c r="A1163" s="30"/>
    </row>
    <row r="1164" spans="1:11">
      <c r="A1164" s="30"/>
    </row>
    <row r="1165" spans="1:11">
      <c r="A1165" s="30"/>
    </row>
    <row r="1166" spans="1:11">
      <c r="A1166" s="30"/>
    </row>
    <row r="1167" spans="1:11">
      <c r="A1167" s="894" t="s">
        <v>168</v>
      </c>
      <c r="B1167" s="894"/>
      <c r="C1167" s="894"/>
      <c r="D1167" s="894"/>
      <c r="E1167" s="894"/>
      <c r="F1167" s="894"/>
      <c r="G1167" s="894"/>
      <c r="H1167" s="894"/>
      <c r="I1167" s="894"/>
      <c r="J1167" s="894"/>
      <c r="K1167" s="894"/>
    </row>
    <row r="1168" spans="1:11">
      <c r="A1168" s="30"/>
    </row>
    <row r="1169" spans="1:11" ht="15" customHeight="1">
      <c r="A1169" s="31"/>
      <c r="B1169" s="895" t="s">
        <v>712</v>
      </c>
      <c r="C1169" s="895"/>
      <c r="D1169" s="895"/>
      <c r="E1169" s="895"/>
      <c r="F1169" s="896"/>
      <c r="G1169" s="909" t="s">
        <v>372</v>
      </c>
      <c r="H1169" s="909"/>
      <c r="I1169" s="909"/>
      <c r="J1169" s="909"/>
      <c r="K1169" s="909"/>
    </row>
    <row r="1170" spans="1:11">
      <c r="A1170" s="34"/>
      <c r="B1170" s="180">
        <v>40909</v>
      </c>
      <c r="C1170" s="180">
        <v>41275</v>
      </c>
      <c r="D1170" s="180">
        <v>41640</v>
      </c>
      <c r="E1170" s="180">
        <v>42005</v>
      </c>
      <c r="F1170" s="181">
        <v>42370</v>
      </c>
      <c r="G1170" s="180">
        <v>40909</v>
      </c>
      <c r="H1170" s="180">
        <v>41275</v>
      </c>
      <c r="I1170" s="180">
        <v>41640</v>
      </c>
      <c r="J1170" s="180">
        <v>42005</v>
      </c>
      <c r="K1170" s="180">
        <v>42370</v>
      </c>
    </row>
    <row r="1171" spans="1:11">
      <c r="A1171" s="31" t="s">
        <v>31</v>
      </c>
      <c r="B1171" s="45">
        <v>439.07276657659531</v>
      </c>
      <c r="C1171" s="45">
        <v>433.25776017665129</v>
      </c>
      <c r="D1171" s="45">
        <v>436.73320147442234</v>
      </c>
      <c r="E1171" s="45">
        <v>388.22650492684386</v>
      </c>
      <c r="F1171" s="93">
        <v>410.27006244424615</v>
      </c>
      <c r="G1171" s="59">
        <v>178.44883392226146</v>
      </c>
      <c r="H1171" s="59">
        <v>181.25742991551459</v>
      </c>
      <c r="I1171" s="59">
        <v>186.96140070124966</v>
      </c>
      <c r="J1171" s="59">
        <v>170.24756867721709</v>
      </c>
      <c r="K1171" s="59">
        <v>185.17959113886411</v>
      </c>
    </row>
    <row r="1172" spans="1:11">
      <c r="A1172" s="33" t="s">
        <v>456</v>
      </c>
      <c r="B1172" s="45">
        <v>85.898016197143448</v>
      </c>
      <c r="C1172" s="45">
        <v>94.937666656490038</v>
      </c>
      <c r="D1172" s="45">
        <v>97.738894283551517</v>
      </c>
      <c r="E1172" s="45">
        <v>86.120757258337903</v>
      </c>
      <c r="F1172" s="93">
        <v>88.580706073420458</v>
      </c>
      <c r="G1172" s="59">
        <v>69.096992706082432</v>
      </c>
      <c r="H1172" s="59">
        <v>75.301238224322745</v>
      </c>
      <c r="I1172" s="59">
        <v>79.048240298926999</v>
      </c>
      <c r="J1172" s="59">
        <v>66.766165803252875</v>
      </c>
      <c r="K1172" s="59">
        <v>67.451938662018961</v>
      </c>
    </row>
    <row r="1173" spans="1:11">
      <c r="A1173" s="33" t="s">
        <v>458</v>
      </c>
      <c r="B1173" s="45">
        <v>359.54668491048591</v>
      </c>
      <c r="C1173" s="45">
        <v>382.73455357556122</v>
      </c>
      <c r="D1173" s="45">
        <v>400.1325013802184</v>
      </c>
      <c r="E1173" s="45">
        <v>312.38836882618983</v>
      </c>
      <c r="F1173" s="93">
        <v>317.1507581890736</v>
      </c>
      <c r="G1173" s="59">
        <v>121.45772327365728</v>
      </c>
      <c r="H1173" s="59">
        <v>135.5689701457996</v>
      </c>
      <c r="I1173" s="59">
        <v>147.92386291247294</v>
      </c>
      <c r="J1173" s="59">
        <v>116.67116063138349</v>
      </c>
      <c r="K1173" s="59">
        <v>123.56960296270779</v>
      </c>
    </row>
    <row r="1174" spans="1:11">
      <c r="A1174" s="33" t="s">
        <v>457</v>
      </c>
      <c r="B1174" s="45">
        <v>546.35040963815106</v>
      </c>
      <c r="C1174" s="45">
        <v>554.3471450259766</v>
      </c>
      <c r="D1174" s="45">
        <v>556.55700463137691</v>
      </c>
      <c r="E1174" s="45">
        <v>494.92654711292039</v>
      </c>
      <c r="F1174" s="93">
        <v>503.05574595372741</v>
      </c>
      <c r="G1174" s="59">
        <v>190.53000742144317</v>
      </c>
      <c r="H1174" s="59">
        <v>190.40409944589578</v>
      </c>
      <c r="I1174" s="59">
        <v>191.04247987987688</v>
      </c>
      <c r="J1174" s="59">
        <v>169.70217190626687</v>
      </c>
      <c r="K1174" s="59">
        <v>167.57119380909947</v>
      </c>
    </row>
    <row r="1175" spans="1:11">
      <c r="A1175" s="33" t="s">
        <v>459</v>
      </c>
      <c r="B1175" s="45">
        <v>3298.8443891968955</v>
      </c>
      <c r="C1175" s="45">
        <v>5139.9197191990961</v>
      </c>
      <c r="D1175" s="45">
        <v>6899.560348852352</v>
      </c>
      <c r="E1175" s="45">
        <v>8831.167951188183</v>
      </c>
      <c r="F1175" s="93">
        <v>8506.2023199337546</v>
      </c>
      <c r="G1175" s="59" t="s">
        <v>917</v>
      </c>
      <c r="H1175" s="59" t="s">
        <v>917</v>
      </c>
      <c r="I1175" s="59" t="s">
        <v>917</v>
      </c>
      <c r="J1175" s="59" t="s">
        <v>917</v>
      </c>
      <c r="K1175" s="59" t="s">
        <v>917</v>
      </c>
    </row>
    <row r="1176" spans="1:11" s="25" customFormat="1">
      <c r="A1176" s="33" t="s">
        <v>140</v>
      </c>
      <c r="B1176" s="45">
        <v>541.27167967882679</v>
      </c>
      <c r="C1176" s="45">
        <v>582.05968080298396</v>
      </c>
      <c r="D1176" s="45">
        <v>587.99005209444908</v>
      </c>
      <c r="E1176" s="45">
        <v>523.4104735078264</v>
      </c>
      <c r="F1176" s="93">
        <v>544.4582226040792</v>
      </c>
      <c r="G1176" s="59" t="s">
        <v>917</v>
      </c>
      <c r="H1176" s="59" t="s">
        <v>917</v>
      </c>
      <c r="I1176" s="59">
        <v>286.17976862803681</v>
      </c>
      <c r="J1176" s="59">
        <v>286.07711441857344</v>
      </c>
      <c r="K1176" s="59">
        <v>343.03482430756048</v>
      </c>
    </row>
    <row r="1177" spans="1:11">
      <c r="A1177" s="718" t="s">
        <v>141</v>
      </c>
      <c r="B1177" s="45">
        <v>254.6453912884956</v>
      </c>
      <c r="C1177" s="45">
        <v>296.82267726548582</v>
      </c>
      <c r="D1177" s="45">
        <v>311.93995081247402</v>
      </c>
      <c r="E1177" s="45">
        <v>272.47405938999162</v>
      </c>
      <c r="F1177" s="93">
        <v>287.63921476565844</v>
      </c>
      <c r="G1177" s="59">
        <v>187.31259438459156</v>
      </c>
      <c r="H1177" s="59">
        <v>216.5329110865641</v>
      </c>
      <c r="I1177" s="59">
        <v>201.89896856745472</v>
      </c>
      <c r="J1177" s="59">
        <v>177.95557767407706</v>
      </c>
      <c r="K1177" s="59">
        <v>188.14708330065454</v>
      </c>
    </row>
    <row r="1178" spans="1:11">
      <c r="A1178" s="33" t="s">
        <v>641</v>
      </c>
      <c r="B1178" s="45" t="s">
        <v>917</v>
      </c>
      <c r="C1178" s="45" t="s">
        <v>917</v>
      </c>
      <c r="D1178" s="45" t="s">
        <v>917</v>
      </c>
      <c r="E1178" s="45" t="s">
        <v>917</v>
      </c>
      <c r="F1178" s="93" t="s">
        <v>917</v>
      </c>
      <c r="G1178" s="59" t="s">
        <v>917</v>
      </c>
      <c r="H1178" s="59" t="s">
        <v>917</v>
      </c>
      <c r="I1178" s="59" t="s">
        <v>917</v>
      </c>
      <c r="J1178" s="59" t="s">
        <v>917</v>
      </c>
      <c r="K1178" s="59" t="s">
        <v>917</v>
      </c>
    </row>
    <row r="1179" spans="1:11">
      <c r="A1179" s="33" t="s">
        <v>860</v>
      </c>
      <c r="B1179" s="45">
        <v>350.78537400559622</v>
      </c>
      <c r="C1179" s="45">
        <v>380.64818426053051</v>
      </c>
      <c r="D1179" s="45">
        <v>421.75416764359613</v>
      </c>
      <c r="E1179" s="45">
        <v>462.08762209125541</v>
      </c>
      <c r="F1179" s="93">
        <v>454.39408548518253</v>
      </c>
      <c r="G1179" s="59">
        <v>325.14466181869375</v>
      </c>
      <c r="H1179" s="59">
        <v>351.46853855073766</v>
      </c>
      <c r="I1179" s="59">
        <v>387.09640742113356</v>
      </c>
      <c r="J1179" s="59">
        <v>420.38847353608134</v>
      </c>
      <c r="K1179" s="59">
        <v>400.24584816920986</v>
      </c>
    </row>
    <row r="1180" spans="1:11">
      <c r="A1180" s="33" t="s">
        <v>106</v>
      </c>
      <c r="B1180" s="45">
        <v>158.28381582541445</v>
      </c>
      <c r="C1180" s="45">
        <v>172.10184465287901</v>
      </c>
      <c r="D1180" s="45">
        <v>188.71503786996971</v>
      </c>
      <c r="E1180" s="45">
        <v>174.46190078842304</v>
      </c>
      <c r="F1180" s="93">
        <v>196.70535724228989</v>
      </c>
      <c r="G1180" s="59">
        <v>94.623456643190181</v>
      </c>
      <c r="H1180" s="59">
        <v>104.59694624687945</v>
      </c>
      <c r="I1180" s="59">
        <v>117.20461998665618</v>
      </c>
      <c r="J1180" s="59">
        <v>114.42139124289668</v>
      </c>
      <c r="K1180" s="59">
        <v>127.67040621912403</v>
      </c>
    </row>
    <row r="1181" spans="1:11">
      <c r="A1181" s="33" t="s">
        <v>4</v>
      </c>
      <c r="B1181" s="45">
        <v>517.13287227331352</v>
      </c>
      <c r="C1181" s="45">
        <v>433.08995300211581</v>
      </c>
      <c r="D1181" s="45">
        <v>441.61482193575932</v>
      </c>
      <c r="E1181" s="45">
        <v>415.12081576003891</v>
      </c>
      <c r="F1181" s="93">
        <v>500.0126196090003</v>
      </c>
      <c r="G1181" s="59">
        <v>6.9778228824218616</v>
      </c>
      <c r="H1181" s="59">
        <v>4.9776538097049681</v>
      </c>
      <c r="I1181" s="59">
        <v>4.3884519143536505</v>
      </c>
      <c r="J1181" s="59">
        <v>3.5394080016466436</v>
      </c>
      <c r="K1181" s="59">
        <v>3.7029332853942365</v>
      </c>
    </row>
    <row r="1182" spans="1:11">
      <c r="A1182" s="33" t="s">
        <v>811</v>
      </c>
      <c r="B1182" s="45">
        <v>506.49671579937524</v>
      </c>
      <c r="C1182" s="45">
        <v>545.30356908423437</v>
      </c>
      <c r="D1182" s="45">
        <v>598.74347239892893</v>
      </c>
      <c r="E1182" s="45">
        <v>606.58013212666492</v>
      </c>
      <c r="F1182" s="93">
        <v>662.88314321923315</v>
      </c>
      <c r="G1182" s="59">
        <v>75.26649969828199</v>
      </c>
      <c r="H1182" s="59">
        <v>87.806042875146105</v>
      </c>
      <c r="I1182" s="59">
        <v>108.16059322838534</v>
      </c>
      <c r="J1182" s="59">
        <v>118.79987883233612</v>
      </c>
      <c r="K1182" s="59">
        <v>133.89888226915986</v>
      </c>
    </row>
    <row r="1183" spans="1:11">
      <c r="A1183" s="33" t="s">
        <v>812</v>
      </c>
      <c r="B1183" s="45">
        <v>75.608980521699522</v>
      </c>
      <c r="C1183" s="45">
        <v>89.581019776776969</v>
      </c>
      <c r="D1183" s="45">
        <v>93.234119398720139</v>
      </c>
      <c r="E1183" s="45">
        <v>96.321052996845424</v>
      </c>
      <c r="F1183" s="93">
        <v>93.520623794212227</v>
      </c>
      <c r="G1183" s="59">
        <v>33.495614534685046</v>
      </c>
      <c r="H1183" s="59">
        <v>41.248296847464268</v>
      </c>
      <c r="I1183" s="59">
        <v>45.541018776836147</v>
      </c>
      <c r="J1183" s="59">
        <v>45.937694006309144</v>
      </c>
      <c r="K1183" s="59">
        <v>45.181287781350477</v>
      </c>
    </row>
    <row r="1184" spans="1:11">
      <c r="A1184" s="33" t="s">
        <v>5</v>
      </c>
      <c r="B1184" s="45">
        <v>126.79554899792528</v>
      </c>
      <c r="C1184" s="45">
        <v>136.87081420727037</v>
      </c>
      <c r="D1184" s="45">
        <v>145.24032640613717</v>
      </c>
      <c r="E1184" s="45">
        <v>130.64092911118851</v>
      </c>
      <c r="F1184" s="93">
        <v>140.48892877069849</v>
      </c>
      <c r="G1184" s="59">
        <v>112.32831013786121</v>
      </c>
      <c r="H1184" s="59">
        <v>121.82009746227516</v>
      </c>
      <c r="I1184" s="59">
        <v>129.18583119059147</v>
      </c>
      <c r="J1184" s="59">
        <v>115.77504919604411</v>
      </c>
      <c r="K1184" s="59">
        <v>124.50800361910025</v>
      </c>
    </row>
    <row r="1185" spans="1:11">
      <c r="A1185" s="33" t="s">
        <v>813</v>
      </c>
      <c r="B1185" s="45">
        <v>168.3698566977391</v>
      </c>
      <c r="C1185" s="45">
        <v>255.66770391087786</v>
      </c>
      <c r="D1185" s="45">
        <v>317.49550534275545</v>
      </c>
      <c r="E1185" s="45">
        <v>270.20941088614353</v>
      </c>
      <c r="F1185" s="93">
        <v>356.69560749409897</v>
      </c>
      <c r="G1185" s="59">
        <v>154.70807806947522</v>
      </c>
      <c r="H1185" s="59">
        <v>232.93602655437363</v>
      </c>
      <c r="I1185" s="59">
        <v>290.21541115644249</v>
      </c>
      <c r="J1185" s="59">
        <v>250.59951797377536</v>
      </c>
      <c r="K1185" s="59">
        <v>334.68371836287452</v>
      </c>
    </row>
    <row r="1186" spans="1:11">
      <c r="A1186" s="33" t="s">
        <v>814</v>
      </c>
      <c r="B1186" s="45">
        <v>207.38688506666668</v>
      </c>
      <c r="C1186" s="45">
        <v>222.76255840000002</v>
      </c>
      <c r="D1186" s="45">
        <v>248.3459976</v>
      </c>
      <c r="E1186" s="45">
        <v>263.55441786666665</v>
      </c>
      <c r="F1186" s="93">
        <v>264.08612266666665</v>
      </c>
      <c r="G1186" s="59">
        <v>199.46122960000002</v>
      </c>
      <c r="H1186" s="59">
        <v>214.05464720000001</v>
      </c>
      <c r="I1186" s="59">
        <v>237.93823226666669</v>
      </c>
      <c r="J1186" s="59">
        <v>251.01984720000002</v>
      </c>
      <c r="K1186" s="59">
        <v>249.65314133333334</v>
      </c>
    </row>
    <row r="1187" spans="1:11">
      <c r="A1187" s="33" t="s">
        <v>6</v>
      </c>
      <c r="B1187" s="45">
        <v>53.805513323197573</v>
      </c>
      <c r="C1187" s="45">
        <v>58.578690961400149</v>
      </c>
      <c r="D1187" s="45">
        <v>61.365486544077029</v>
      </c>
      <c r="E1187" s="45">
        <v>58.639043566804858</v>
      </c>
      <c r="F1187" s="93">
        <v>61.723387155166179</v>
      </c>
      <c r="G1187" s="59">
        <v>23.062775066015842</v>
      </c>
      <c r="H1187" s="59">
        <v>24.598443219052182</v>
      </c>
      <c r="I1187" s="59">
        <v>25.425222950043405</v>
      </c>
      <c r="J1187" s="59">
        <v>23.713447523456253</v>
      </c>
      <c r="K1187" s="59">
        <v>25.124222721019478</v>
      </c>
    </row>
    <row r="1188" spans="1:11">
      <c r="A1188" s="33" t="s">
        <v>815</v>
      </c>
      <c r="B1188" s="45">
        <v>63.615152947624836</v>
      </c>
      <c r="C1188" s="45">
        <v>64.681881896373056</v>
      </c>
      <c r="D1188" s="45">
        <v>69.348318904463312</v>
      </c>
      <c r="E1188" s="45">
        <v>69.168890596815942</v>
      </c>
      <c r="F1188" s="93">
        <v>66.15964790264465</v>
      </c>
      <c r="G1188" s="59" t="s">
        <v>917</v>
      </c>
      <c r="H1188" s="59" t="s">
        <v>917</v>
      </c>
      <c r="I1188" s="59" t="s">
        <v>917</v>
      </c>
      <c r="J1188" s="59" t="s">
        <v>917</v>
      </c>
      <c r="K1188" s="59" t="s">
        <v>917</v>
      </c>
    </row>
    <row r="1189" spans="1:11">
      <c r="A1189" s="33" t="s">
        <v>7</v>
      </c>
      <c r="B1189" s="45">
        <v>125.27252642035072</v>
      </c>
      <c r="C1189" s="45">
        <v>138.14272281614416</v>
      </c>
      <c r="D1189" s="45">
        <v>142.86834184911356</v>
      </c>
      <c r="E1189" s="45">
        <v>108.63842178428081</v>
      </c>
      <c r="F1189" s="93">
        <v>117.1655205937476</v>
      </c>
      <c r="G1189" s="59">
        <v>91.040222380867363</v>
      </c>
      <c r="H1189" s="59">
        <v>100.96736516127446</v>
      </c>
      <c r="I1189" s="59">
        <v>104.75241045232391</v>
      </c>
      <c r="J1189" s="59">
        <v>79.269348416569173</v>
      </c>
      <c r="K1189" s="59">
        <v>85.467957037434715</v>
      </c>
    </row>
    <row r="1190" spans="1:11">
      <c r="A1190" s="33" t="s">
        <v>8</v>
      </c>
      <c r="B1190" s="45">
        <v>68.308569407309548</v>
      </c>
      <c r="C1190" s="45">
        <v>72.297380450627969</v>
      </c>
      <c r="D1190" s="45">
        <v>77.101575788311834</v>
      </c>
      <c r="E1190" s="45">
        <v>82.214193041659328</v>
      </c>
      <c r="F1190" s="93">
        <v>84.048787557940585</v>
      </c>
      <c r="G1190" s="59">
        <v>35.464633118673341</v>
      </c>
      <c r="H1190" s="59">
        <v>37.032995893117011</v>
      </c>
      <c r="I1190" s="59">
        <v>39.408200232926632</v>
      </c>
      <c r="J1190" s="59">
        <v>46.019591885749435</v>
      </c>
      <c r="K1190" s="59">
        <v>46.677982608256102</v>
      </c>
    </row>
    <row r="1191" spans="1:11">
      <c r="A1191" s="33" t="s">
        <v>816</v>
      </c>
      <c r="B1191" s="45">
        <v>193.07453500697349</v>
      </c>
      <c r="C1191" s="45">
        <v>214.8146589175827</v>
      </c>
      <c r="D1191" s="45">
        <v>209.60077882901413</v>
      </c>
      <c r="E1191" s="45">
        <v>193.06961580882353</v>
      </c>
      <c r="F1191" s="93">
        <v>193.94483169496576</v>
      </c>
      <c r="G1191" s="59">
        <v>9.1130387726638773</v>
      </c>
      <c r="H1191" s="59">
        <v>11.498226476621261</v>
      </c>
      <c r="I1191" s="59">
        <v>13.138282371223548</v>
      </c>
      <c r="J1191" s="59">
        <v>13.520156985294115</v>
      </c>
      <c r="K1191" s="59">
        <v>16.371816767616586</v>
      </c>
    </row>
    <row r="1192" spans="1:11">
      <c r="A1192" s="33" t="s">
        <v>9</v>
      </c>
      <c r="B1192" s="45">
        <v>809.59367901607982</v>
      </c>
      <c r="C1192" s="45">
        <v>876.50215876521963</v>
      </c>
      <c r="D1192" s="45">
        <v>998.1113259820039</v>
      </c>
      <c r="E1192" s="45">
        <v>1004.3773320084396</v>
      </c>
      <c r="F1192" s="93">
        <v>1197.3948784033232</v>
      </c>
      <c r="G1192" s="59">
        <v>565.49027430706087</v>
      </c>
      <c r="H1192" s="59">
        <v>626.87821052996117</v>
      </c>
      <c r="I1192" s="59">
        <v>723.0791833352821</v>
      </c>
      <c r="J1192" s="59">
        <v>751.78908580361656</v>
      </c>
      <c r="K1192" s="59">
        <v>964.65871357564822</v>
      </c>
    </row>
    <row r="1193" spans="1:11">
      <c r="A1193" s="33" t="s">
        <v>158</v>
      </c>
      <c r="B1193" s="45">
        <v>4417.6099999999997</v>
      </c>
      <c r="C1193" s="45">
        <v>4762.0200000000004</v>
      </c>
      <c r="D1193" s="45">
        <v>5156.6099999999997</v>
      </c>
      <c r="E1193" s="45">
        <v>5527.07</v>
      </c>
      <c r="F1193" s="93">
        <v>5899.49</v>
      </c>
      <c r="G1193" s="59">
        <v>1975.81</v>
      </c>
      <c r="H1193" s="59">
        <v>2130.67</v>
      </c>
      <c r="I1193" s="59">
        <v>2279.7400000000002</v>
      </c>
      <c r="J1193" s="59">
        <v>2444.8000000000002</v>
      </c>
      <c r="K1193" s="59">
        <v>2589.38</v>
      </c>
    </row>
    <row r="1194" spans="1:11" ht="14.25">
      <c r="A1194" s="41" t="s">
        <v>1174</v>
      </c>
      <c r="B1194" s="161">
        <v>13367.769362795858</v>
      </c>
      <c r="C1194" s="161">
        <v>15907.142343804277</v>
      </c>
      <c r="D1194" s="161">
        <v>18460.801230021691</v>
      </c>
      <c r="E1194" s="161">
        <v>20370.868440644346</v>
      </c>
      <c r="F1194" s="162">
        <v>20946.070571553133</v>
      </c>
      <c r="G1194" s="163">
        <v>4448.832768737926</v>
      </c>
      <c r="H1194" s="163">
        <v>4889.6181396447046</v>
      </c>
      <c r="I1194" s="163">
        <v>5598.3285862708835</v>
      </c>
      <c r="J1194" s="163">
        <v>5667.0126497145466</v>
      </c>
      <c r="K1194" s="163">
        <v>6222.1791479304266</v>
      </c>
    </row>
    <row r="1195" spans="1:11">
      <c r="A1195" s="30"/>
    </row>
    <row r="1196" spans="1:11">
      <c r="A1196" s="30"/>
    </row>
    <row r="1197" spans="1:11">
      <c r="A1197" s="30"/>
    </row>
    <row r="1198" spans="1:11">
      <c r="A1198" s="894" t="s">
        <v>168</v>
      </c>
      <c r="B1198" s="894"/>
      <c r="C1198" s="894"/>
      <c r="D1198" s="894"/>
      <c r="E1198" s="894"/>
      <c r="F1198" s="894"/>
      <c r="G1198" s="894"/>
      <c r="H1198" s="894"/>
      <c r="I1198" s="894"/>
      <c r="J1198" s="894"/>
      <c r="K1198" s="894"/>
    </row>
    <row r="1199" spans="1:11">
      <c r="A1199" s="30"/>
    </row>
    <row r="1200" spans="1:11" ht="15" customHeight="1">
      <c r="A1200" s="31"/>
      <c r="B1200" s="909" t="s">
        <v>373</v>
      </c>
      <c r="C1200" s="909"/>
      <c r="D1200" s="909"/>
      <c r="E1200" s="909"/>
      <c r="F1200" s="910"/>
      <c r="G1200" s="909" t="s">
        <v>374</v>
      </c>
      <c r="H1200" s="909"/>
      <c r="I1200" s="909"/>
      <c r="J1200" s="909"/>
      <c r="K1200" s="909"/>
    </row>
    <row r="1201" spans="1:11">
      <c r="A1201" s="34"/>
      <c r="B1201" s="180">
        <v>40909</v>
      </c>
      <c r="C1201" s="180">
        <v>41275</v>
      </c>
      <c r="D1201" s="180">
        <v>41640</v>
      </c>
      <c r="E1201" s="180">
        <v>42005</v>
      </c>
      <c r="F1201" s="181">
        <v>42370</v>
      </c>
      <c r="G1201" s="180">
        <v>40909</v>
      </c>
      <c r="H1201" s="180">
        <v>41275</v>
      </c>
      <c r="I1201" s="180">
        <v>41640</v>
      </c>
      <c r="J1201" s="180">
        <v>42005</v>
      </c>
      <c r="K1201" s="180">
        <v>42370</v>
      </c>
    </row>
    <row r="1202" spans="1:11">
      <c r="A1202" s="31" t="s">
        <v>31</v>
      </c>
      <c r="B1202" s="59" t="s">
        <v>917</v>
      </c>
      <c r="C1202" s="59" t="s">
        <v>917</v>
      </c>
      <c r="D1202" s="59" t="s">
        <v>917</v>
      </c>
      <c r="E1202" s="59" t="s">
        <v>917</v>
      </c>
      <c r="F1202" s="153" t="s">
        <v>917</v>
      </c>
      <c r="G1202" s="59">
        <v>260.62393265433377</v>
      </c>
      <c r="H1202" s="59">
        <v>252.00032930107525</v>
      </c>
      <c r="I1202" s="59">
        <v>249.77180077317269</v>
      </c>
      <c r="J1202" s="59">
        <v>217.97893699611822</v>
      </c>
      <c r="K1202" s="59">
        <v>225.0904713053821</v>
      </c>
    </row>
    <row r="1203" spans="1:11">
      <c r="A1203" s="33" t="s">
        <v>456</v>
      </c>
      <c r="B1203" s="59">
        <v>16.801023491061017</v>
      </c>
      <c r="C1203" s="59">
        <v>19.636428432167289</v>
      </c>
      <c r="D1203" s="59">
        <v>18.163787511597697</v>
      </c>
      <c r="E1203" s="59">
        <v>18.88150487657008</v>
      </c>
      <c r="F1203" s="153">
        <v>20.789740528446512</v>
      </c>
      <c r="G1203" s="59" t="s">
        <v>917</v>
      </c>
      <c r="H1203" s="59" t="s">
        <v>917</v>
      </c>
      <c r="I1203" s="59">
        <v>0.52686647302680933</v>
      </c>
      <c r="J1203" s="59">
        <v>0.47308657851495295</v>
      </c>
      <c r="K1203" s="59">
        <v>0.33902688295500016</v>
      </c>
    </row>
    <row r="1204" spans="1:11">
      <c r="A1204" s="33" t="s">
        <v>458</v>
      </c>
      <c r="B1204" s="59" t="s">
        <v>917</v>
      </c>
      <c r="C1204" s="59" t="s">
        <v>917</v>
      </c>
      <c r="D1204" s="59" t="s">
        <v>917</v>
      </c>
      <c r="E1204" s="59" t="s">
        <v>917</v>
      </c>
      <c r="F1204" s="153" t="s">
        <v>917</v>
      </c>
      <c r="G1204" s="59">
        <v>238.08896214833757</v>
      </c>
      <c r="H1204" s="59">
        <v>247.16558342976165</v>
      </c>
      <c r="I1204" s="59">
        <v>252.20863804306288</v>
      </c>
      <c r="J1204" s="59">
        <v>195.71720849432415</v>
      </c>
      <c r="K1204" s="59">
        <v>193.58115522636581</v>
      </c>
    </row>
    <row r="1205" spans="1:11" ht="14.25">
      <c r="A1205" s="718" t="s">
        <v>1014</v>
      </c>
      <c r="B1205" s="59" t="s">
        <v>349</v>
      </c>
      <c r="C1205" s="59" t="s">
        <v>349</v>
      </c>
      <c r="D1205" s="59" t="s">
        <v>349</v>
      </c>
      <c r="E1205" s="59" t="s">
        <v>349</v>
      </c>
      <c r="F1205" s="153" t="s">
        <v>349</v>
      </c>
      <c r="G1205" s="59">
        <v>355.82040221670781</v>
      </c>
      <c r="H1205" s="59">
        <v>363.94304558008082</v>
      </c>
      <c r="I1205" s="59">
        <v>365.51452475150001</v>
      </c>
      <c r="J1205" s="59">
        <v>325.22437520665346</v>
      </c>
      <c r="K1205" s="59">
        <v>335.48455214462797</v>
      </c>
    </row>
    <row r="1206" spans="1:11">
      <c r="A1206" s="33" t="s">
        <v>459</v>
      </c>
      <c r="B1206" s="59" t="s">
        <v>349</v>
      </c>
      <c r="C1206" s="59" t="s">
        <v>349</v>
      </c>
      <c r="D1206" s="59" t="s">
        <v>349</v>
      </c>
      <c r="E1206" s="59" t="s">
        <v>349</v>
      </c>
      <c r="F1206" s="153" t="s">
        <v>349</v>
      </c>
      <c r="G1206" s="59" t="s">
        <v>917</v>
      </c>
      <c r="H1206" s="59" t="s">
        <v>917</v>
      </c>
      <c r="I1206" s="59" t="s">
        <v>917</v>
      </c>
      <c r="J1206" s="59" t="s">
        <v>917</v>
      </c>
      <c r="K1206" s="59" t="s">
        <v>917</v>
      </c>
    </row>
    <row r="1207" spans="1:11" s="25" customFormat="1" ht="14.25">
      <c r="A1207" s="718" t="s">
        <v>1015</v>
      </c>
      <c r="B1207" s="59" t="s">
        <v>917</v>
      </c>
      <c r="C1207" s="59" t="s">
        <v>917</v>
      </c>
      <c r="D1207" s="59">
        <v>102.89225681968655</v>
      </c>
      <c r="E1207" s="59">
        <v>123.23587872589658</v>
      </c>
      <c r="F1207" s="153">
        <v>142.3959672952343</v>
      </c>
      <c r="G1207" s="59" t="s">
        <v>917</v>
      </c>
      <c r="H1207" s="59" t="s">
        <v>917</v>
      </c>
      <c r="I1207" s="59">
        <v>7.3517374524785062</v>
      </c>
      <c r="J1207" s="59">
        <v>14.473268227046319</v>
      </c>
      <c r="K1207" s="59">
        <v>14.674600227568927</v>
      </c>
    </row>
    <row r="1208" spans="1:11">
      <c r="A1208" s="718" t="s">
        <v>141</v>
      </c>
      <c r="B1208" s="59">
        <v>63.120163773174667</v>
      </c>
      <c r="C1208" s="59">
        <v>74.376598882909761</v>
      </c>
      <c r="D1208" s="59">
        <v>103.48967660065321</v>
      </c>
      <c r="E1208" s="59">
        <v>88.069576810116132</v>
      </c>
      <c r="F1208" s="153">
        <v>91.785148082161058</v>
      </c>
      <c r="G1208" s="59">
        <v>4.2126331307293601</v>
      </c>
      <c r="H1208" s="59">
        <v>5.9131672960119959</v>
      </c>
      <c r="I1208" s="59">
        <v>6.5513069707305851</v>
      </c>
      <c r="J1208" s="59">
        <v>6.4489049057984316</v>
      </c>
      <c r="K1208" s="59">
        <v>7.7069833828428607</v>
      </c>
    </row>
    <row r="1209" spans="1:11">
      <c r="A1209" s="33" t="s">
        <v>641</v>
      </c>
      <c r="B1209" s="59" t="s">
        <v>917</v>
      </c>
      <c r="C1209" s="59" t="s">
        <v>917</v>
      </c>
      <c r="D1209" s="59" t="s">
        <v>917</v>
      </c>
      <c r="E1209" s="59" t="s">
        <v>917</v>
      </c>
      <c r="F1209" s="153" t="s">
        <v>917</v>
      </c>
      <c r="G1209" s="59">
        <v>57.915863094610536</v>
      </c>
      <c r="H1209" s="59">
        <v>61.869899444723877</v>
      </c>
      <c r="I1209" s="59">
        <v>66.905348897677086</v>
      </c>
      <c r="J1209" s="59">
        <v>71.934969489565361</v>
      </c>
      <c r="K1209" s="59">
        <v>73.445070286078817</v>
      </c>
    </row>
    <row r="1210" spans="1:11">
      <c r="A1210" s="33" t="s">
        <v>860</v>
      </c>
      <c r="B1210" s="59">
        <v>2.3873502790460739</v>
      </c>
      <c r="C1210" s="59">
        <v>2.6356407522973142</v>
      </c>
      <c r="D1210" s="59">
        <v>3.1513834580021238</v>
      </c>
      <c r="E1210" s="59">
        <v>3.6994368533390629</v>
      </c>
      <c r="F1210" s="153">
        <v>4.8690745324476854</v>
      </c>
      <c r="G1210" s="59">
        <v>23.253361833082277</v>
      </c>
      <c r="H1210" s="59">
        <v>26.54400495749552</v>
      </c>
      <c r="I1210" s="59">
        <v>31.506375125740274</v>
      </c>
      <c r="J1210" s="59">
        <v>37.999711701835061</v>
      </c>
      <c r="K1210" s="59">
        <v>49.279162783524981</v>
      </c>
    </row>
    <row r="1211" spans="1:11" ht="14.25">
      <c r="A1211" s="718" t="s">
        <v>1023</v>
      </c>
      <c r="B1211" s="59" t="s">
        <v>917</v>
      </c>
      <c r="C1211" s="59" t="s">
        <v>917</v>
      </c>
      <c r="D1211" s="59" t="s">
        <v>917</v>
      </c>
      <c r="E1211" s="59" t="s">
        <v>349</v>
      </c>
      <c r="F1211" s="153" t="s">
        <v>349</v>
      </c>
      <c r="G1211" s="59">
        <v>63.660705848163104</v>
      </c>
      <c r="H1211" s="59">
        <v>67.504898405999541</v>
      </c>
      <c r="I1211" s="59">
        <v>71.510417883313536</v>
      </c>
      <c r="J1211" s="59">
        <v>60.040166934047463</v>
      </c>
      <c r="K1211" s="59">
        <v>68.924318088833857</v>
      </c>
    </row>
    <row r="1212" spans="1:11">
      <c r="A1212" s="33" t="s">
        <v>4</v>
      </c>
      <c r="B1212" s="59" t="s">
        <v>917</v>
      </c>
      <c r="C1212" s="59" t="s">
        <v>917</v>
      </c>
      <c r="D1212" s="59" t="s">
        <v>917</v>
      </c>
      <c r="E1212" s="59" t="s">
        <v>917</v>
      </c>
      <c r="F1212" s="153" t="s">
        <v>917</v>
      </c>
      <c r="G1212" s="59">
        <v>510.15504939089169</v>
      </c>
      <c r="H1212" s="59">
        <v>428.11229919241083</v>
      </c>
      <c r="I1212" s="59">
        <v>437.22637002140573</v>
      </c>
      <c r="J1212" s="59">
        <v>411.58140775839223</v>
      </c>
      <c r="K1212" s="59">
        <v>496.30968632360606</v>
      </c>
    </row>
    <row r="1213" spans="1:11">
      <c r="A1213" s="33" t="s">
        <v>811</v>
      </c>
      <c r="B1213" s="59" t="s">
        <v>349</v>
      </c>
      <c r="C1213" s="59" t="s">
        <v>349</v>
      </c>
      <c r="D1213" s="59" t="s">
        <v>349</v>
      </c>
      <c r="E1213" s="59" t="s">
        <v>349</v>
      </c>
      <c r="F1213" s="153" t="s">
        <v>349</v>
      </c>
      <c r="G1213" s="59">
        <v>431.2302161720857</v>
      </c>
      <c r="H1213" s="59">
        <v>457.49752620908828</v>
      </c>
      <c r="I1213" s="59">
        <v>490.58287917054366</v>
      </c>
      <c r="J1213" s="59">
        <v>487.78025329432865</v>
      </c>
      <c r="K1213" s="59">
        <v>528.98426095007324</v>
      </c>
    </row>
    <row r="1214" spans="1:11">
      <c r="A1214" s="33" t="s">
        <v>812</v>
      </c>
      <c r="B1214" s="59" t="s">
        <v>349</v>
      </c>
      <c r="C1214" s="59" t="s">
        <v>349</v>
      </c>
      <c r="D1214" s="59" t="s">
        <v>349</v>
      </c>
      <c r="E1214" s="59" t="s">
        <v>349</v>
      </c>
      <c r="F1214" s="153" t="s">
        <v>349</v>
      </c>
      <c r="G1214" s="59">
        <v>42.113365987014461</v>
      </c>
      <c r="H1214" s="59">
        <v>48.332722929312716</v>
      </c>
      <c r="I1214" s="59">
        <v>47.693101373859825</v>
      </c>
      <c r="J1214" s="59">
        <v>50.38335899053628</v>
      </c>
      <c r="K1214" s="59">
        <v>48.339336012861736</v>
      </c>
    </row>
    <row r="1215" spans="1:11">
      <c r="A1215" s="33" t="s">
        <v>5</v>
      </c>
      <c r="B1215" s="59">
        <v>14.467237576116167</v>
      </c>
      <c r="C1215" s="59">
        <v>15.050716744995203</v>
      </c>
      <c r="D1215" s="59">
        <v>16.054495215545707</v>
      </c>
      <c r="E1215" s="59">
        <v>14.865879915144408</v>
      </c>
      <c r="F1215" s="153">
        <v>15.980925151598216</v>
      </c>
      <c r="G1215" s="59" t="s">
        <v>917</v>
      </c>
      <c r="H1215" s="59" t="s">
        <v>917</v>
      </c>
      <c r="I1215" s="59" t="s">
        <v>917</v>
      </c>
      <c r="J1215" s="59" t="s">
        <v>917</v>
      </c>
      <c r="K1215" s="59" t="s">
        <v>917</v>
      </c>
    </row>
    <row r="1216" spans="1:11">
      <c r="A1216" s="33" t="s">
        <v>813</v>
      </c>
      <c r="B1216" s="59" t="s">
        <v>917</v>
      </c>
      <c r="C1216" s="59" t="s">
        <v>917</v>
      </c>
      <c r="D1216" s="59" t="s">
        <v>917</v>
      </c>
      <c r="E1216" s="59" t="s">
        <v>917</v>
      </c>
      <c r="F1216" s="153" t="s">
        <v>917</v>
      </c>
      <c r="G1216" s="59">
        <v>13.661778628263892</v>
      </c>
      <c r="H1216" s="59">
        <v>22.731677356504253</v>
      </c>
      <c r="I1216" s="59">
        <v>27.280094555051321</v>
      </c>
      <c r="J1216" s="59">
        <v>19.60989291236816</v>
      </c>
      <c r="K1216" s="59">
        <v>22.011889131224464</v>
      </c>
    </row>
    <row r="1217" spans="1:11">
      <c r="A1217" s="33" t="s">
        <v>814</v>
      </c>
      <c r="B1217" s="59" t="s">
        <v>349</v>
      </c>
      <c r="C1217" s="59" t="s">
        <v>349</v>
      </c>
      <c r="D1217" s="59" t="s">
        <v>349</v>
      </c>
      <c r="E1217" s="59" t="s">
        <v>349</v>
      </c>
      <c r="F1217" s="153" t="s">
        <v>349</v>
      </c>
      <c r="G1217" s="59">
        <v>7.925655466666667</v>
      </c>
      <c r="H1217" s="59">
        <v>8.7079112000000016</v>
      </c>
      <c r="I1217" s="59">
        <v>10.407765333333336</v>
      </c>
      <c r="J1217" s="59">
        <v>12.534570666666667</v>
      </c>
      <c r="K1217" s="59">
        <v>14.432981333333334</v>
      </c>
    </row>
    <row r="1218" spans="1:11" ht="14.25">
      <c r="A1218" s="718" t="s">
        <v>1016</v>
      </c>
      <c r="B1218" s="59" t="s">
        <v>917</v>
      </c>
      <c r="C1218" s="59" t="s">
        <v>917</v>
      </c>
      <c r="D1218" s="59" t="s">
        <v>917</v>
      </c>
      <c r="E1218" s="59" t="s">
        <v>917</v>
      </c>
      <c r="F1218" s="153" t="s">
        <v>917</v>
      </c>
      <c r="G1218" s="59">
        <v>30.74273825718172</v>
      </c>
      <c r="H1218" s="59">
        <v>33.980247742347956</v>
      </c>
      <c r="I1218" s="59">
        <v>35.940263594033624</v>
      </c>
      <c r="J1218" s="59">
        <v>34.925596043348605</v>
      </c>
      <c r="K1218" s="59">
        <v>36.599164434146694</v>
      </c>
    </row>
    <row r="1219" spans="1:11">
      <c r="A1219" s="33" t="s">
        <v>815</v>
      </c>
      <c r="B1219" s="59" t="s">
        <v>917</v>
      </c>
      <c r="C1219" s="59" t="s">
        <v>917</v>
      </c>
      <c r="D1219" s="59" t="s">
        <v>917</v>
      </c>
      <c r="E1219" s="59" t="s">
        <v>917</v>
      </c>
      <c r="F1219" s="153" t="s">
        <v>917</v>
      </c>
      <c r="G1219" s="59" t="s">
        <v>917</v>
      </c>
      <c r="H1219" s="59" t="s">
        <v>917</v>
      </c>
      <c r="I1219" s="59" t="s">
        <v>917</v>
      </c>
      <c r="J1219" s="59" t="s">
        <v>917</v>
      </c>
      <c r="K1219" s="59" t="s">
        <v>917</v>
      </c>
    </row>
    <row r="1220" spans="1:11">
      <c r="A1220" s="33" t="s">
        <v>7</v>
      </c>
      <c r="B1220" s="59">
        <v>4.8692501435472009</v>
      </c>
      <c r="C1220" s="59">
        <v>5.4461252754091012</v>
      </c>
      <c r="D1220" s="59">
        <v>5.2736074003898805</v>
      </c>
      <c r="E1220" s="59">
        <v>4.8394001525779968</v>
      </c>
      <c r="F1220" s="153">
        <v>4.7808286949176573</v>
      </c>
      <c r="G1220" s="59">
        <v>29.363053895936151</v>
      </c>
      <c r="H1220" s="59">
        <v>31.729232379460598</v>
      </c>
      <c r="I1220" s="59">
        <v>32.842323996399763</v>
      </c>
      <c r="J1220" s="59">
        <v>24.529673215133641</v>
      </c>
      <c r="K1220" s="59">
        <v>26.916734861395231</v>
      </c>
    </row>
    <row r="1221" spans="1:11" ht="14.25">
      <c r="A1221" s="718" t="s">
        <v>1024</v>
      </c>
      <c r="B1221" s="59" t="s">
        <v>917</v>
      </c>
      <c r="C1221" s="59" t="s">
        <v>917</v>
      </c>
      <c r="D1221" s="59" t="s">
        <v>917</v>
      </c>
      <c r="E1221" s="59" t="s">
        <v>917</v>
      </c>
      <c r="F1221" s="153" t="s">
        <v>917</v>
      </c>
      <c r="G1221" s="59">
        <v>32.843936288636201</v>
      </c>
      <c r="H1221" s="59">
        <v>35.264384557510951</v>
      </c>
      <c r="I1221" s="59">
        <v>37.693375555385202</v>
      </c>
      <c r="J1221" s="59">
        <v>36.194601155909901</v>
      </c>
      <c r="K1221" s="59">
        <v>37.370804949684484</v>
      </c>
    </row>
    <row r="1222" spans="1:11">
      <c r="A1222" s="33" t="s">
        <v>816</v>
      </c>
      <c r="B1222" s="59" t="s">
        <v>917</v>
      </c>
      <c r="C1222" s="59" t="s">
        <v>917</v>
      </c>
      <c r="D1222" s="59" t="s">
        <v>917</v>
      </c>
      <c r="E1222" s="59" t="s">
        <v>917</v>
      </c>
      <c r="F1222" s="153" t="s">
        <v>917</v>
      </c>
      <c r="G1222" s="59">
        <v>183.96149623430964</v>
      </c>
      <c r="H1222" s="59">
        <v>203.31643244096145</v>
      </c>
      <c r="I1222" s="59">
        <v>196.46249600073128</v>
      </c>
      <c r="J1222" s="59">
        <v>179.54945882352939</v>
      </c>
      <c r="K1222" s="59">
        <v>177.57301492734916</v>
      </c>
    </row>
    <row r="1223" spans="1:11">
      <c r="A1223" s="33" t="s">
        <v>9</v>
      </c>
      <c r="B1223" s="59">
        <v>53.887898591731165</v>
      </c>
      <c r="C1223" s="59">
        <v>51.794616734350015</v>
      </c>
      <c r="D1223" s="59">
        <v>53.627340972961306</v>
      </c>
      <c r="E1223" s="59">
        <v>44.779188582604135</v>
      </c>
      <c r="F1223" s="153">
        <v>24.399802754382559</v>
      </c>
      <c r="G1223" s="59">
        <v>190.21550611728773</v>
      </c>
      <c r="H1223" s="59">
        <v>197.82933150090849</v>
      </c>
      <c r="I1223" s="59">
        <v>221.40480167376052</v>
      </c>
      <c r="J1223" s="59">
        <v>222.64426525264003</v>
      </c>
      <c r="K1223" s="59">
        <v>208.33636207329261</v>
      </c>
    </row>
    <row r="1224" spans="1:11">
      <c r="A1224" s="33" t="s">
        <v>158</v>
      </c>
      <c r="B1224" s="59" t="s">
        <v>917</v>
      </c>
      <c r="C1224" s="59" t="s">
        <v>917</v>
      </c>
      <c r="D1224" s="59" t="s">
        <v>917</v>
      </c>
      <c r="E1224" s="59" t="s">
        <v>917</v>
      </c>
      <c r="F1224" s="153" t="s">
        <v>917</v>
      </c>
      <c r="G1224" s="59">
        <v>2441.8000000000002</v>
      </c>
      <c r="H1224" s="59">
        <v>2631.35</v>
      </c>
      <c r="I1224" s="59">
        <v>2876.87</v>
      </c>
      <c r="J1224" s="59">
        <v>3082.27</v>
      </c>
      <c r="K1224" s="59">
        <v>3310.11</v>
      </c>
    </row>
    <row r="1225" spans="1:11" ht="14.25">
      <c r="A1225" s="41" t="s">
        <v>1174</v>
      </c>
      <c r="B1225" s="163">
        <v>155.53292385467628</v>
      </c>
      <c r="C1225" s="163">
        <v>168.94012682212869</v>
      </c>
      <c r="D1225" s="163">
        <v>302.65254797883648</v>
      </c>
      <c r="E1225" s="163">
        <v>298.37086591624842</v>
      </c>
      <c r="F1225" s="165">
        <v>305.00148703918802</v>
      </c>
      <c r="G1225" s="163">
        <v>4917.5886573642383</v>
      </c>
      <c r="H1225" s="163">
        <v>5123.7926939236531</v>
      </c>
      <c r="I1225" s="163">
        <v>5466.2504876452067</v>
      </c>
      <c r="J1225" s="163">
        <v>5492.2937066467566</v>
      </c>
      <c r="K1225" s="163">
        <v>5875.5095753251471</v>
      </c>
    </row>
    <row r="1226" spans="1:11" s="22" customFormat="1" ht="14.25" customHeight="1">
      <c r="A1226" s="897" t="s">
        <v>779</v>
      </c>
      <c r="B1226" s="898"/>
      <c r="C1226" s="898"/>
      <c r="D1226" s="898"/>
      <c r="E1226" s="898"/>
      <c r="F1226" s="898"/>
      <c r="G1226" s="898"/>
      <c r="H1226" s="898"/>
      <c r="I1226" s="898"/>
      <c r="J1226" s="898"/>
      <c r="K1226" s="898"/>
    </row>
    <row r="1227" spans="1:11" s="22" customFormat="1" ht="27.75" customHeight="1">
      <c r="A1227" s="899" t="s">
        <v>1025</v>
      </c>
      <c r="B1227" s="900"/>
      <c r="C1227" s="900"/>
      <c r="D1227" s="900"/>
      <c r="E1227" s="900"/>
      <c r="F1227" s="900"/>
      <c r="G1227" s="900"/>
      <c r="H1227" s="900"/>
      <c r="I1227" s="900"/>
      <c r="J1227" s="900"/>
      <c r="K1227" s="900"/>
    </row>
    <row r="1228" spans="1:11">
      <c r="A1228" s="30"/>
    </row>
    <row r="1229" spans="1:11">
      <c r="A1229" s="30"/>
    </row>
    <row r="1230" spans="1:11">
      <c r="A1230" s="30"/>
    </row>
    <row r="1231" spans="1:11">
      <c r="A1231" s="30"/>
    </row>
    <row r="1232" spans="1:11">
      <c r="A1232" s="894" t="s">
        <v>519</v>
      </c>
      <c r="B1232" s="894"/>
      <c r="C1232" s="894"/>
      <c r="D1232" s="894"/>
      <c r="E1232" s="894"/>
      <c r="F1232" s="894"/>
      <c r="G1232" s="894"/>
      <c r="H1232" s="894"/>
      <c r="I1232" s="894"/>
      <c r="J1232" s="894"/>
      <c r="K1232" s="894"/>
    </row>
    <row r="1233" spans="1:11" ht="30" customHeight="1">
      <c r="A1233" s="908" t="s">
        <v>58</v>
      </c>
      <c r="B1233" s="914"/>
      <c r="C1233" s="914"/>
      <c r="D1233" s="914"/>
      <c r="E1233" s="914"/>
      <c r="F1233" s="914"/>
      <c r="G1233" s="914"/>
      <c r="H1233" s="914"/>
      <c r="I1233" s="914"/>
      <c r="J1233" s="914"/>
      <c r="K1233" s="914"/>
    </row>
    <row r="1234" spans="1:11">
      <c r="A1234" s="32" t="s">
        <v>393</v>
      </c>
    </row>
    <row r="1235" spans="1:11">
      <c r="A1235" s="29"/>
      <c r="B1235" s="190"/>
      <c r="C1235" s="190"/>
      <c r="D1235" s="190"/>
      <c r="E1235" s="190"/>
      <c r="F1235" s="190"/>
      <c r="G1235" s="190"/>
      <c r="H1235" s="190"/>
      <c r="I1235" s="190"/>
      <c r="J1235" s="190"/>
      <c r="K1235" s="190"/>
    </row>
    <row r="1236" spans="1:11" ht="15" customHeight="1">
      <c r="A1236" s="31"/>
      <c r="B1236" s="895" t="s">
        <v>0</v>
      </c>
      <c r="C1236" s="895"/>
      <c r="D1236" s="895"/>
      <c r="E1236" s="895"/>
      <c r="F1236" s="896"/>
      <c r="G1236" s="895" t="s">
        <v>1</v>
      </c>
      <c r="H1236" s="895"/>
      <c r="I1236" s="895"/>
      <c r="J1236" s="895"/>
      <c r="K1236" s="895"/>
    </row>
    <row r="1237" spans="1:11">
      <c r="A1237" s="34"/>
      <c r="B1237" s="180">
        <v>40909</v>
      </c>
      <c r="C1237" s="180">
        <v>41275</v>
      </c>
      <c r="D1237" s="180">
        <v>41640</v>
      </c>
      <c r="E1237" s="180">
        <v>42005</v>
      </c>
      <c r="F1237" s="181">
        <v>42370</v>
      </c>
      <c r="G1237" s="180">
        <v>40909</v>
      </c>
      <c r="H1237" s="180">
        <v>41275</v>
      </c>
      <c r="I1237" s="180">
        <v>41640</v>
      </c>
      <c r="J1237" s="180">
        <v>42005</v>
      </c>
      <c r="K1237" s="180">
        <v>42370</v>
      </c>
    </row>
    <row r="1238" spans="1:11">
      <c r="A1238" s="31" t="s">
        <v>31</v>
      </c>
      <c r="B1238" s="45">
        <v>47.941331940958356</v>
      </c>
      <c r="C1238" s="45">
        <v>49.679668625573079</v>
      </c>
      <c r="D1238" s="45">
        <v>50.823563583820956</v>
      </c>
      <c r="E1238" s="45">
        <v>51.162533993050097</v>
      </c>
      <c r="F1238" s="93">
        <v>51.453588642164725</v>
      </c>
      <c r="G1238" s="45">
        <v>39.390099843294763</v>
      </c>
      <c r="H1238" s="45">
        <v>37.819767842467741</v>
      </c>
      <c r="I1238" s="45">
        <v>36.167300368700197</v>
      </c>
      <c r="J1238" s="45">
        <v>35.898621611811144</v>
      </c>
      <c r="K1238" s="45">
        <v>35.940030546178583</v>
      </c>
    </row>
    <row r="1239" spans="1:11">
      <c r="A1239" s="33" t="s">
        <v>456</v>
      </c>
      <c r="B1239" s="45">
        <v>95.419775917514784</v>
      </c>
      <c r="C1239" s="45">
        <v>95.578831550944543</v>
      </c>
      <c r="D1239" s="45">
        <v>96.809717305506069</v>
      </c>
      <c r="E1239" s="45">
        <v>96.794169088913847</v>
      </c>
      <c r="F1239" s="93">
        <v>96.819195110381528</v>
      </c>
      <c r="G1239" s="45">
        <v>1.8594290170227583</v>
      </c>
      <c r="H1239" s="45">
        <v>1.8821624333247557</v>
      </c>
      <c r="I1239" s="45">
        <v>1.7404363371053524</v>
      </c>
      <c r="J1239" s="45">
        <v>1.605320392515184</v>
      </c>
      <c r="K1239" s="45">
        <v>1.6822424888183358</v>
      </c>
    </row>
    <row r="1240" spans="1:11">
      <c r="A1240" s="33" t="s">
        <v>458</v>
      </c>
      <c r="B1240" s="45">
        <v>77.297153454675112</v>
      </c>
      <c r="C1240" s="45">
        <v>76.443078080205794</v>
      </c>
      <c r="D1240" s="45">
        <v>78.559776507982448</v>
      </c>
      <c r="E1240" s="45">
        <v>81.136346649530353</v>
      </c>
      <c r="F1240" s="93">
        <v>77.872019396574132</v>
      </c>
      <c r="G1240" s="45">
        <v>11.666398608699856</v>
      </c>
      <c r="H1240" s="45">
        <v>14.083139140201864</v>
      </c>
      <c r="I1240" s="45">
        <v>12.285582036046559</v>
      </c>
      <c r="J1240" s="45">
        <v>10.251733522127465</v>
      </c>
      <c r="K1240" s="45">
        <v>14.5928327944542</v>
      </c>
    </row>
    <row r="1241" spans="1:11">
      <c r="A1241" s="33" t="s">
        <v>457</v>
      </c>
      <c r="B1241" s="45">
        <v>33.19850434006139</v>
      </c>
      <c r="C1241" s="45">
        <v>35.246094876283493</v>
      </c>
      <c r="D1241" s="45">
        <v>36.367650385615299</v>
      </c>
      <c r="E1241" s="45">
        <v>37.366900501369194</v>
      </c>
      <c r="F1241" s="93">
        <v>41.57048010786702</v>
      </c>
      <c r="G1241" s="45">
        <v>9.3340547272634158</v>
      </c>
      <c r="H1241" s="45">
        <v>9.6104310379376017</v>
      </c>
      <c r="I1241" s="45">
        <v>9.6520078037417214</v>
      </c>
      <c r="J1241" s="45">
        <v>9.8414437523991385</v>
      </c>
      <c r="K1241" s="45">
        <v>10.614449285689243</v>
      </c>
    </row>
    <row r="1242" spans="1:11">
      <c r="A1242" s="33" t="s">
        <v>459</v>
      </c>
      <c r="B1242" s="45">
        <v>66.477286964192388</v>
      </c>
      <c r="C1242" s="45">
        <v>73.371444212931536</v>
      </c>
      <c r="D1242" s="45">
        <v>77.544925748941338</v>
      </c>
      <c r="E1242" s="45">
        <v>89.152270459169202</v>
      </c>
      <c r="F1242" s="93">
        <v>91.631895389859565</v>
      </c>
      <c r="G1242" s="45" t="s">
        <v>917</v>
      </c>
      <c r="H1242" s="45" t="s">
        <v>917</v>
      </c>
      <c r="I1242" s="45" t="s">
        <v>917</v>
      </c>
      <c r="J1242" s="45" t="s">
        <v>917</v>
      </c>
      <c r="K1242" s="45" t="s">
        <v>917</v>
      </c>
    </row>
    <row r="1243" spans="1:11">
      <c r="A1243" s="33" t="s">
        <v>140</v>
      </c>
      <c r="B1243" s="49">
        <v>86.642982306535274</v>
      </c>
      <c r="C1243" s="49">
        <v>86.929326255548119</v>
      </c>
      <c r="D1243" s="49">
        <v>88.335998887253069</v>
      </c>
      <c r="E1243" s="49">
        <v>87.126606992204117</v>
      </c>
      <c r="F1243" s="53">
        <v>88.553866703322981</v>
      </c>
      <c r="G1243" s="49">
        <v>4.7099166861483992</v>
      </c>
      <c r="H1243" s="49">
        <v>5.2434733994143237</v>
      </c>
      <c r="I1243" s="49">
        <v>5.5637986496725924</v>
      </c>
      <c r="J1243" s="49">
        <v>5.4101951819444709</v>
      </c>
      <c r="K1243" s="49">
        <v>5.5760366584932886</v>
      </c>
    </row>
    <row r="1244" spans="1:11">
      <c r="A1244" s="718" t="s">
        <v>141</v>
      </c>
      <c r="B1244" s="49">
        <v>80.959742085194918</v>
      </c>
      <c r="C1244" s="49">
        <v>80.531806595997111</v>
      </c>
      <c r="D1244" s="49">
        <v>92.077242140802667</v>
      </c>
      <c r="E1244" s="49">
        <v>91.539265312700422</v>
      </c>
      <c r="F1244" s="53">
        <v>91.622002825768107</v>
      </c>
      <c r="G1244" s="49">
        <v>18.446908631781636</v>
      </c>
      <c r="H1244" s="49">
        <v>18.867468806774781</v>
      </c>
      <c r="I1244" s="49">
        <v>6.748458035433921</v>
      </c>
      <c r="J1244" s="49">
        <v>7.3354891713404848</v>
      </c>
      <c r="K1244" s="49">
        <v>7.2100840478884294</v>
      </c>
    </row>
    <row r="1245" spans="1:11">
      <c r="A1245" s="33" t="s">
        <v>641</v>
      </c>
      <c r="B1245" s="49" t="s">
        <v>917</v>
      </c>
      <c r="C1245" s="49" t="s">
        <v>917</v>
      </c>
      <c r="D1245" s="49" t="s">
        <v>917</v>
      </c>
      <c r="E1245" s="49" t="s">
        <v>917</v>
      </c>
      <c r="F1245" s="53" t="s">
        <v>917</v>
      </c>
      <c r="G1245" s="49" t="s">
        <v>917</v>
      </c>
      <c r="H1245" s="49" t="s">
        <v>917</v>
      </c>
      <c r="I1245" s="49" t="s">
        <v>917</v>
      </c>
      <c r="J1245" s="49" t="s">
        <v>917</v>
      </c>
      <c r="K1245" s="49" t="s">
        <v>917</v>
      </c>
    </row>
    <row r="1246" spans="1:11">
      <c r="A1246" s="33" t="s">
        <v>860</v>
      </c>
      <c r="B1246" s="49">
        <v>85.489572744802729</v>
      </c>
      <c r="C1246" s="49">
        <v>86.967918869821943</v>
      </c>
      <c r="D1246" s="49">
        <v>87.946751562311889</v>
      </c>
      <c r="E1246" s="49">
        <v>88.847699429939013</v>
      </c>
      <c r="F1246" s="53">
        <v>90.507880619884531</v>
      </c>
      <c r="G1246" s="49">
        <v>0.13084998348455193</v>
      </c>
      <c r="H1246" s="49">
        <v>0.14131707889411008</v>
      </c>
      <c r="I1246" s="49">
        <v>0.19426191613072927</v>
      </c>
      <c r="J1246" s="49">
        <v>0.24315238837196551</v>
      </c>
      <c r="K1246" s="49">
        <v>0.30206363666885311</v>
      </c>
    </row>
    <row r="1247" spans="1:11">
      <c r="A1247" s="33" t="s">
        <v>106</v>
      </c>
      <c r="B1247" s="49">
        <v>80.431081399827917</v>
      </c>
      <c r="C1247" s="49">
        <v>82.28026190059208</v>
      </c>
      <c r="D1247" s="49">
        <v>81.786424294995598</v>
      </c>
      <c r="E1247" s="49">
        <v>80.837992815594276</v>
      </c>
      <c r="F1247" s="53">
        <v>80.951390333541354</v>
      </c>
      <c r="G1247" s="49">
        <v>3.9475081431373193</v>
      </c>
      <c r="H1247" s="49">
        <v>3.6527615190889811</v>
      </c>
      <c r="I1247" s="49">
        <v>3.5550292585408658</v>
      </c>
      <c r="J1247" s="49">
        <v>4.1783904573798329</v>
      </c>
      <c r="K1247" s="49">
        <v>4.2206966692092553</v>
      </c>
    </row>
    <row r="1248" spans="1:11">
      <c r="A1248" s="33" t="s">
        <v>4</v>
      </c>
      <c r="B1248" s="49">
        <v>86.677329558365585</v>
      </c>
      <c r="C1248" s="49">
        <v>87.527717919886427</v>
      </c>
      <c r="D1248" s="49">
        <v>88.444033723018435</v>
      </c>
      <c r="E1248" s="49">
        <v>89.500095842497188</v>
      </c>
      <c r="F1248" s="53">
        <v>85.874348249522939</v>
      </c>
      <c r="G1248" s="49" t="s">
        <v>917</v>
      </c>
      <c r="H1248" s="49" t="s">
        <v>917</v>
      </c>
      <c r="I1248" s="49" t="s">
        <v>917</v>
      </c>
      <c r="J1248" s="49" t="s">
        <v>917</v>
      </c>
      <c r="K1248" s="49" t="s">
        <v>917</v>
      </c>
    </row>
    <row r="1249" spans="1:11">
      <c r="A1249" s="33" t="s">
        <v>811</v>
      </c>
      <c r="B1249" s="49">
        <v>62.051959400711652</v>
      </c>
      <c r="C1249" s="49">
        <v>65.767717103707952</v>
      </c>
      <c r="D1249" s="49">
        <v>69.171370395366381</v>
      </c>
      <c r="E1249" s="49">
        <v>72.94674785028711</v>
      </c>
      <c r="F1249" s="53">
        <v>74.435160914255547</v>
      </c>
      <c r="G1249" s="49">
        <v>0.83145379519554086</v>
      </c>
      <c r="H1249" s="49">
        <v>0.85544748137996962</v>
      </c>
      <c r="I1249" s="49">
        <v>0.80371417289460878</v>
      </c>
      <c r="J1249" s="49">
        <v>0.7427721976965671</v>
      </c>
      <c r="K1249" s="49">
        <v>0.76180839276956336</v>
      </c>
    </row>
    <row r="1250" spans="1:11">
      <c r="A1250" s="33" t="s">
        <v>812</v>
      </c>
      <c r="B1250" s="49">
        <v>95.636599545172004</v>
      </c>
      <c r="C1250" s="49">
        <v>95.900012613624739</v>
      </c>
      <c r="D1250" s="49">
        <v>96.141561147567074</v>
      </c>
      <c r="E1250" s="49">
        <v>96.189107447989841</v>
      </c>
      <c r="F1250" s="53">
        <v>96.377272910974114</v>
      </c>
      <c r="G1250" s="49">
        <v>9.7942263788469097E-2</v>
      </c>
      <c r="H1250" s="49">
        <v>0.10606138376972948</v>
      </c>
      <c r="I1250" s="49">
        <v>0.10979096543762656</v>
      </c>
      <c r="J1250" s="49">
        <v>0.12482070629640755</v>
      </c>
      <c r="K1250" s="49">
        <v>0.14259158064346728</v>
      </c>
    </row>
    <row r="1251" spans="1:11">
      <c r="A1251" s="33" t="s">
        <v>5</v>
      </c>
      <c r="B1251" s="45">
        <v>93.31595391901574</v>
      </c>
      <c r="C1251" s="45">
        <v>97.8204510072609</v>
      </c>
      <c r="D1251" s="45">
        <v>98.134360302485561</v>
      </c>
      <c r="E1251" s="45">
        <v>98.119592699766514</v>
      </c>
      <c r="F1251" s="93">
        <v>98.173765481457082</v>
      </c>
      <c r="G1251" s="45">
        <v>4.9835019839203953</v>
      </c>
      <c r="H1251" s="45">
        <v>1.5819276960592081</v>
      </c>
      <c r="I1251" s="45">
        <v>1.2354619151268662</v>
      </c>
      <c r="J1251" s="45">
        <v>1.2549812747842621</v>
      </c>
      <c r="K1251" s="45">
        <v>1.1652771033995317</v>
      </c>
    </row>
    <row r="1252" spans="1:11">
      <c r="A1252" s="33" t="s">
        <v>813</v>
      </c>
      <c r="B1252" s="45">
        <v>97.614324936626161</v>
      </c>
      <c r="C1252" s="45">
        <v>97.256246097508139</v>
      </c>
      <c r="D1252" s="45">
        <v>96.778474049748795</v>
      </c>
      <c r="E1252" s="45">
        <v>96.495633844016794</v>
      </c>
      <c r="F1252" s="93">
        <v>94.976047836366462</v>
      </c>
      <c r="G1252" s="45">
        <v>0.26061647953632233</v>
      </c>
      <c r="H1252" s="45">
        <v>0.27128620235975975</v>
      </c>
      <c r="I1252" s="45">
        <v>0.27839867459980111</v>
      </c>
      <c r="J1252" s="45">
        <v>0.25567023543843259</v>
      </c>
      <c r="K1252" s="45">
        <v>0.32531551984352663</v>
      </c>
    </row>
    <row r="1253" spans="1:11">
      <c r="A1253" s="33" t="s">
        <v>814</v>
      </c>
      <c r="B1253" s="45">
        <v>5.6935063300790842</v>
      </c>
      <c r="C1253" s="45">
        <v>7.4993961083579324</v>
      </c>
      <c r="D1253" s="45">
        <v>8.4258899843593991</v>
      </c>
      <c r="E1253" s="45">
        <v>9.5323883131800091</v>
      </c>
      <c r="F1253" s="93">
        <v>11.691660104416638</v>
      </c>
      <c r="G1253" s="45">
        <v>6.6469923695855037E-4</v>
      </c>
      <c r="H1253" s="45">
        <v>8.8436154249317003E-4</v>
      </c>
      <c r="I1253" s="45">
        <v>9.3047146467591134E-4</v>
      </c>
      <c r="J1253" s="45">
        <v>1.1325548767282562E-3</v>
      </c>
      <c r="K1253" s="45">
        <v>1.6886086383107897E-3</v>
      </c>
    </row>
    <row r="1254" spans="1:11">
      <c r="A1254" s="33" t="s">
        <v>6</v>
      </c>
      <c r="B1254" s="45">
        <v>20.169527466333694</v>
      </c>
      <c r="C1254" s="45">
        <v>20.74657381029332</v>
      </c>
      <c r="D1254" s="45">
        <v>21.804147078189303</v>
      </c>
      <c r="E1254" s="45">
        <v>25.725646223287903</v>
      </c>
      <c r="F1254" s="93">
        <v>28.230549260522395</v>
      </c>
      <c r="G1254" s="45">
        <v>7.5424741011250491</v>
      </c>
      <c r="H1254" s="45">
        <v>7.6339873625385692</v>
      </c>
      <c r="I1254" s="45">
        <v>8.2107072199449327</v>
      </c>
      <c r="J1254" s="45">
        <v>8.4456487455202627</v>
      </c>
      <c r="K1254" s="45">
        <v>8.7946241199928323</v>
      </c>
    </row>
    <row r="1255" spans="1:11">
      <c r="A1255" s="33" t="s">
        <v>815</v>
      </c>
      <c r="B1255" s="45">
        <v>10.569760354483305</v>
      </c>
      <c r="C1255" s="45">
        <v>9.2510706609274909</v>
      </c>
      <c r="D1255" s="45">
        <v>8.3214703005479205</v>
      </c>
      <c r="E1255" s="45">
        <v>7.1055455701944865</v>
      </c>
      <c r="F1255" s="93">
        <v>90.829620782519171</v>
      </c>
      <c r="G1255" s="45">
        <v>0.76674769218069883</v>
      </c>
      <c r="H1255" s="45">
        <v>0.60012630978769499</v>
      </c>
      <c r="I1255" s="45">
        <v>0.47142387521304518</v>
      </c>
      <c r="J1255" s="45">
        <v>0.38655628711467482</v>
      </c>
      <c r="K1255" s="45">
        <v>4.944336690228786</v>
      </c>
    </row>
    <row r="1256" spans="1:11">
      <c r="A1256" s="33" t="s">
        <v>7</v>
      </c>
      <c r="B1256" s="45">
        <v>90.488916002997271</v>
      </c>
      <c r="C1256" s="45">
        <v>90.629573436807704</v>
      </c>
      <c r="D1256" s="45">
        <v>90.529645317366516</v>
      </c>
      <c r="E1256" s="45">
        <v>90.31557861156935</v>
      </c>
      <c r="F1256" s="93">
        <v>90.57724057496857</v>
      </c>
      <c r="G1256" s="45">
        <v>3.6139864591553215</v>
      </c>
      <c r="H1256" s="45">
        <v>3.535672247658177</v>
      </c>
      <c r="I1256" s="45">
        <v>3.4203766055312146</v>
      </c>
      <c r="J1256" s="45">
        <v>3.3082205165499317</v>
      </c>
      <c r="K1256" s="45">
        <v>3.1603596229897231</v>
      </c>
    </row>
    <row r="1257" spans="1:11">
      <c r="A1257" s="33" t="s">
        <v>8</v>
      </c>
      <c r="B1257" s="45">
        <v>96.412713817784791</v>
      </c>
      <c r="C1257" s="45">
        <v>96.262527076515966</v>
      </c>
      <c r="D1257" s="45">
        <v>96.257763265777186</v>
      </c>
      <c r="E1257" s="45">
        <v>96.625046461936492</v>
      </c>
      <c r="F1257" s="93">
        <v>96.246408411957688</v>
      </c>
      <c r="G1257" s="45">
        <v>2.0033968215455533</v>
      </c>
      <c r="H1257" s="45">
        <v>2.0810845713199697</v>
      </c>
      <c r="I1257" s="45">
        <v>2.0449578144798881</v>
      </c>
      <c r="J1257" s="45">
        <v>1.6992090569109402</v>
      </c>
      <c r="K1257" s="45">
        <v>1.8349080847807238</v>
      </c>
    </row>
    <row r="1258" spans="1:11">
      <c r="A1258" s="33" t="s">
        <v>816</v>
      </c>
      <c r="B1258" s="45">
        <v>36.599373230937545</v>
      </c>
      <c r="C1258" s="45">
        <v>88.236220478157975</v>
      </c>
      <c r="D1258" s="45">
        <v>88.480811672158907</v>
      </c>
      <c r="E1258" s="45">
        <v>88.699603674256039</v>
      </c>
      <c r="F1258" s="93">
        <v>91.564139913655794</v>
      </c>
      <c r="G1258" s="45" t="s">
        <v>917</v>
      </c>
      <c r="H1258" s="45" t="s">
        <v>917</v>
      </c>
      <c r="I1258" s="45" t="s">
        <v>917</v>
      </c>
      <c r="J1258" s="45" t="s">
        <v>917</v>
      </c>
      <c r="K1258" s="45" t="s">
        <v>917</v>
      </c>
    </row>
    <row r="1259" spans="1:11">
      <c r="A1259" s="33" t="s">
        <v>9</v>
      </c>
      <c r="B1259" s="45">
        <v>96.849159874584288</v>
      </c>
      <c r="C1259" s="45">
        <v>96.828317019723471</v>
      </c>
      <c r="D1259" s="45">
        <v>96.665474800875785</v>
      </c>
      <c r="E1259" s="45">
        <v>97.410872573512961</v>
      </c>
      <c r="F1259" s="93">
        <v>110.05362397667257</v>
      </c>
      <c r="G1259" s="45">
        <v>1.3877120699935541</v>
      </c>
      <c r="H1259" s="45">
        <v>1.4679862019197647</v>
      </c>
      <c r="I1259" s="45">
        <v>1.5777161420020085</v>
      </c>
      <c r="J1259" s="45">
        <v>1.6861933214264324</v>
      </c>
      <c r="K1259" s="45">
        <v>1.6946048266547356</v>
      </c>
    </row>
    <row r="1260" spans="1:11">
      <c r="A1260" s="34" t="s">
        <v>158</v>
      </c>
      <c r="B1260" s="86">
        <v>42.464106462660617</v>
      </c>
      <c r="C1260" s="86">
        <v>43.71803960631815</v>
      </c>
      <c r="D1260" s="86">
        <v>45.419283558856172</v>
      </c>
      <c r="E1260" s="86">
        <v>46.21175948258994</v>
      </c>
      <c r="F1260" s="842">
        <v>46.530428101430644</v>
      </c>
      <c r="G1260" s="86">
        <v>37.807513051327156</v>
      </c>
      <c r="H1260" s="86">
        <v>37.202581322341558</v>
      </c>
      <c r="I1260" s="86">
        <v>35.820261329526637</v>
      </c>
      <c r="J1260" s="86">
        <v>35.504227941457117</v>
      </c>
      <c r="K1260" s="86">
        <v>35.86632907036639</v>
      </c>
    </row>
    <row r="1261" spans="1:11" ht="14.25" hidden="1" customHeight="1">
      <c r="A1261" s="41" t="s">
        <v>1174</v>
      </c>
      <c r="B1261" s="157" t="s">
        <v>349</v>
      </c>
      <c r="C1261" s="157" t="s">
        <v>349</v>
      </c>
      <c r="D1261" s="157" t="s">
        <v>349</v>
      </c>
      <c r="E1261" s="157" t="s">
        <v>349</v>
      </c>
      <c r="F1261" s="158" t="s">
        <v>349</v>
      </c>
      <c r="G1261" s="159">
        <v>44.894197516427838</v>
      </c>
      <c r="H1261" s="159">
        <v>45.789792477806614</v>
      </c>
      <c r="I1261" s="159">
        <v>42.064819659596672</v>
      </c>
      <c r="J1261" s="159">
        <v>43.437252252752288</v>
      </c>
      <c r="K1261" s="159">
        <v>47.084562164728119</v>
      </c>
    </row>
    <row r="1262" spans="1:11">
      <c r="A1262" s="30"/>
    </row>
    <row r="1263" spans="1:11">
      <c r="A1263" s="30"/>
    </row>
    <row r="1264" spans="1:11">
      <c r="A1264" s="30"/>
    </row>
    <row r="1265" spans="1:11" ht="12.75" customHeight="1">
      <c r="A1265" s="894" t="s">
        <v>169</v>
      </c>
      <c r="B1265" s="894"/>
      <c r="C1265" s="894"/>
      <c r="D1265" s="894"/>
      <c r="E1265" s="894"/>
      <c r="F1265" s="894"/>
      <c r="G1265" s="894"/>
      <c r="H1265" s="894"/>
      <c r="I1265" s="894"/>
      <c r="J1265" s="894"/>
      <c r="K1265" s="894"/>
    </row>
    <row r="1266" spans="1:11">
      <c r="A1266" s="30"/>
    </row>
    <row r="1267" spans="1:11" ht="15" customHeight="1">
      <c r="A1267" s="31"/>
      <c r="B1267" s="895" t="s">
        <v>2</v>
      </c>
      <c r="C1267" s="895"/>
      <c r="D1267" s="895"/>
      <c r="E1267" s="895"/>
      <c r="F1267" s="896"/>
      <c r="G1267" s="895" t="s">
        <v>306</v>
      </c>
      <c r="H1267" s="895"/>
      <c r="I1267" s="895"/>
      <c r="J1267" s="895"/>
      <c r="K1267" s="895"/>
    </row>
    <row r="1268" spans="1:11">
      <c r="A1268" s="34"/>
      <c r="B1268" s="180">
        <v>40909</v>
      </c>
      <c r="C1268" s="180">
        <v>41275</v>
      </c>
      <c r="D1268" s="180">
        <v>41640</v>
      </c>
      <c r="E1268" s="180">
        <v>42005</v>
      </c>
      <c r="F1268" s="181">
        <v>42370</v>
      </c>
      <c r="G1268" s="180">
        <v>40909</v>
      </c>
      <c r="H1268" s="180">
        <v>41275</v>
      </c>
      <c r="I1268" s="180">
        <v>41640</v>
      </c>
      <c r="J1268" s="180">
        <v>42005</v>
      </c>
      <c r="K1268" s="180">
        <v>42370</v>
      </c>
    </row>
    <row r="1269" spans="1:11">
      <c r="A1269" s="31" t="s">
        <v>31</v>
      </c>
      <c r="B1269" s="45">
        <v>8.1171456037550449</v>
      </c>
      <c r="C1269" s="45">
        <v>7.8253129546222882</v>
      </c>
      <c r="D1269" s="45">
        <v>7.8945877825484319</v>
      </c>
      <c r="E1269" s="45">
        <v>7.612871340099117</v>
      </c>
      <c r="F1269" s="93">
        <v>7.0403446484749805</v>
      </c>
      <c r="G1269" s="47" t="s">
        <v>917</v>
      </c>
      <c r="H1269" s="47" t="s">
        <v>917</v>
      </c>
      <c r="I1269" s="47" t="s">
        <v>917</v>
      </c>
      <c r="J1269" s="47" t="s">
        <v>917</v>
      </c>
      <c r="K1269" s="47" t="s">
        <v>917</v>
      </c>
    </row>
    <row r="1270" spans="1:11">
      <c r="A1270" s="33" t="s">
        <v>456</v>
      </c>
      <c r="B1270" s="45">
        <v>0.96890586174815074</v>
      </c>
      <c r="C1270" s="45">
        <v>0.81630529564451615</v>
      </c>
      <c r="D1270" s="45">
        <v>0.34735392821596744</v>
      </c>
      <c r="E1270" s="45">
        <v>0.33445377917947239</v>
      </c>
      <c r="F1270" s="93">
        <v>0.23970119746433791</v>
      </c>
      <c r="G1270" s="47">
        <v>5.9472929752573903E-3</v>
      </c>
      <c r="H1270" s="47">
        <v>3.379074371854513E-3</v>
      </c>
      <c r="I1270" s="47">
        <v>5.2041014639626262E-3</v>
      </c>
      <c r="J1270" s="47">
        <v>5.7931617971946721E-3</v>
      </c>
      <c r="K1270" s="47">
        <v>8.9308263645065632E-3</v>
      </c>
    </row>
    <row r="1271" spans="1:11">
      <c r="A1271" s="33" t="s">
        <v>458</v>
      </c>
      <c r="B1271" s="45">
        <v>8.8724699338073272</v>
      </c>
      <c r="C1271" s="45">
        <v>7.3747988000432239</v>
      </c>
      <c r="D1271" s="45">
        <v>6.8472621015626052</v>
      </c>
      <c r="E1271" s="45">
        <v>6.1299746435723366</v>
      </c>
      <c r="F1271" s="93">
        <v>5.0582846529445487</v>
      </c>
      <c r="G1271" s="47">
        <v>6.9348759545485566E-3</v>
      </c>
      <c r="H1271" s="47">
        <v>8.3481220479532381E-3</v>
      </c>
      <c r="I1271" s="47">
        <v>4.3204768712916753E-3</v>
      </c>
      <c r="J1271" s="47">
        <v>3.0675192007844146E-3</v>
      </c>
      <c r="K1271" s="47">
        <v>2.6811875945985239E-3</v>
      </c>
    </row>
    <row r="1272" spans="1:11">
      <c r="A1272" s="33" t="s">
        <v>457</v>
      </c>
      <c r="B1272" s="45">
        <v>48.575247518671041</v>
      </c>
      <c r="C1272" s="45">
        <v>46.146301155100723</v>
      </c>
      <c r="D1272" s="45">
        <v>44.732304631456984</v>
      </c>
      <c r="E1272" s="45">
        <v>43.580591020895561</v>
      </c>
      <c r="F1272" s="93">
        <v>37.631746277152786</v>
      </c>
      <c r="G1272" s="47" t="s">
        <v>917</v>
      </c>
      <c r="H1272" s="47" t="s">
        <v>917</v>
      </c>
      <c r="I1272" s="47" t="s">
        <v>917</v>
      </c>
      <c r="J1272" s="47" t="s">
        <v>917</v>
      </c>
      <c r="K1272" s="47" t="s">
        <v>917</v>
      </c>
    </row>
    <row r="1273" spans="1:11">
      <c r="A1273" s="33" t="s">
        <v>459</v>
      </c>
      <c r="B1273" s="45">
        <v>31.321738924718375</v>
      </c>
      <c r="C1273" s="45">
        <v>23.975810212640674</v>
      </c>
      <c r="D1273" s="45">
        <v>19.408247510185227</v>
      </c>
      <c r="E1273" s="45">
        <v>8.813061688731322</v>
      </c>
      <c r="F1273" s="93">
        <v>6.4324262391721359</v>
      </c>
      <c r="G1273" s="47" t="s">
        <v>917</v>
      </c>
      <c r="H1273" s="47" t="s">
        <v>917</v>
      </c>
      <c r="I1273" s="47" t="s">
        <v>917</v>
      </c>
      <c r="J1273" s="47" t="s">
        <v>917</v>
      </c>
      <c r="K1273" s="47" t="s">
        <v>917</v>
      </c>
    </row>
    <row r="1274" spans="1:11">
      <c r="A1274" s="33" t="s">
        <v>140</v>
      </c>
      <c r="B1274" s="49">
        <v>5.8509749566314655</v>
      </c>
      <c r="C1274" s="49">
        <v>4.9463655108344664</v>
      </c>
      <c r="D1274" s="49">
        <v>4.4671865297601823</v>
      </c>
      <c r="E1274" s="49">
        <v>4.3725234371977901</v>
      </c>
      <c r="F1274" s="53">
        <v>4.0258785715591179</v>
      </c>
      <c r="G1274" s="47">
        <v>4.0582417812925331E-4</v>
      </c>
      <c r="H1274" s="47">
        <v>4.0873354562152869E-4</v>
      </c>
      <c r="I1274" s="47">
        <v>8.9761770459316405E-4</v>
      </c>
      <c r="J1274" s="47">
        <v>1.498307175613804E-3</v>
      </c>
      <c r="K1274" s="47">
        <v>2.208250940913111E-3</v>
      </c>
    </row>
    <row r="1275" spans="1:11">
      <c r="A1275" s="718" t="s">
        <v>141</v>
      </c>
      <c r="B1275" s="49">
        <v>0.31654073324339277</v>
      </c>
      <c r="C1275" s="49">
        <v>0.28459132052085634</v>
      </c>
      <c r="D1275" s="49">
        <v>0.321312403688361</v>
      </c>
      <c r="E1275" s="49">
        <v>0.28179883186823745</v>
      </c>
      <c r="F1275" s="53">
        <v>0.28234685020282163</v>
      </c>
      <c r="G1275" s="47">
        <v>1.6877634541214492E-4</v>
      </c>
      <c r="H1275" s="47">
        <v>1.5263604570884247E-4</v>
      </c>
      <c r="I1275" s="47">
        <v>7.5632321016665431E-4</v>
      </c>
      <c r="J1275" s="47">
        <v>9.0225214065500184E-4</v>
      </c>
      <c r="K1275" s="47">
        <v>1.3346442473722085E-3</v>
      </c>
    </row>
    <row r="1276" spans="1:11">
      <c r="A1276" s="33" t="s">
        <v>641</v>
      </c>
      <c r="B1276" s="49" t="s">
        <v>917</v>
      </c>
      <c r="C1276" s="49" t="s">
        <v>917</v>
      </c>
      <c r="D1276" s="49" t="s">
        <v>917</v>
      </c>
      <c r="E1276" s="49" t="s">
        <v>917</v>
      </c>
      <c r="F1276" s="53" t="s">
        <v>917</v>
      </c>
      <c r="G1276" s="47" t="s">
        <v>917</v>
      </c>
      <c r="H1276" s="47" t="s">
        <v>917</v>
      </c>
      <c r="I1276" s="47" t="s">
        <v>917</v>
      </c>
      <c r="J1276" s="47" t="s">
        <v>917</v>
      </c>
      <c r="K1276" s="47" t="s">
        <v>917</v>
      </c>
    </row>
    <row r="1277" spans="1:11">
      <c r="A1277" s="33" t="s">
        <v>860</v>
      </c>
      <c r="B1277" s="49">
        <v>12.102991146321891</v>
      </c>
      <c r="C1277" s="49">
        <v>10.408174824167226</v>
      </c>
      <c r="D1277" s="49">
        <v>9.1970719440086111</v>
      </c>
      <c r="E1277" s="49">
        <v>7.9746859075437735</v>
      </c>
      <c r="F1277" s="53">
        <v>6.6229921212550629</v>
      </c>
      <c r="G1277" s="47">
        <v>9.5719332122967717E-3</v>
      </c>
      <c r="H1277" s="47">
        <v>9.1771762777991175E-3</v>
      </c>
      <c r="I1277" s="47">
        <v>2.2911748603447451E-2</v>
      </c>
      <c r="J1277" s="47">
        <v>4.7499211510965408E-2</v>
      </c>
      <c r="K1277" s="47">
        <v>6.8555654013890535E-2</v>
      </c>
    </row>
    <row r="1278" spans="1:11">
      <c r="A1278" s="33" t="s">
        <v>106</v>
      </c>
      <c r="B1278" s="49">
        <v>6.9619680690079608</v>
      </c>
      <c r="C1278" s="49">
        <v>5.9618537875319673</v>
      </c>
      <c r="D1278" s="49">
        <v>5.9830988153650244</v>
      </c>
      <c r="E1278" s="49">
        <v>5.7450664572670886</v>
      </c>
      <c r="F1278" s="53">
        <v>5.5405311698217883</v>
      </c>
      <c r="G1278" s="47">
        <v>0.12996747251540725</v>
      </c>
      <c r="H1278" s="47">
        <v>0.12037062641271362</v>
      </c>
      <c r="I1278" s="47">
        <v>0.15130740937924608</v>
      </c>
      <c r="J1278" s="47">
        <v>0.19773128198151882</v>
      </c>
      <c r="K1278" s="47">
        <v>0.23807872778124495</v>
      </c>
    </row>
    <row r="1279" spans="1:11">
      <c r="A1279" s="33" t="s">
        <v>4</v>
      </c>
      <c r="B1279" s="49">
        <v>11.912368136268523</v>
      </c>
      <c r="C1279" s="49">
        <v>11.097044749535238</v>
      </c>
      <c r="D1279" s="49">
        <v>10.026483253315771</v>
      </c>
      <c r="E1279" s="49">
        <v>8.8710441369995898</v>
      </c>
      <c r="F1279" s="53">
        <v>12.388847267913517</v>
      </c>
      <c r="G1279" s="47">
        <v>7.9600687902394621E-2</v>
      </c>
      <c r="H1279" s="47">
        <v>9.495126419455216E-2</v>
      </c>
      <c r="I1279" s="47">
        <v>0.12098497679828416</v>
      </c>
      <c r="J1279" s="47">
        <v>0.1377758275883644</v>
      </c>
      <c r="K1279" s="47">
        <v>0.15021086423182042</v>
      </c>
    </row>
    <row r="1280" spans="1:11">
      <c r="A1280" s="33" t="s">
        <v>811</v>
      </c>
      <c r="B1280" s="49">
        <v>34.223078353365814</v>
      </c>
      <c r="C1280" s="49">
        <v>30.363910012032996</v>
      </c>
      <c r="D1280" s="49">
        <v>27.020444411523521</v>
      </c>
      <c r="E1280" s="49">
        <v>23.354633547854441</v>
      </c>
      <c r="F1280" s="53">
        <v>21.568578099345945</v>
      </c>
      <c r="G1280" s="47">
        <v>7.643977839685674E-3</v>
      </c>
      <c r="H1280" s="47">
        <v>5.7684173263595987E-3</v>
      </c>
      <c r="I1280" s="47">
        <v>4.523614001913881E-3</v>
      </c>
      <c r="J1280" s="47">
        <v>3.4729806173956503E-3</v>
      </c>
      <c r="K1280" s="47">
        <v>3.3028819942957045E-3</v>
      </c>
    </row>
    <row r="1281" spans="1:11">
      <c r="A1281" s="33" t="s">
        <v>812</v>
      </c>
      <c r="B1281" s="49">
        <v>3.8797662875298138</v>
      </c>
      <c r="C1281" s="49">
        <v>3.5562364912806839</v>
      </c>
      <c r="D1281" s="49">
        <v>3.2892263585937767</v>
      </c>
      <c r="E1281" s="49">
        <v>3.1397607400123992</v>
      </c>
      <c r="F1281" s="53">
        <v>2.8813333454769081</v>
      </c>
      <c r="G1281" s="47" t="s">
        <v>917</v>
      </c>
      <c r="H1281" s="47" t="s">
        <v>917</v>
      </c>
      <c r="I1281" s="47" t="s">
        <v>917</v>
      </c>
      <c r="J1281" s="47" t="s">
        <v>917</v>
      </c>
      <c r="K1281" s="47" t="s">
        <v>917</v>
      </c>
    </row>
    <row r="1282" spans="1:11">
      <c r="A1282" s="33" t="s">
        <v>5</v>
      </c>
      <c r="B1282" s="45" t="s">
        <v>917</v>
      </c>
      <c r="C1282" s="45">
        <v>9.2905354835729551E-3</v>
      </c>
      <c r="D1282" s="45">
        <v>1.0736064353847609E-2</v>
      </c>
      <c r="E1282" s="45">
        <v>1.0391397527548888E-2</v>
      </c>
      <c r="F1282" s="93">
        <v>9.1441083887550539E-3</v>
      </c>
      <c r="G1282" s="47">
        <v>5.8839906942536038E-3</v>
      </c>
      <c r="H1282" s="47">
        <v>1.5621153618537943E-3</v>
      </c>
      <c r="I1282" s="47">
        <v>9.3353078377843822E-4</v>
      </c>
      <c r="J1282" s="47">
        <v>1.0619134567901243E-4</v>
      </c>
      <c r="K1282" s="47">
        <v>7.5737881001746867E-5</v>
      </c>
    </row>
    <row r="1283" spans="1:11">
      <c r="A1283" s="33" t="s">
        <v>813</v>
      </c>
      <c r="B1283" s="45">
        <v>3.3847818109190008E-5</v>
      </c>
      <c r="C1283" s="45">
        <v>1.0741325991441956E-5</v>
      </c>
      <c r="D1283" s="45">
        <v>6.3516288269290482E-6</v>
      </c>
      <c r="E1283" s="45">
        <v>0</v>
      </c>
      <c r="F1283" s="93">
        <v>0</v>
      </c>
      <c r="G1283" s="47">
        <v>7.7793824602137671E-2</v>
      </c>
      <c r="H1283" s="47">
        <v>0.1030493596755529</v>
      </c>
      <c r="I1283" s="47">
        <v>0.13014342932689507</v>
      </c>
      <c r="J1283" s="47">
        <v>8.4668711084474615E-2</v>
      </c>
      <c r="K1283" s="47">
        <v>9.969391498015541E-2</v>
      </c>
    </row>
    <row r="1284" spans="1:11">
      <c r="A1284" s="33" t="s">
        <v>814</v>
      </c>
      <c r="B1284" s="45">
        <v>1.1784333411492771</v>
      </c>
      <c r="C1284" s="45">
        <v>1.4422040858388783</v>
      </c>
      <c r="D1284" s="45">
        <v>1.4600671061712283</v>
      </c>
      <c r="E1284" s="45">
        <v>1.3534663372287865</v>
      </c>
      <c r="F1284" s="93">
        <v>1.1942737296532111</v>
      </c>
      <c r="G1284" s="47" t="s">
        <v>917</v>
      </c>
      <c r="H1284" s="47" t="s">
        <v>917</v>
      </c>
      <c r="I1284" s="47" t="s">
        <v>917</v>
      </c>
      <c r="J1284" s="47" t="s">
        <v>917</v>
      </c>
      <c r="K1284" s="47" t="s">
        <v>917</v>
      </c>
    </row>
    <row r="1285" spans="1:11">
      <c r="A1285" s="33" t="s">
        <v>6</v>
      </c>
      <c r="B1285" s="45">
        <v>65.697222095436686</v>
      </c>
      <c r="C1285" s="45">
        <v>64.840128382288668</v>
      </c>
      <c r="D1285" s="45">
        <v>62.784969983315726</v>
      </c>
      <c r="E1285" s="45">
        <v>58.578738491315605</v>
      </c>
      <c r="F1285" s="93">
        <v>55.318851509094472</v>
      </c>
      <c r="G1285" s="47">
        <v>0.22264844427812067</v>
      </c>
      <c r="H1285" s="47">
        <v>0.2187944762349093</v>
      </c>
      <c r="I1285" s="47">
        <v>0.23193854935946337</v>
      </c>
      <c r="J1285" s="47">
        <v>0.23675434632504785</v>
      </c>
      <c r="K1285" s="47">
        <v>0.24361812257098325</v>
      </c>
    </row>
    <row r="1286" spans="1:11">
      <c r="A1286" s="33" t="s">
        <v>815</v>
      </c>
      <c r="B1286" s="45">
        <v>0.52285379250342767</v>
      </c>
      <c r="C1286" s="45">
        <v>0.2275830308664592</v>
      </c>
      <c r="D1286" s="45">
        <v>0.14480038069008233</v>
      </c>
      <c r="E1286" s="45">
        <v>8.7615256023214738E-2</v>
      </c>
      <c r="F1286" s="93">
        <v>0.78359150986277304</v>
      </c>
      <c r="G1286" s="47" t="s">
        <v>917</v>
      </c>
      <c r="H1286" s="47" t="s">
        <v>917</v>
      </c>
      <c r="I1286" s="47" t="s">
        <v>917</v>
      </c>
      <c r="J1286" s="47" t="s">
        <v>917</v>
      </c>
      <c r="K1286" s="47" t="s">
        <v>917</v>
      </c>
    </row>
    <row r="1287" spans="1:11">
      <c r="A1287" s="33" t="s">
        <v>7</v>
      </c>
      <c r="B1287" s="45">
        <v>0.26723606294304486</v>
      </c>
      <c r="C1287" s="45">
        <v>8.0559620832717949E-2</v>
      </c>
      <c r="D1287" s="45">
        <v>3.9230125941576661E-2</v>
      </c>
      <c r="E1287" s="45">
        <v>3.0815113060996061E-2</v>
      </c>
      <c r="F1287" s="93">
        <v>2.289732527703291E-2</v>
      </c>
      <c r="G1287" s="47" t="s">
        <v>917</v>
      </c>
      <c r="H1287" s="47" t="s">
        <v>917</v>
      </c>
      <c r="I1287" s="47" t="s">
        <v>917</v>
      </c>
      <c r="J1287" s="47">
        <v>2.9776401384782708E-5</v>
      </c>
      <c r="K1287" s="47">
        <v>4.6653066986619616E-5</v>
      </c>
    </row>
    <row r="1288" spans="1:11">
      <c r="A1288" s="33" t="s">
        <v>8</v>
      </c>
      <c r="B1288" s="45">
        <v>2.7902462695620522E-2</v>
      </c>
      <c r="C1288" s="45">
        <v>2.2660211349111014E-2</v>
      </c>
      <c r="D1288" s="45" t="s">
        <v>917</v>
      </c>
      <c r="E1288" s="45" t="s">
        <v>917</v>
      </c>
      <c r="F1288" s="93" t="s">
        <v>917</v>
      </c>
      <c r="G1288" s="47">
        <v>2.4263011039670027E-4</v>
      </c>
      <c r="H1288" s="47">
        <v>2.436581865495808E-4</v>
      </c>
      <c r="I1288" s="47" t="s">
        <v>917</v>
      </c>
      <c r="J1288" s="47">
        <v>3.1978271387545498E-2</v>
      </c>
      <c r="K1288" s="47">
        <v>4.3699069640014764E-2</v>
      </c>
    </row>
    <row r="1289" spans="1:11">
      <c r="A1289" s="33" t="s">
        <v>816</v>
      </c>
      <c r="B1289" s="45">
        <v>30.297801207123438</v>
      </c>
      <c r="C1289" s="45">
        <v>5.4253719863836043</v>
      </c>
      <c r="D1289" s="45">
        <v>5.3905487123754137</v>
      </c>
      <c r="E1289" s="45">
        <v>5.1650793404185071</v>
      </c>
      <c r="F1289" s="93">
        <v>3.6794659751015319</v>
      </c>
      <c r="G1289" s="47" t="s">
        <v>917</v>
      </c>
      <c r="H1289" s="47">
        <v>4.6871692136457536E-3</v>
      </c>
      <c r="I1289" s="47">
        <v>8.4756133404625643E-3</v>
      </c>
      <c r="J1289" s="47">
        <v>8.8213945173550405E-3</v>
      </c>
      <c r="K1289" s="47">
        <v>6.883952792259714E-3</v>
      </c>
    </row>
    <row r="1290" spans="1:11">
      <c r="A1290" s="33" t="s">
        <v>9</v>
      </c>
      <c r="B1290" s="45">
        <v>1.1036949265146039</v>
      </c>
      <c r="C1290" s="45">
        <v>0.96549152666748739</v>
      </c>
      <c r="D1290" s="45">
        <v>0.93743379890411449</v>
      </c>
      <c r="E1290" s="45">
        <v>0.84485949253899473</v>
      </c>
      <c r="F1290" s="93">
        <v>0.83774686316934244</v>
      </c>
      <c r="G1290" s="47" t="s">
        <v>917</v>
      </c>
      <c r="H1290" s="47" t="s">
        <v>917</v>
      </c>
      <c r="I1290" s="47" t="s">
        <v>917</v>
      </c>
      <c r="J1290" s="47" t="s">
        <v>917</v>
      </c>
      <c r="K1290" s="47" t="s">
        <v>917</v>
      </c>
    </row>
    <row r="1291" spans="1:11">
      <c r="A1291" s="33" t="s">
        <v>158</v>
      </c>
      <c r="B1291" s="45">
        <v>17.025522052535088</v>
      </c>
      <c r="C1291" s="45">
        <v>16.277333424912729</v>
      </c>
      <c r="D1291" s="45">
        <v>15.798023939298639</v>
      </c>
      <c r="E1291" s="45">
        <v>15.208847739524199</v>
      </c>
      <c r="F1291" s="93">
        <v>14.463010312654974</v>
      </c>
      <c r="G1291" s="47" t="s">
        <v>917</v>
      </c>
      <c r="H1291" s="47" t="s">
        <v>917</v>
      </c>
      <c r="I1291" s="47" t="s">
        <v>917</v>
      </c>
      <c r="J1291" s="47" t="s">
        <v>917</v>
      </c>
      <c r="K1291" s="47" t="s">
        <v>917</v>
      </c>
    </row>
    <row r="1292" spans="1:11" ht="14.25" hidden="1" customHeight="1">
      <c r="A1292" s="41" t="s">
        <v>1174</v>
      </c>
      <c r="B1292" s="161">
        <v>48.574739553442747</v>
      </c>
      <c r="C1292" s="161">
        <v>46.505124912105089</v>
      </c>
      <c r="D1292" s="161">
        <v>48.219569852136836</v>
      </c>
      <c r="E1292" s="161">
        <v>45.357911708314816</v>
      </c>
      <c r="F1292" s="162">
        <v>41.007312276705861</v>
      </c>
      <c r="G1292" s="160">
        <v>3.2437725376801584E-2</v>
      </c>
      <c r="H1292" s="160">
        <v>3.5337161311857469E-2</v>
      </c>
      <c r="I1292" s="160">
        <v>4.5879773296177068E-2</v>
      </c>
      <c r="J1292" s="160">
        <v>4.4785902652619086E-2</v>
      </c>
      <c r="K1292" s="160">
        <v>5.6756014593739572E-2</v>
      </c>
    </row>
    <row r="1293" spans="1:11" s="22" customFormat="1" ht="14.25" customHeight="1">
      <c r="A1293" s="897" t="s">
        <v>779</v>
      </c>
      <c r="B1293" s="898"/>
      <c r="C1293" s="898"/>
      <c r="D1293" s="898"/>
      <c r="E1293" s="898"/>
      <c r="F1293" s="898"/>
      <c r="G1293" s="898"/>
      <c r="H1293" s="898"/>
      <c r="I1293" s="898"/>
      <c r="J1293" s="898"/>
      <c r="K1293" s="898"/>
    </row>
    <row r="1294" spans="1:11" s="22" customFormat="1" ht="50.25" customHeight="1">
      <c r="A1294" s="899" t="s">
        <v>1180</v>
      </c>
      <c r="B1294" s="900"/>
      <c r="C1294" s="900"/>
      <c r="D1294" s="900"/>
      <c r="E1294" s="900"/>
      <c r="F1294" s="900"/>
      <c r="G1294" s="900"/>
      <c r="H1294" s="900"/>
      <c r="I1294" s="900"/>
      <c r="J1294" s="900"/>
      <c r="K1294" s="900"/>
    </row>
    <row r="1295" spans="1:11">
      <c r="A1295" s="30"/>
    </row>
    <row r="1296" spans="1:11">
      <c r="A1296" s="30"/>
    </row>
    <row r="1297" spans="1:11">
      <c r="A1297" s="30"/>
    </row>
    <row r="1298" spans="1:11">
      <c r="A1298" s="30"/>
    </row>
    <row r="1299" spans="1:11" ht="12.75" customHeight="1">
      <c r="A1299" s="894" t="s">
        <v>169</v>
      </c>
      <c r="B1299" s="894"/>
      <c r="C1299" s="894"/>
      <c r="D1299" s="894"/>
      <c r="E1299" s="894"/>
      <c r="F1299" s="894"/>
      <c r="G1299" s="894"/>
      <c r="H1299" s="894"/>
      <c r="I1299" s="894"/>
      <c r="J1299" s="894"/>
      <c r="K1299" s="894"/>
    </row>
    <row r="1300" spans="1:11">
      <c r="A1300" s="30"/>
    </row>
    <row r="1301" spans="1:11" ht="15" customHeight="1">
      <c r="A1301" s="31"/>
      <c r="B1301" s="895" t="s">
        <v>712</v>
      </c>
      <c r="C1301" s="895"/>
      <c r="D1301" s="895"/>
      <c r="E1301" s="895"/>
      <c r="F1301" s="896"/>
      <c r="G1301" s="909" t="s">
        <v>372</v>
      </c>
      <c r="H1301" s="909"/>
      <c r="I1301" s="909"/>
      <c r="J1301" s="909"/>
      <c r="K1301" s="909"/>
    </row>
    <row r="1302" spans="1:11">
      <c r="A1302" s="34"/>
      <c r="B1302" s="180">
        <v>40909</v>
      </c>
      <c r="C1302" s="180">
        <v>41275</v>
      </c>
      <c r="D1302" s="180">
        <v>41640</v>
      </c>
      <c r="E1302" s="180">
        <v>42005</v>
      </c>
      <c r="F1302" s="181">
        <v>42370</v>
      </c>
      <c r="G1302" s="180">
        <v>40909</v>
      </c>
      <c r="H1302" s="180">
        <v>41275</v>
      </c>
      <c r="I1302" s="180">
        <v>41640</v>
      </c>
      <c r="J1302" s="180">
        <v>42005</v>
      </c>
      <c r="K1302" s="180">
        <v>42370</v>
      </c>
    </row>
    <row r="1303" spans="1:11">
      <c r="A1303" s="31" t="s">
        <v>31</v>
      </c>
      <c r="B1303" s="45">
        <v>2.841365316489942</v>
      </c>
      <c r="C1303" s="45">
        <v>2.8939310466456587</v>
      </c>
      <c r="D1303" s="45">
        <v>3.1216760206662855</v>
      </c>
      <c r="E1303" s="45">
        <v>3.2229960936344115</v>
      </c>
      <c r="F1303" s="93">
        <v>3.364495125897967</v>
      </c>
      <c r="G1303" s="154">
        <v>1.1547933875018319</v>
      </c>
      <c r="H1303" s="154">
        <v>1.2107030781256751</v>
      </c>
      <c r="I1303" s="154">
        <v>1.3363603211043091</v>
      </c>
      <c r="J1303" s="154">
        <v>1.4133688499728361</v>
      </c>
      <c r="K1303" s="154">
        <v>1.5185993052738389</v>
      </c>
    </row>
    <row r="1304" spans="1:11">
      <c r="A1304" s="33" t="s">
        <v>456</v>
      </c>
      <c r="B1304" s="45">
        <v>1.7459419107390528</v>
      </c>
      <c r="C1304" s="45">
        <v>1.7193216457143206</v>
      </c>
      <c r="D1304" s="45">
        <v>1.0681723097668174</v>
      </c>
      <c r="E1304" s="45">
        <v>1.2293390907332038</v>
      </c>
      <c r="F1304" s="93">
        <v>1.2173870452453721</v>
      </c>
      <c r="G1304" s="154">
        <v>1.4044484472691681</v>
      </c>
      <c r="H1304" s="154">
        <v>1.3637058228597003</v>
      </c>
      <c r="I1304" s="154">
        <v>0.86390522465033859</v>
      </c>
      <c r="J1304" s="154">
        <v>0.95306010041344236</v>
      </c>
      <c r="K1304" s="154">
        <v>0.92700905133637013</v>
      </c>
    </row>
    <row r="1305" spans="1:11">
      <c r="A1305" s="33" t="s">
        <v>458</v>
      </c>
      <c r="B1305" s="45">
        <v>2.1570431268631443</v>
      </c>
      <c r="C1305" s="45">
        <v>2.0906358575011637</v>
      </c>
      <c r="D1305" s="45">
        <v>2.303058877537103</v>
      </c>
      <c r="E1305" s="45">
        <v>2.4788776655690632</v>
      </c>
      <c r="F1305" s="93">
        <v>2.4741819684325357</v>
      </c>
      <c r="G1305" s="154">
        <v>0.72866628503921282</v>
      </c>
      <c r="H1305" s="154">
        <v>0.74052720744315625</v>
      </c>
      <c r="I1305" s="154">
        <v>0.85141138124251003</v>
      </c>
      <c r="J1305" s="154">
        <v>0.92581402883816377</v>
      </c>
      <c r="K1305" s="154">
        <v>0.96400111178177317</v>
      </c>
    </row>
    <row r="1306" spans="1:11">
      <c r="A1306" s="33" t="s">
        <v>457</v>
      </c>
      <c r="B1306" s="45">
        <v>8.8703430950127462</v>
      </c>
      <c r="C1306" s="45">
        <v>8.9760242675383743</v>
      </c>
      <c r="D1306" s="45">
        <v>9.2349754533712893</v>
      </c>
      <c r="E1306" s="45">
        <v>9.2007854485134235</v>
      </c>
      <c r="F1306" s="93">
        <v>10.174366930959415</v>
      </c>
      <c r="G1306" s="154">
        <v>3.0933747022224445</v>
      </c>
      <c r="H1306" s="154">
        <v>3.0830353012552516</v>
      </c>
      <c r="I1306" s="154">
        <v>3.1699764760132125</v>
      </c>
      <c r="J1306" s="154">
        <v>3.1547979856090906</v>
      </c>
      <c r="K1306" s="154">
        <v>3.3891488698541123</v>
      </c>
    </row>
    <row r="1307" spans="1:11">
      <c r="A1307" s="33" t="s">
        <v>459</v>
      </c>
      <c r="B1307" s="45">
        <v>2.2009741110892516</v>
      </c>
      <c r="C1307" s="45">
        <v>2.652745574427783</v>
      </c>
      <c r="D1307" s="45">
        <v>3.0468267408734486</v>
      </c>
      <c r="E1307" s="45">
        <v>2.0346678520624719</v>
      </c>
      <c r="F1307" s="93">
        <v>1.9352115353947874</v>
      </c>
      <c r="G1307" s="154" t="s">
        <v>917</v>
      </c>
      <c r="H1307" s="154" t="s">
        <v>917</v>
      </c>
      <c r="I1307" s="154" t="s">
        <v>917</v>
      </c>
      <c r="J1307" s="154" t="s">
        <v>917</v>
      </c>
      <c r="K1307" s="154" t="s">
        <v>917</v>
      </c>
    </row>
    <row r="1308" spans="1:11">
      <c r="A1308" s="33" t="s">
        <v>140</v>
      </c>
      <c r="B1308" s="49">
        <v>1.5146754226424239</v>
      </c>
      <c r="C1308" s="49">
        <v>1.6428755301227707</v>
      </c>
      <c r="D1308" s="49">
        <v>1.6285272717147474</v>
      </c>
      <c r="E1308" s="49">
        <v>1.7599144508123059</v>
      </c>
      <c r="F1308" s="53">
        <v>1.8390705708331687</v>
      </c>
      <c r="G1308" s="149" t="s">
        <v>917</v>
      </c>
      <c r="H1308" s="149" t="s">
        <v>917</v>
      </c>
      <c r="I1308" s="149">
        <v>0.79261809985334997</v>
      </c>
      <c r="J1308" s="149">
        <v>0.96190518378001966</v>
      </c>
      <c r="K1308" s="149">
        <v>1.1587027690345224</v>
      </c>
    </row>
    <row r="1309" spans="1:11">
      <c r="A1309" s="718" t="s">
        <v>141</v>
      </c>
      <c r="B1309" s="49">
        <v>0.27663977343463392</v>
      </c>
      <c r="C1309" s="49">
        <v>0.31598064066153592</v>
      </c>
      <c r="D1309" s="49">
        <v>0.44329618308932217</v>
      </c>
      <c r="E1309" s="49">
        <v>0.44669413702306571</v>
      </c>
      <c r="F1309" s="53">
        <v>0.47748888296344377</v>
      </c>
      <c r="G1309" s="149">
        <v>0.20349126842551241</v>
      </c>
      <c r="H1309" s="149">
        <v>0.23050869495474269</v>
      </c>
      <c r="I1309" s="149">
        <v>0.28691753621974569</v>
      </c>
      <c r="J1309" s="149">
        <v>0.29174048118755647</v>
      </c>
      <c r="K1309" s="149">
        <v>0.31232925145916307</v>
      </c>
    </row>
    <row r="1310" spans="1:11">
      <c r="A1310" s="33" t="s">
        <v>641</v>
      </c>
      <c r="B1310" s="49" t="s">
        <v>917</v>
      </c>
      <c r="C1310" s="49" t="s">
        <v>917</v>
      </c>
      <c r="D1310" s="49" t="s">
        <v>917</v>
      </c>
      <c r="E1310" s="49" t="s">
        <v>917</v>
      </c>
      <c r="F1310" s="53" t="s">
        <v>917</v>
      </c>
      <c r="G1310" s="149" t="s">
        <v>917</v>
      </c>
      <c r="H1310" s="149" t="s">
        <v>917</v>
      </c>
      <c r="I1310" s="149" t="s">
        <v>917</v>
      </c>
      <c r="J1310" s="149" t="s">
        <v>917</v>
      </c>
      <c r="K1310" s="149" t="s">
        <v>917</v>
      </c>
    </row>
    <row r="1311" spans="1:11">
      <c r="A1311" s="33" t="s">
        <v>860</v>
      </c>
      <c r="B1311" s="49">
        <v>2.2670141926617768</v>
      </c>
      <c r="C1311" s="49">
        <v>2.486666962975669</v>
      </c>
      <c r="D1311" s="49">
        <v>2.7704243902978378</v>
      </c>
      <c r="E1311" s="49">
        <v>2.8869630606859285</v>
      </c>
      <c r="F1311" s="53">
        <v>2.498507968177651</v>
      </c>
      <c r="G1311" s="149">
        <v>2.1013064330311364</v>
      </c>
      <c r="H1311" s="149">
        <v>2.2960445878319753</v>
      </c>
      <c r="I1311" s="149">
        <v>2.5427640336264044</v>
      </c>
      <c r="J1311" s="149">
        <v>2.6264412553278347</v>
      </c>
      <c r="K1311" s="149">
        <v>2.200771253025922</v>
      </c>
    </row>
    <row r="1312" spans="1:11">
      <c r="A1312" s="33" t="s">
        <v>106</v>
      </c>
      <c r="B1312" s="49">
        <v>1.2626202881415458</v>
      </c>
      <c r="C1312" s="49">
        <v>1.3276614833454699</v>
      </c>
      <c r="D1312" s="49">
        <v>1.5962169862327347</v>
      </c>
      <c r="E1312" s="49">
        <v>1.8326329535520089</v>
      </c>
      <c r="F1312" s="53">
        <v>2.0548736795876388</v>
      </c>
      <c r="G1312" s="149">
        <v>0.75480550850222095</v>
      </c>
      <c r="H1312" s="149">
        <v>0.80690208223875226</v>
      </c>
      <c r="I1312" s="149">
        <v>0.99135716686531217</v>
      </c>
      <c r="J1312" s="149">
        <v>1.2019381379852219</v>
      </c>
      <c r="K1312" s="149">
        <v>1.33370316436678</v>
      </c>
    </row>
    <row r="1313" spans="1:11">
      <c r="A1313" s="33" t="s">
        <v>4</v>
      </c>
      <c r="B1313" s="49">
        <v>1.3307016174635051</v>
      </c>
      <c r="C1313" s="49">
        <v>1.2802860663837967</v>
      </c>
      <c r="D1313" s="49">
        <v>1.4084980468675088</v>
      </c>
      <c r="E1313" s="49">
        <v>1.4910841929148846</v>
      </c>
      <c r="F1313" s="53">
        <v>1.5865936183317253</v>
      </c>
      <c r="G1313" s="149">
        <v>1.795554043043919E-2</v>
      </c>
      <c r="H1313" s="149">
        <v>1.4714774082548067E-2</v>
      </c>
      <c r="I1313" s="149">
        <v>1.3996645137599685E-2</v>
      </c>
      <c r="J1313" s="149">
        <v>1.2713299654388971E-2</v>
      </c>
      <c r="K1313" s="149">
        <v>1.1749804083562521E-2</v>
      </c>
    </row>
    <row r="1314" spans="1:11">
      <c r="A1314" s="33" t="s">
        <v>811</v>
      </c>
      <c r="B1314" s="49">
        <v>2.6935824283478453</v>
      </c>
      <c r="C1314" s="49">
        <v>2.8307778931594618</v>
      </c>
      <c r="D1314" s="49">
        <v>2.8526298926873093</v>
      </c>
      <c r="E1314" s="49">
        <v>2.835307805823668</v>
      </c>
      <c r="F1314" s="53">
        <v>3.1246890663625568</v>
      </c>
      <c r="G1314" s="149">
        <v>0.40027213347390245</v>
      </c>
      <c r="H1314" s="149">
        <v>0.45581840858697903</v>
      </c>
      <c r="I1314" s="149">
        <v>0.51531608389462336</v>
      </c>
      <c r="J1314" s="149">
        <v>0.55530045569295283</v>
      </c>
      <c r="K1314" s="149">
        <v>0.63117063347353441</v>
      </c>
    </row>
    <row r="1315" spans="1:11">
      <c r="A1315" s="33" t="s">
        <v>812</v>
      </c>
      <c r="B1315" s="49">
        <v>0.38569190350971005</v>
      </c>
      <c r="C1315" s="49">
        <v>0.43768951132484013</v>
      </c>
      <c r="D1315" s="49">
        <v>0.45942153210694087</v>
      </c>
      <c r="E1315" s="49">
        <v>0.54631110570133823</v>
      </c>
      <c r="F1315" s="53">
        <v>0.5988021629055017</v>
      </c>
      <c r="G1315" s="149">
        <v>0.17086577864123537</v>
      </c>
      <c r="H1315" s="149">
        <v>0.20153763526175991</v>
      </c>
      <c r="I1315" s="149">
        <v>0.224408454277225</v>
      </c>
      <c r="J1315" s="149">
        <v>0.26054815250803381</v>
      </c>
      <c r="K1315" s="149">
        <v>0.28929076548784666</v>
      </c>
    </row>
    <row r="1316" spans="1:11">
      <c r="A1316" s="33" t="s">
        <v>5</v>
      </c>
      <c r="B1316" s="45">
        <v>1.6946601750109835</v>
      </c>
      <c r="C1316" s="45">
        <v>0.58676882227070826</v>
      </c>
      <c r="D1316" s="45">
        <v>0.61850867865626891</v>
      </c>
      <c r="E1316" s="45">
        <v>0.61492842613795085</v>
      </c>
      <c r="F1316" s="93">
        <v>0.65173754834426256</v>
      </c>
      <c r="G1316" s="154">
        <v>1.5013012303770275</v>
      </c>
      <c r="H1316" s="154">
        <v>0.52224599912583236</v>
      </c>
      <c r="I1316" s="154">
        <v>0.55014030695147376</v>
      </c>
      <c r="J1316" s="154">
        <v>0.54495455040414287</v>
      </c>
      <c r="K1316" s="154">
        <v>0.57760096641063974</v>
      </c>
    </row>
    <row r="1317" spans="1:11">
      <c r="A1317" s="33" t="s">
        <v>813</v>
      </c>
      <c r="B1317" s="45">
        <v>1.0479895018755601</v>
      </c>
      <c r="C1317" s="45">
        <v>1.4195436459729682</v>
      </c>
      <c r="D1317" s="45">
        <v>1.8205576776928685</v>
      </c>
      <c r="E1317" s="45">
        <v>2.1675878192917852</v>
      </c>
      <c r="F1317" s="93">
        <v>3.4606750947458962</v>
      </c>
      <c r="G1317" s="154">
        <v>0.96295408722250064</v>
      </c>
      <c r="H1317" s="154">
        <v>1.2933305668075938</v>
      </c>
      <c r="I1317" s="154">
        <v>1.6641303138929926</v>
      </c>
      <c r="J1317" s="154">
        <v>2.0102795861141627</v>
      </c>
      <c r="K1317" s="154">
        <v>3.2471148632647822</v>
      </c>
    </row>
    <row r="1318" spans="1:11">
      <c r="A1318" s="33" t="s">
        <v>814</v>
      </c>
      <c r="B1318" s="45">
        <v>1.0941394847634502</v>
      </c>
      <c r="C1318" s="45">
        <v>1.3707799082750547</v>
      </c>
      <c r="D1318" s="45">
        <v>1.5152367954910251</v>
      </c>
      <c r="E1318" s="45">
        <v>1.7666357921633864</v>
      </c>
      <c r="F1318" s="93">
        <v>2.1192601329565792</v>
      </c>
      <c r="G1318" s="154">
        <v>1.0523250152229888</v>
      </c>
      <c r="H1318" s="154">
        <v>1.3171953660533338</v>
      </c>
      <c r="I1318" s="154">
        <v>1.4517357560367754</v>
      </c>
      <c r="J1318" s="154">
        <v>1.6826151130247906</v>
      </c>
      <c r="K1318" s="154">
        <v>2.0034371520646697</v>
      </c>
    </row>
    <row r="1319" spans="1:11">
      <c r="A1319" s="33" t="s">
        <v>6</v>
      </c>
      <c r="B1319" s="45">
        <v>6.3681278928264451</v>
      </c>
      <c r="C1319" s="45">
        <v>6.5605160581473818</v>
      </c>
      <c r="D1319" s="45">
        <v>6.9682372588070365</v>
      </c>
      <c r="E1319" s="45">
        <v>7.0132121065632491</v>
      </c>
      <c r="F1319" s="93">
        <v>7.4123569878193187</v>
      </c>
      <c r="G1319" s="154">
        <v>2.7295846115561173</v>
      </c>
      <c r="H1319" s="154">
        <v>2.7549007855152854</v>
      </c>
      <c r="I1319" s="154">
        <v>2.8871112387695801</v>
      </c>
      <c r="J1319" s="154">
        <v>2.8361212452312428</v>
      </c>
      <c r="K1319" s="154">
        <v>3.0171660440720061</v>
      </c>
    </row>
    <row r="1320" spans="1:11">
      <c r="A1320" s="33" t="s">
        <v>815</v>
      </c>
      <c r="B1320" s="45">
        <v>2.6346393004353894</v>
      </c>
      <c r="C1320" s="45">
        <v>2.739772984737137</v>
      </c>
      <c r="D1320" s="45">
        <v>3.0796402298448453</v>
      </c>
      <c r="E1320" s="45">
        <v>3.3510270878988844</v>
      </c>
      <c r="F1320" s="93">
        <v>3.4424510173892604</v>
      </c>
      <c r="G1320" s="154" t="s">
        <v>917</v>
      </c>
      <c r="H1320" s="154" t="s">
        <v>917</v>
      </c>
      <c r="I1320" s="154" t="s">
        <v>917</v>
      </c>
      <c r="J1320" s="154" t="s">
        <v>917</v>
      </c>
      <c r="K1320" s="154" t="s">
        <v>917</v>
      </c>
    </row>
    <row r="1321" spans="1:11">
      <c r="A1321" s="33" t="s">
        <v>7</v>
      </c>
      <c r="B1321" s="45">
        <v>5.6298614749043443</v>
      </c>
      <c r="C1321" s="45">
        <v>5.7541766175399927</v>
      </c>
      <c r="D1321" s="45">
        <v>6.0107479511607007</v>
      </c>
      <c r="E1321" s="45">
        <v>6.3453838693927631</v>
      </c>
      <c r="F1321" s="93">
        <v>6.2394558236976874</v>
      </c>
      <c r="G1321" s="154">
        <v>4.0914305418327217</v>
      </c>
      <c r="H1321" s="154">
        <v>4.205678941779051</v>
      </c>
      <c r="I1321" s="154">
        <v>4.407136867105435</v>
      </c>
      <c r="J1321" s="154">
        <v>4.6299880492759282</v>
      </c>
      <c r="K1321" s="154">
        <v>4.5514545539878162</v>
      </c>
    </row>
    <row r="1322" spans="1:11">
      <c r="A1322" s="33" t="s">
        <v>8</v>
      </c>
      <c r="B1322" s="45">
        <v>1.5557442678636422</v>
      </c>
      <c r="C1322" s="45">
        <v>1.6334844826283901</v>
      </c>
      <c r="D1322" s="45">
        <v>1.6972789197429199</v>
      </c>
      <c r="E1322" s="45">
        <v>1.6437662097650012</v>
      </c>
      <c r="F1322" s="93">
        <v>1.8749844336215664</v>
      </c>
      <c r="G1322" s="154">
        <v>0.80771563751061515</v>
      </c>
      <c r="H1322" s="154">
        <v>0.83672221261126067</v>
      </c>
      <c r="I1322" s="154">
        <v>0.8675141439909978</v>
      </c>
      <c r="J1322" s="154">
        <v>0.92010208128710458</v>
      </c>
      <c r="K1322" s="154">
        <v>1.0413058097120618</v>
      </c>
    </row>
    <row r="1323" spans="1:11">
      <c r="A1323" s="33" t="s">
        <v>816</v>
      </c>
      <c r="B1323" s="45">
        <v>33.102825561939007</v>
      </c>
      <c r="C1323" s="45">
        <v>6.333720366244755</v>
      </c>
      <c r="D1323" s="45">
        <v>6.1201640021252146</v>
      </c>
      <c r="E1323" s="45">
        <v>6.1264955908080889</v>
      </c>
      <c r="F1323" s="93">
        <v>4.7495101584503905</v>
      </c>
      <c r="G1323" s="154">
        <v>1.5624397739442097</v>
      </c>
      <c r="H1323" s="154">
        <v>0.3390203982243683</v>
      </c>
      <c r="I1323" s="154">
        <v>0.38362664140534225</v>
      </c>
      <c r="J1323" s="154">
        <v>0.4290223596832376</v>
      </c>
      <c r="K1323" s="154">
        <v>0.40092901352679755</v>
      </c>
    </row>
    <row r="1324" spans="1:11">
      <c r="A1324" s="33" t="s">
        <v>9</v>
      </c>
      <c r="B1324" s="45">
        <v>0.65943312890753447</v>
      </c>
      <c r="C1324" s="45">
        <v>0.73820525168925011</v>
      </c>
      <c r="D1324" s="45">
        <v>0.819375258218075</v>
      </c>
      <c r="E1324" s="45">
        <v>0.88245189447054906</v>
      </c>
      <c r="F1324" s="93">
        <v>1.0468274694086757</v>
      </c>
      <c r="G1324" s="154">
        <v>0.46060515369423805</v>
      </c>
      <c r="H1324" s="154">
        <v>0.52796765250949373</v>
      </c>
      <c r="I1324" s="154">
        <v>0.59359429868662161</v>
      </c>
      <c r="J1324" s="154">
        <v>0.66602006841961869</v>
      </c>
      <c r="K1324" s="154">
        <v>0.95954639629003524</v>
      </c>
    </row>
    <row r="1325" spans="1:11">
      <c r="A1325" s="34" t="s">
        <v>158</v>
      </c>
      <c r="B1325" s="86">
        <v>2.7028584334771648</v>
      </c>
      <c r="C1325" s="86">
        <v>2.8020456464275658</v>
      </c>
      <c r="D1325" s="86">
        <v>2.9624311723185528</v>
      </c>
      <c r="E1325" s="86">
        <v>3.0751648364287405</v>
      </c>
      <c r="F1325" s="842">
        <v>3.1402325155480129</v>
      </c>
      <c r="G1325" s="843">
        <v>1.208874192481572</v>
      </c>
      <c r="H1325" s="843">
        <v>1.253718925471506</v>
      </c>
      <c r="I1325" s="843">
        <v>1.3096923833257701</v>
      </c>
      <c r="J1325" s="843">
        <v>1.3602438529095859</v>
      </c>
      <c r="K1325" s="843">
        <v>1.3782980005237255</v>
      </c>
    </row>
    <row r="1326" spans="1:11" ht="14.25" hidden="1" customHeight="1">
      <c r="A1326" s="41" t="s">
        <v>1174</v>
      </c>
      <c r="B1326" s="161">
        <v>6.4986252047526145</v>
      </c>
      <c r="C1326" s="161">
        <v>7.6697454487764301</v>
      </c>
      <c r="D1326" s="161">
        <v>9.6697307149703153</v>
      </c>
      <c r="E1326" s="161">
        <v>11.160050136280276</v>
      </c>
      <c r="F1326" s="162">
        <v>11.851369543972273</v>
      </c>
      <c r="G1326" s="172">
        <v>2.1627614883237984</v>
      </c>
      <c r="H1326" s="172">
        <v>2.3575652786813381</v>
      </c>
      <c r="I1326" s="172">
        <v>2.9323933023624407</v>
      </c>
      <c r="J1326" s="172">
        <v>3.1046366765377047</v>
      </c>
      <c r="K1326" s="172">
        <v>3.5205335625609018</v>
      </c>
    </row>
    <row r="1327" spans="1:11">
      <c r="A1327" s="30"/>
    </row>
    <row r="1328" spans="1:11">
      <c r="A1328" s="30"/>
    </row>
    <row r="1329" spans="1:11">
      <c r="A1329" s="30"/>
    </row>
    <row r="1330" spans="1:11" ht="12.75" customHeight="1">
      <c r="A1330" s="894" t="s">
        <v>169</v>
      </c>
      <c r="B1330" s="894"/>
      <c r="C1330" s="894"/>
      <c r="D1330" s="894"/>
      <c r="E1330" s="894"/>
      <c r="F1330" s="894"/>
      <c r="G1330" s="894"/>
      <c r="H1330" s="894"/>
      <c r="I1330" s="894"/>
      <c r="J1330" s="894"/>
      <c r="K1330" s="894"/>
    </row>
    <row r="1331" spans="1:11">
      <c r="A1331" s="30"/>
    </row>
    <row r="1332" spans="1:11" ht="15" customHeight="1">
      <c r="A1332" s="31"/>
      <c r="B1332" s="909" t="s">
        <v>373</v>
      </c>
      <c r="C1332" s="909"/>
      <c r="D1332" s="909"/>
      <c r="E1332" s="909"/>
      <c r="F1332" s="910"/>
      <c r="G1332" s="909" t="s">
        <v>374</v>
      </c>
      <c r="H1332" s="909"/>
      <c r="I1332" s="909"/>
      <c r="J1332" s="909"/>
      <c r="K1332" s="909"/>
    </row>
    <row r="1333" spans="1:11">
      <c r="A1333" s="34"/>
      <c r="B1333" s="180">
        <v>40909</v>
      </c>
      <c r="C1333" s="180">
        <v>41275</v>
      </c>
      <c r="D1333" s="180">
        <v>41640</v>
      </c>
      <c r="E1333" s="180">
        <v>42005</v>
      </c>
      <c r="F1333" s="181">
        <v>42370</v>
      </c>
      <c r="G1333" s="180">
        <v>40909</v>
      </c>
      <c r="H1333" s="180">
        <v>41275</v>
      </c>
      <c r="I1333" s="180">
        <v>41640</v>
      </c>
      <c r="J1333" s="180">
        <v>42005</v>
      </c>
      <c r="K1333" s="180">
        <v>42370</v>
      </c>
    </row>
    <row r="1334" spans="1:11">
      <c r="A1334" s="31" t="s">
        <v>31</v>
      </c>
      <c r="B1334" s="59" t="s">
        <v>917</v>
      </c>
      <c r="C1334" s="59" t="s">
        <v>917</v>
      </c>
      <c r="D1334" s="59" t="s">
        <v>917</v>
      </c>
      <c r="E1334" s="59" t="s">
        <v>917</v>
      </c>
      <c r="F1334" s="153" t="s">
        <v>917</v>
      </c>
      <c r="G1334" s="149">
        <v>1.6865719289881098</v>
      </c>
      <c r="H1334" s="149">
        <v>1.6832279621072845</v>
      </c>
      <c r="I1334" s="149">
        <v>1.7853156995619768</v>
      </c>
      <c r="J1334" s="149">
        <v>1.8096272498588315</v>
      </c>
      <c r="K1334" s="149">
        <v>1.8458958206241287</v>
      </c>
    </row>
    <row r="1335" spans="1:11">
      <c r="A1335" s="33" t="s">
        <v>456</v>
      </c>
      <c r="B1335" s="59">
        <v>0.34149346346988485</v>
      </c>
      <c r="C1335" s="59">
        <v>0.35561582285462012</v>
      </c>
      <c r="D1335" s="59">
        <v>0.19850904803659272</v>
      </c>
      <c r="E1335" s="59">
        <v>0.26952587013382229</v>
      </c>
      <c r="F1335" s="153">
        <v>0.28571866171811566</v>
      </c>
      <c r="G1335" s="149" t="s">
        <v>917</v>
      </c>
      <c r="H1335" s="149" t="s">
        <v>917</v>
      </c>
      <c r="I1335" s="149">
        <v>5.7580370798859604E-3</v>
      </c>
      <c r="J1335" s="149">
        <v>6.7531201859392358E-3</v>
      </c>
      <c r="K1335" s="149">
        <v>4.6593321908864208E-3</v>
      </c>
    </row>
    <row r="1336" spans="1:11">
      <c r="A1336" s="33" t="s">
        <v>458</v>
      </c>
      <c r="B1336" s="59" t="s">
        <v>917</v>
      </c>
      <c r="C1336" s="59" t="s">
        <v>917</v>
      </c>
      <c r="D1336" s="59" t="s">
        <v>917</v>
      </c>
      <c r="E1336" s="59" t="s">
        <v>917</v>
      </c>
      <c r="F1336" s="153" t="s">
        <v>917</v>
      </c>
      <c r="G1336" s="149">
        <v>1.4283768448926477</v>
      </c>
      <c r="H1336" s="149">
        <v>1.3501086500580077</v>
      </c>
      <c r="I1336" s="149">
        <v>1.4516474938502306</v>
      </c>
      <c r="J1336" s="149">
        <v>1.5530636391076458</v>
      </c>
      <c r="K1336" s="149">
        <v>1.5101808566507624</v>
      </c>
    </row>
    <row r="1337" spans="1:11">
      <c r="A1337" s="33" t="s">
        <v>457</v>
      </c>
      <c r="B1337" s="58" t="s">
        <v>917</v>
      </c>
      <c r="C1337" s="58" t="s">
        <v>917</v>
      </c>
      <c r="D1337" s="58" t="s">
        <v>917</v>
      </c>
      <c r="E1337" s="58" t="s">
        <v>917</v>
      </c>
      <c r="F1337" s="60" t="s">
        <v>917</v>
      </c>
      <c r="G1337" s="154">
        <v>5.7769683927903017</v>
      </c>
      <c r="H1337" s="154">
        <v>5.8929889662831227</v>
      </c>
      <c r="I1337" s="154">
        <v>6.0649989773580764</v>
      </c>
      <c r="J1337" s="154">
        <v>6.0459874629043329</v>
      </c>
      <c r="K1337" s="154">
        <v>6.7852180611053035</v>
      </c>
    </row>
    <row r="1338" spans="1:11">
      <c r="A1338" s="33" t="s">
        <v>459</v>
      </c>
      <c r="B1338" s="58" t="s">
        <v>917</v>
      </c>
      <c r="C1338" s="58" t="s">
        <v>917</v>
      </c>
      <c r="D1338" s="58" t="s">
        <v>917</v>
      </c>
      <c r="E1338" s="58" t="s">
        <v>917</v>
      </c>
      <c r="F1338" s="60" t="s">
        <v>917</v>
      </c>
      <c r="G1338" s="154" t="s">
        <v>917</v>
      </c>
      <c r="H1338" s="154" t="s">
        <v>917</v>
      </c>
      <c r="I1338" s="154" t="s">
        <v>917</v>
      </c>
      <c r="J1338" s="154" t="s">
        <v>917</v>
      </c>
      <c r="K1338" s="154" t="s">
        <v>917</v>
      </c>
    </row>
    <row r="1339" spans="1:11">
      <c r="A1339" s="33" t="s">
        <v>140</v>
      </c>
      <c r="B1339" s="58" t="s">
        <v>917</v>
      </c>
      <c r="C1339" s="58" t="s">
        <v>917</v>
      </c>
      <c r="D1339" s="58">
        <v>0.28497564828226307</v>
      </c>
      <c r="E1339" s="58">
        <v>0.41436810076559388</v>
      </c>
      <c r="F1339" s="60">
        <v>0.48098499018981611</v>
      </c>
      <c r="G1339" s="149" t="s">
        <v>917</v>
      </c>
      <c r="H1339" s="149" t="s">
        <v>917</v>
      </c>
      <c r="I1339" s="149">
        <v>2.0361747436374658E-2</v>
      </c>
      <c r="J1339" s="149">
        <v>4.8664891500075316E-2</v>
      </c>
      <c r="K1339" s="149">
        <v>4.9567853504324202E-2</v>
      </c>
    </row>
    <row r="1340" spans="1:11">
      <c r="A1340" s="718" t="s">
        <v>141</v>
      </c>
      <c r="B1340" s="58">
        <v>6.8572015841375678E-2</v>
      </c>
      <c r="C1340" s="58">
        <v>7.9177122118022997E-2</v>
      </c>
      <c r="D1340" s="58">
        <v>0.14706862172263757</v>
      </c>
      <c r="E1340" s="58">
        <v>0.14438131724999889</v>
      </c>
      <c r="F1340" s="60">
        <v>0.15236583045914306</v>
      </c>
      <c r="G1340" s="149">
        <v>4.5764891677458472E-3</v>
      </c>
      <c r="H1340" s="149">
        <v>6.2948235887702259E-3</v>
      </c>
      <c r="I1340" s="149">
        <v>9.3100270318283475E-3</v>
      </c>
      <c r="J1340" s="149">
        <v>1.0572338585510342E-2</v>
      </c>
      <c r="K1340" s="149">
        <v>1.2793801045137672E-2</v>
      </c>
    </row>
    <row r="1341" spans="1:11">
      <c r="A1341" s="33" t="s">
        <v>641</v>
      </c>
      <c r="B1341" s="58" t="s">
        <v>917</v>
      </c>
      <c r="C1341" s="58" t="s">
        <v>917</v>
      </c>
      <c r="D1341" s="58" t="s">
        <v>917</v>
      </c>
      <c r="E1341" s="58" t="s">
        <v>917</v>
      </c>
      <c r="F1341" s="60" t="s">
        <v>917</v>
      </c>
      <c r="G1341" s="149" t="s">
        <v>917</v>
      </c>
      <c r="H1341" s="149" t="s">
        <v>917</v>
      </c>
      <c r="I1341" s="149" t="s">
        <v>917</v>
      </c>
      <c r="J1341" s="149" t="s">
        <v>917</v>
      </c>
      <c r="K1341" s="149" t="s">
        <v>917</v>
      </c>
    </row>
    <row r="1342" spans="1:11">
      <c r="A1342" s="33" t="s">
        <v>860</v>
      </c>
      <c r="B1342" s="58">
        <v>1.5428684792787742E-2</v>
      </c>
      <c r="C1342" s="58">
        <v>1.7217895831401844E-2</v>
      </c>
      <c r="D1342" s="58">
        <v>2.0700849606323485E-2</v>
      </c>
      <c r="E1342" s="58">
        <v>2.3112797292849565E-2</v>
      </c>
      <c r="F1342" s="60">
        <v>2.6772843013530195E-2</v>
      </c>
      <c r="G1342" s="149">
        <v>0.15027907435461149</v>
      </c>
      <c r="H1342" s="149">
        <v>0.1734044793122915</v>
      </c>
      <c r="I1342" s="149">
        <v>0.20695949630066282</v>
      </c>
      <c r="J1342" s="149">
        <v>0.23740900806524481</v>
      </c>
      <c r="K1342" s="149">
        <v>0.27096387213819867</v>
      </c>
    </row>
    <row r="1343" spans="1:11">
      <c r="A1343" s="33" t="s">
        <v>106</v>
      </c>
      <c r="B1343" s="58" t="s">
        <v>917</v>
      </c>
      <c r="C1343" s="58" t="s">
        <v>917</v>
      </c>
      <c r="D1343" s="58" t="s">
        <v>917</v>
      </c>
      <c r="E1343" s="58" t="s">
        <v>917</v>
      </c>
      <c r="F1343" s="60" t="s">
        <v>917</v>
      </c>
      <c r="G1343" s="149">
        <v>0.50781754497225084</v>
      </c>
      <c r="H1343" s="149">
        <v>0.52075940110671737</v>
      </c>
      <c r="I1343" s="149">
        <v>0.60485981936742261</v>
      </c>
      <c r="J1343" s="149">
        <v>0.63069121660859806</v>
      </c>
      <c r="K1343" s="149">
        <v>0.72001479324133788</v>
      </c>
    </row>
    <row r="1344" spans="1:11">
      <c r="A1344" s="33" t="s">
        <v>4</v>
      </c>
      <c r="B1344" s="58" t="s">
        <v>917</v>
      </c>
      <c r="C1344" s="58" t="s">
        <v>917</v>
      </c>
      <c r="D1344" s="58" t="s">
        <v>917</v>
      </c>
      <c r="E1344" s="58" t="s">
        <v>917</v>
      </c>
      <c r="F1344" s="60" t="s">
        <v>917</v>
      </c>
      <c r="G1344" s="149">
        <v>1.3127460770330657</v>
      </c>
      <c r="H1344" s="149">
        <v>1.2655712923012488</v>
      </c>
      <c r="I1344" s="149">
        <v>1.3945014017299093</v>
      </c>
      <c r="J1344" s="149">
        <v>1.4783708932604955</v>
      </c>
      <c r="K1344" s="149">
        <v>1.5748438142481627</v>
      </c>
    </row>
    <row r="1345" spans="1:11">
      <c r="A1345" s="33" t="s">
        <v>811</v>
      </c>
      <c r="B1345" s="58" t="s">
        <v>917</v>
      </c>
      <c r="C1345" s="58" t="s">
        <v>917</v>
      </c>
      <c r="D1345" s="58" t="s">
        <v>917</v>
      </c>
      <c r="E1345" s="58" t="s">
        <v>917</v>
      </c>
      <c r="F1345" s="60" t="s">
        <v>917</v>
      </c>
      <c r="G1345" s="149">
        <v>2.2933102952514854</v>
      </c>
      <c r="H1345" s="149">
        <v>2.3749594845724831</v>
      </c>
      <c r="I1345" s="149">
        <v>2.3373138087926866</v>
      </c>
      <c r="J1345" s="149">
        <v>2.2800073501307145</v>
      </c>
      <c r="K1345" s="149">
        <v>2.4935184328890219</v>
      </c>
    </row>
    <row r="1346" spans="1:11">
      <c r="A1346" s="33" t="s">
        <v>812</v>
      </c>
      <c r="B1346" s="58" t="s">
        <v>917</v>
      </c>
      <c r="C1346" s="58" t="s">
        <v>917</v>
      </c>
      <c r="D1346" s="58" t="s">
        <v>917</v>
      </c>
      <c r="E1346" s="58" t="s">
        <v>917</v>
      </c>
      <c r="F1346" s="60" t="s">
        <v>917</v>
      </c>
      <c r="G1346" s="149">
        <v>0.2148261248684746</v>
      </c>
      <c r="H1346" s="149">
        <v>0.23615187606308025</v>
      </c>
      <c r="I1346" s="149">
        <v>0.23501308153516076</v>
      </c>
      <c r="J1346" s="149">
        <v>0.28576295319330441</v>
      </c>
      <c r="K1346" s="149">
        <v>0.30951139741765493</v>
      </c>
    </row>
    <row r="1347" spans="1:11">
      <c r="A1347" s="33" t="s">
        <v>5</v>
      </c>
      <c r="B1347" s="59">
        <v>0.1933589274736108</v>
      </c>
      <c r="C1347" s="59">
        <v>6.4522823144875813E-2</v>
      </c>
      <c r="D1347" s="59">
        <v>6.8368371704795192E-2</v>
      </c>
      <c r="E1347" s="59">
        <v>6.9973875733807991E-2</v>
      </c>
      <c r="F1347" s="153">
        <v>7.4136581933622797E-2</v>
      </c>
      <c r="G1347" s="149" t="s">
        <v>917</v>
      </c>
      <c r="H1347" s="149" t="s">
        <v>917</v>
      </c>
      <c r="I1347" s="149" t="s">
        <v>917</v>
      </c>
      <c r="J1347" s="149" t="s">
        <v>917</v>
      </c>
      <c r="K1347" s="149" t="s">
        <v>917</v>
      </c>
    </row>
    <row r="1348" spans="1:11">
      <c r="A1348" s="33" t="s">
        <v>813</v>
      </c>
      <c r="B1348" s="59" t="s">
        <v>917</v>
      </c>
      <c r="C1348" s="59" t="s">
        <v>917</v>
      </c>
      <c r="D1348" s="59" t="s">
        <v>917</v>
      </c>
      <c r="E1348" s="59" t="s">
        <v>917</v>
      </c>
      <c r="F1348" s="153" t="s">
        <v>917</v>
      </c>
      <c r="G1348" s="149">
        <v>8.5035414653059485E-2</v>
      </c>
      <c r="H1348" s="149">
        <v>0.12621307916537472</v>
      </c>
      <c r="I1348" s="149">
        <v>0.15642736591426629</v>
      </c>
      <c r="J1348" s="149">
        <v>0.15730823317762271</v>
      </c>
      <c r="K1348" s="149">
        <v>0.21356023148111411</v>
      </c>
    </row>
    <row r="1349" spans="1:11">
      <c r="A1349" s="33" t="s">
        <v>814</v>
      </c>
      <c r="B1349" s="59" t="s">
        <v>917</v>
      </c>
      <c r="C1349" s="59" t="s">
        <v>917</v>
      </c>
      <c r="D1349" s="59" t="s">
        <v>917</v>
      </c>
      <c r="E1349" s="59" t="s">
        <v>917</v>
      </c>
      <c r="F1349" s="153" t="s">
        <v>917</v>
      </c>
      <c r="G1349" s="149">
        <v>4.1814469540461335E-2</v>
      </c>
      <c r="H1349" s="149">
        <v>5.3584542221720696E-2</v>
      </c>
      <c r="I1349" s="149">
        <v>6.3501039454249633E-2</v>
      </c>
      <c r="J1349" s="149">
        <v>8.4020679138595858E-2</v>
      </c>
      <c r="K1349" s="149">
        <v>0.11582298089190959</v>
      </c>
    </row>
    <row r="1350" spans="1:11">
      <c r="A1350" s="33" t="s">
        <v>6</v>
      </c>
      <c r="B1350" s="58" t="s">
        <v>917</v>
      </c>
      <c r="C1350" s="58" t="s">
        <v>917</v>
      </c>
      <c r="D1350" s="58" t="s">
        <v>917</v>
      </c>
      <c r="E1350" s="58" t="s">
        <v>917</v>
      </c>
      <c r="F1350" s="60" t="s">
        <v>917</v>
      </c>
      <c r="G1350" s="154">
        <v>3.6385432812703264</v>
      </c>
      <c r="H1350" s="154">
        <v>3.8056152726320951</v>
      </c>
      <c r="I1350" s="154">
        <v>4.0811260200374564</v>
      </c>
      <c r="J1350" s="154">
        <v>4.1770908613320064</v>
      </c>
      <c r="K1350" s="154">
        <v>4.3951909437473109</v>
      </c>
    </row>
    <row r="1351" spans="1:11">
      <c r="A1351" s="33" t="s">
        <v>815</v>
      </c>
      <c r="B1351" s="58" t="s">
        <v>917</v>
      </c>
      <c r="C1351" s="58" t="s">
        <v>917</v>
      </c>
      <c r="D1351" s="58" t="s">
        <v>917</v>
      </c>
      <c r="E1351" s="58" t="s">
        <v>917</v>
      </c>
      <c r="F1351" s="60" t="s">
        <v>917</v>
      </c>
      <c r="G1351" s="154" t="s">
        <v>917</v>
      </c>
      <c r="H1351" s="154" t="s">
        <v>917</v>
      </c>
      <c r="I1351" s="154" t="s">
        <v>917</v>
      </c>
      <c r="J1351" s="154" t="s">
        <v>917</v>
      </c>
      <c r="K1351" s="154" t="s">
        <v>917</v>
      </c>
    </row>
    <row r="1352" spans="1:11">
      <c r="A1352" s="33" t="s">
        <v>7</v>
      </c>
      <c r="B1352" s="59">
        <v>0.21882853789380843</v>
      </c>
      <c r="C1352" s="59">
        <v>0.22685205609251316</v>
      </c>
      <c r="D1352" s="59">
        <v>0.2218708810283295</v>
      </c>
      <c r="E1352" s="59">
        <v>0.28266114607568499</v>
      </c>
      <c r="F1352" s="153">
        <v>0.2545951171593806</v>
      </c>
      <c r="G1352" s="154">
        <v>1.3196023951778144</v>
      </c>
      <c r="H1352" s="154">
        <v>1.3216445159677481</v>
      </c>
      <c r="I1352" s="154">
        <v>1.3817402030269355</v>
      </c>
      <c r="J1352" s="154">
        <v>1.4327365634681228</v>
      </c>
      <c r="K1352" s="154">
        <v>1.4334061525504906</v>
      </c>
    </row>
    <row r="1353" spans="1:11">
      <c r="A1353" s="33" t="s">
        <v>8</v>
      </c>
      <c r="B1353" s="58" t="s">
        <v>917</v>
      </c>
      <c r="C1353" s="58" t="s">
        <v>917</v>
      </c>
      <c r="D1353" s="58" t="s">
        <v>917</v>
      </c>
      <c r="E1353" s="58" t="s">
        <v>917</v>
      </c>
      <c r="F1353" s="60" t="s">
        <v>917</v>
      </c>
      <c r="G1353" s="154">
        <v>0.7480286303530268</v>
      </c>
      <c r="H1353" s="154">
        <v>0.79676227001712929</v>
      </c>
      <c r="I1353" s="154">
        <v>0.82976477575192165</v>
      </c>
      <c r="J1353" s="154">
        <v>0.72366412847789652</v>
      </c>
      <c r="K1353" s="154">
        <v>0.83367862390950442</v>
      </c>
    </row>
    <row r="1354" spans="1:11">
      <c r="A1354" s="33" t="s">
        <v>816</v>
      </c>
      <c r="B1354" s="58" t="s">
        <v>917</v>
      </c>
      <c r="C1354" s="58" t="s">
        <v>917</v>
      </c>
      <c r="D1354" s="58" t="s">
        <v>917</v>
      </c>
      <c r="E1354" s="58" t="s">
        <v>917</v>
      </c>
      <c r="F1354" s="60" t="s">
        <v>917</v>
      </c>
      <c r="G1354" s="154">
        <v>31.540385787994801</v>
      </c>
      <c r="H1354" s="154">
        <v>5.9946999680203854</v>
      </c>
      <c r="I1354" s="154">
        <v>5.7365373473741297</v>
      </c>
      <c r="J1354" s="154">
        <v>5.6974732311248504</v>
      </c>
      <c r="K1354" s="154">
        <v>4.3485811449235925</v>
      </c>
    </row>
    <row r="1355" spans="1:11">
      <c r="A1355" s="33" t="s">
        <v>9</v>
      </c>
      <c r="B1355" s="59">
        <v>4.3892963222964355E-2</v>
      </c>
      <c r="C1355" s="59">
        <v>4.3622320493075649E-2</v>
      </c>
      <c r="D1355" s="59">
        <v>4.4024063462096398E-2</v>
      </c>
      <c r="E1355" s="59">
        <v>3.9670485787488059E-2</v>
      </c>
      <c r="F1355" s="153">
        <v>2.4270493257011812E-2</v>
      </c>
      <c r="G1355" s="154">
        <v>0.15493501199033197</v>
      </c>
      <c r="H1355" s="154">
        <v>0.16661527868668055</v>
      </c>
      <c r="I1355" s="154">
        <v>0.18175689606935699</v>
      </c>
      <c r="J1355" s="154">
        <v>0.19724355085348286</v>
      </c>
      <c r="K1355" s="154">
        <v>0.20723226010431631</v>
      </c>
    </row>
    <row r="1356" spans="1:11">
      <c r="A1356" s="33" t="s">
        <v>158</v>
      </c>
      <c r="B1356" s="59" t="s">
        <v>917</v>
      </c>
      <c r="C1356" s="59" t="s">
        <v>917</v>
      </c>
      <c r="D1356" s="59" t="s">
        <v>917</v>
      </c>
      <c r="E1356" s="59" t="s">
        <v>917</v>
      </c>
      <c r="F1356" s="153" t="s">
        <v>917</v>
      </c>
      <c r="G1356" s="154">
        <v>1.4939842409955932</v>
      </c>
      <c r="H1356" s="154">
        <v>1.5483267209560594</v>
      </c>
      <c r="I1356" s="154">
        <v>1.6527387889927834</v>
      </c>
      <c r="J1356" s="154">
        <v>1.7149209835191546</v>
      </c>
      <c r="K1356" s="154">
        <v>1.7619345150242873</v>
      </c>
    </row>
    <row r="1357" spans="1:11" ht="14.25" hidden="1" customHeight="1">
      <c r="A1357" s="41" t="s">
        <v>1174</v>
      </c>
      <c r="B1357" s="163">
        <v>7.561098278250597E-2</v>
      </c>
      <c r="C1357" s="163">
        <v>8.1455722266445388E-2</v>
      </c>
      <c r="D1357" s="163">
        <v>0.15852879854400251</v>
      </c>
      <c r="E1357" s="163">
        <v>0.16346057275530501</v>
      </c>
      <c r="F1357" s="165">
        <v>0.17257104725272876</v>
      </c>
      <c r="G1357" s="163">
        <v>2.3906431004333926</v>
      </c>
      <c r="H1357" s="163">
        <v>2.4704742590048698</v>
      </c>
      <c r="I1357" s="163">
        <v>2.8632110587998687</v>
      </c>
      <c r="J1357" s="163">
        <v>3.0089180197668424</v>
      </c>
      <c r="K1357" s="163">
        <v>3.3243865477515531</v>
      </c>
    </row>
    <row r="1358" spans="1:11" s="22" customFormat="1" ht="14.25" customHeight="1">
      <c r="A1358" s="897" t="s">
        <v>303</v>
      </c>
      <c r="B1358" s="898"/>
      <c r="C1358" s="898"/>
      <c r="D1358" s="898"/>
      <c r="E1358" s="898"/>
      <c r="F1358" s="898"/>
      <c r="G1358" s="898"/>
      <c r="H1358" s="898"/>
      <c r="I1358" s="898"/>
      <c r="J1358" s="898"/>
      <c r="K1358" s="898"/>
    </row>
    <row r="1359" spans="1:11" s="22" customFormat="1" ht="14.25" customHeight="1">
      <c r="A1359" s="899" t="s">
        <v>1175</v>
      </c>
      <c r="B1359" s="900"/>
      <c r="C1359" s="900"/>
      <c r="D1359" s="900"/>
      <c r="E1359" s="900"/>
      <c r="F1359" s="900"/>
      <c r="G1359" s="900"/>
      <c r="H1359" s="900"/>
      <c r="I1359" s="900"/>
      <c r="J1359" s="900"/>
      <c r="K1359" s="900"/>
    </row>
    <row r="1360" spans="1:11">
      <c r="A1360" s="30"/>
    </row>
    <row r="1361" spans="1:11">
      <c r="A1361" s="30"/>
    </row>
    <row r="1362" spans="1:11" s="25" customFormat="1">
      <c r="A1362" s="30"/>
      <c r="B1362" s="43"/>
      <c r="C1362" s="43"/>
      <c r="D1362" s="43"/>
      <c r="E1362" s="43"/>
      <c r="F1362" s="43"/>
      <c r="G1362" s="43"/>
      <c r="H1362" s="43"/>
      <c r="I1362" s="43"/>
      <c r="J1362" s="43"/>
      <c r="K1362" s="44"/>
    </row>
    <row r="1363" spans="1:11">
      <c r="A1363" s="30"/>
    </row>
    <row r="1364" spans="1:11">
      <c r="A1364" s="915" t="s">
        <v>394</v>
      </c>
      <c r="B1364" s="915"/>
      <c r="C1364" s="915"/>
      <c r="D1364" s="915"/>
      <c r="E1364" s="915"/>
      <c r="F1364" s="915"/>
      <c r="G1364" s="915"/>
      <c r="H1364" s="915"/>
      <c r="I1364" s="915"/>
      <c r="J1364" s="915"/>
      <c r="K1364" s="915"/>
    </row>
    <row r="1365" spans="1:11" ht="15">
      <c r="A1365" s="911" t="s">
        <v>294</v>
      </c>
      <c r="B1365" s="911"/>
      <c r="C1365" s="911"/>
      <c r="D1365" s="911"/>
      <c r="E1365" s="911"/>
      <c r="F1365" s="911"/>
      <c r="G1365" s="911"/>
      <c r="H1365" s="911"/>
      <c r="I1365" s="911"/>
      <c r="J1365" s="911"/>
      <c r="K1365" s="911"/>
    </row>
    <row r="1366" spans="1:11" ht="14.25">
      <c r="A1366" s="32" t="s">
        <v>420</v>
      </c>
    </row>
    <row r="1367" spans="1:11">
      <c r="A1367" s="29"/>
      <c r="B1367" s="190"/>
      <c r="C1367" s="190"/>
      <c r="D1367" s="190"/>
      <c r="E1367" s="190"/>
      <c r="F1367" s="190"/>
      <c r="G1367" s="190"/>
      <c r="H1367" s="190"/>
      <c r="I1367" s="190"/>
      <c r="J1367" s="190"/>
      <c r="K1367" s="190"/>
    </row>
    <row r="1368" spans="1:11" ht="15" customHeight="1">
      <c r="A1368" s="33"/>
      <c r="B1368" s="895" t="s">
        <v>0</v>
      </c>
      <c r="C1368" s="895"/>
      <c r="D1368" s="895"/>
      <c r="E1368" s="895"/>
      <c r="F1368" s="896"/>
      <c r="G1368" s="895" t="s">
        <v>1</v>
      </c>
      <c r="H1368" s="895"/>
      <c r="I1368" s="895"/>
      <c r="J1368" s="895"/>
      <c r="K1368" s="895"/>
    </row>
    <row r="1369" spans="1:11">
      <c r="A1369" s="34"/>
      <c r="B1369" s="180">
        <v>40909</v>
      </c>
      <c r="C1369" s="180">
        <v>41275</v>
      </c>
      <c r="D1369" s="180">
        <v>41640</v>
      </c>
      <c r="E1369" s="180">
        <v>42005</v>
      </c>
      <c r="F1369" s="181">
        <v>42370</v>
      </c>
      <c r="G1369" s="180">
        <v>40909</v>
      </c>
      <c r="H1369" s="180">
        <v>41275</v>
      </c>
      <c r="I1369" s="180">
        <v>41640</v>
      </c>
      <c r="J1369" s="180">
        <v>42005</v>
      </c>
      <c r="K1369" s="180">
        <v>42370</v>
      </c>
    </row>
    <row r="1370" spans="1:11">
      <c r="A1370" s="31" t="s">
        <v>31</v>
      </c>
      <c r="B1370" s="45">
        <v>2.173032897985272</v>
      </c>
      <c r="C1370" s="45">
        <v>5.823595897210665</v>
      </c>
      <c r="D1370" s="45">
        <v>0.38218521286605966</v>
      </c>
      <c r="E1370" s="45">
        <v>2.6398961403695909</v>
      </c>
      <c r="F1370" s="93">
        <v>0.72419901620737193</v>
      </c>
      <c r="G1370" s="45">
        <v>-0.3947794290072415</v>
      </c>
      <c r="H1370" s="45">
        <v>-1.9504291421239994</v>
      </c>
      <c r="I1370" s="45">
        <v>-6.1644384792839961</v>
      </c>
      <c r="J1370" s="45">
        <v>1.2024324848306511</v>
      </c>
      <c r="K1370" s="45">
        <v>0.26996584326761663</v>
      </c>
    </row>
    <row r="1371" spans="1:11">
      <c r="A1371" s="33" t="s">
        <v>456</v>
      </c>
      <c r="B1371" s="45">
        <v>-8.4228397216518083</v>
      </c>
      <c r="C1371" s="45">
        <v>7.3845574493205834</v>
      </c>
      <c r="D1371" s="45">
        <v>67.180026370238608</v>
      </c>
      <c r="E1371" s="45">
        <v>-8.9925531644652335</v>
      </c>
      <c r="F1371" s="93">
        <v>2.3118049872765889</v>
      </c>
      <c r="G1371" s="45">
        <v>3.9786118059954356</v>
      </c>
      <c r="H1371" s="45">
        <v>8.5165564804936977</v>
      </c>
      <c r="I1371" s="45">
        <v>52.625885091197766</v>
      </c>
      <c r="J1371" s="45">
        <v>-16.044284508308802</v>
      </c>
      <c r="K1371" s="45">
        <v>7.1865641740017194</v>
      </c>
    </row>
    <row r="1372" spans="1:11">
      <c r="A1372" s="33" t="s">
        <v>458</v>
      </c>
      <c r="B1372" s="45">
        <v>18.113081500727457</v>
      </c>
      <c r="C1372" s="45">
        <v>13.335161766796034</v>
      </c>
      <c r="D1372" s="45">
        <v>-0.10352133077671244</v>
      </c>
      <c r="E1372" s="45">
        <v>-4.0258313856441852</v>
      </c>
      <c r="F1372" s="93">
        <v>-4.1726746132932258</v>
      </c>
      <c r="G1372" s="45">
        <v>45.402147344962927</v>
      </c>
      <c r="H1372" s="45">
        <v>38.341558087187487</v>
      </c>
      <c r="I1372" s="45">
        <v>-15.202241451889797</v>
      </c>
      <c r="J1372" s="45">
        <v>-22.457335172983029</v>
      </c>
      <c r="K1372" s="45">
        <v>42.123428608413761</v>
      </c>
    </row>
    <row r="1373" spans="1:11">
      <c r="A1373" s="33" t="s">
        <v>457</v>
      </c>
      <c r="B1373" s="45">
        <v>13.459154013246977</v>
      </c>
      <c r="C1373" s="45">
        <v>8.6640812027274805</v>
      </c>
      <c r="D1373" s="45">
        <v>5.9576762303384712</v>
      </c>
      <c r="E1373" s="45">
        <v>4.9962325328733126</v>
      </c>
      <c r="F1373" s="93">
        <v>4.449444099937816</v>
      </c>
      <c r="G1373" s="45">
        <v>-2.6732464924432486</v>
      </c>
      <c r="H1373" s="45">
        <v>5.3819057906913992</v>
      </c>
      <c r="I1373" s="45">
        <v>3.1342667914328048</v>
      </c>
      <c r="J1373" s="45">
        <v>4.1940775422274035</v>
      </c>
      <c r="K1373" s="45">
        <v>1.2620744207250567</v>
      </c>
    </row>
    <row r="1374" spans="1:11">
      <c r="A1374" s="33" t="s">
        <v>459</v>
      </c>
      <c r="B1374" s="45">
        <v>31.551827481595417</v>
      </c>
      <c r="C1374" s="45">
        <v>36.422358080726205</v>
      </c>
      <c r="D1374" s="45">
        <v>20.120879231186816</v>
      </c>
      <c r="E1374" s="45">
        <v>121.15191775262898</v>
      </c>
      <c r="F1374" s="93">
        <v>9.885353164513667</v>
      </c>
      <c r="G1374" s="45" t="s">
        <v>917</v>
      </c>
      <c r="H1374" s="45" t="s">
        <v>917</v>
      </c>
      <c r="I1374" s="45" t="s">
        <v>917</v>
      </c>
      <c r="J1374" s="45" t="s">
        <v>917</v>
      </c>
      <c r="K1374" s="45" t="s">
        <v>917</v>
      </c>
    </row>
    <row r="1375" spans="1:11">
      <c r="A1375" s="33" t="s">
        <v>140</v>
      </c>
      <c r="B1375" s="49">
        <v>-3.8691686252650848</v>
      </c>
      <c r="C1375" s="49">
        <v>-4.7423422673173565</v>
      </c>
      <c r="D1375" s="49">
        <v>3.025690393597702</v>
      </c>
      <c r="E1375" s="49">
        <v>-2.8971664473770642</v>
      </c>
      <c r="F1375" s="53">
        <v>1.0900637350474529</v>
      </c>
      <c r="G1375" s="49">
        <v>-3.2230653397435916</v>
      </c>
      <c r="H1375" s="49">
        <v>5.699472916845405</v>
      </c>
      <c r="I1375" s="49">
        <v>7.5787412573767421</v>
      </c>
      <c r="J1375" s="49">
        <v>-4.2672896615405413</v>
      </c>
      <c r="K1375" s="49">
        <v>2.5095741575367425</v>
      </c>
    </row>
    <row r="1376" spans="1:11">
      <c r="A1376" s="718" t="s">
        <v>141</v>
      </c>
      <c r="B1376" s="49">
        <v>-0.42932784541340752</v>
      </c>
      <c r="C1376" s="49">
        <v>-3.3710818170484713</v>
      </c>
      <c r="D1376" s="49">
        <v>-14.935392592081376</v>
      </c>
      <c r="E1376" s="49">
        <v>2.9515861872876581</v>
      </c>
      <c r="F1376" s="53">
        <v>-1.3048709844812989</v>
      </c>
      <c r="G1376" s="49">
        <v>-2.5332989690200258</v>
      </c>
      <c r="H1376" s="49">
        <v>-0.64291636850885014</v>
      </c>
      <c r="I1376" s="49">
        <v>-73.38938254153986</v>
      </c>
      <c r="J1376" s="49">
        <v>12.564760449363943</v>
      </c>
      <c r="K1376" s="49">
        <v>-3.0797317449574479</v>
      </c>
    </row>
    <row r="1377" spans="1:11">
      <c r="A1377" s="33" t="s">
        <v>641</v>
      </c>
      <c r="B1377" s="49" t="s">
        <v>917</v>
      </c>
      <c r="C1377" s="49" t="s">
        <v>917</v>
      </c>
      <c r="D1377" s="49" t="s">
        <v>917</v>
      </c>
      <c r="E1377" s="49" t="s">
        <v>917</v>
      </c>
      <c r="F1377" s="53" t="s">
        <v>917</v>
      </c>
      <c r="G1377" s="49" t="s">
        <v>917</v>
      </c>
      <c r="H1377" s="49" t="s">
        <v>917</v>
      </c>
      <c r="I1377" s="49" t="s">
        <v>917</v>
      </c>
      <c r="J1377" s="49" t="s">
        <v>917</v>
      </c>
      <c r="K1377" s="49" t="s">
        <v>917</v>
      </c>
    </row>
    <row r="1378" spans="1:11">
      <c r="A1378" s="33" t="s">
        <v>860</v>
      </c>
      <c r="B1378" s="49">
        <v>-14.980598182201055</v>
      </c>
      <c r="C1378" s="49">
        <v>1.3532876991336762</v>
      </c>
      <c r="D1378" s="49">
        <v>-4.2696402017909367</v>
      </c>
      <c r="E1378" s="49">
        <v>0.65120834404137629</v>
      </c>
      <c r="F1378" s="53">
        <v>14.089721287331791</v>
      </c>
      <c r="G1378" s="49">
        <v>16.013392470803865</v>
      </c>
      <c r="H1378" s="49">
        <v>7.6001531526624921</v>
      </c>
      <c r="I1378" s="49">
        <v>30.1313641275331</v>
      </c>
      <c r="J1378" s="49">
        <v>24.704889136496622</v>
      </c>
      <c r="K1378" s="49">
        <v>39.131740382908873</v>
      </c>
    </row>
    <row r="1379" spans="1:11">
      <c r="A1379" s="33" t="s">
        <v>106</v>
      </c>
      <c r="B1379" s="49">
        <v>-5.8723457801734158</v>
      </c>
      <c r="C1379" s="49">
        <v>1.0442847504595454</v>
      </c>
      <c r="D1379" s="49">
        <v>-9.4698374246396817</v>
      </c>
      <c r="E1379" s="49">
        <v>-4.8971538536427435</v>
      </c>
      <c r="F1379" s="53">
        <v>0.96967521040485227</v>
      </c>
      <c r="G1379" s="49">
        <v>4.6278187309513052</v>
      </c>
      <c r="H1379" s="49">
        <v>-8.6016657046551472</v>
      </c>
      <c r="I1379" s="49">
        <v>-11.360029089769597</v>
      </c>
      <c r="J1379" s="49">
        <v>13.090221720425044</v>
      </c>
      <c r="K1379" s="49">
        <v>1.8491219707476914</v>
      </c>
    </row>
    <row r="1380" spans="1:11">
      <c r="A1380" s="33" t="s">
        <v>4</v>
      </c>
      <c r="B1380" s="49">
        <v>3.3174834116225682</v>
      </c>
      <c r="C1380" s="49">
        <v>7.2190582300979411</v>
      </c>
      <c r="D1380" s="49">
        <v>-1.2049803258508018</v>
      </c>
      <c r="E1380" s="49">
        <v>2.0086482374758852</v>
      </c>
      <c r="F1380" s="53">
        <v>-2.4182829923147686</v>
      </c>
      <c r="G1380" s="49" t="s">
        <v>917</v>
      </c>
      <c r="H1380" s="49" t="s">
        <v>917</v>
      </c>
      <c r="I1380" s="49" t="s">
        <v>917</v>
      </c>
      <c r="J1380" s="49" t="s">
        <v>917</v>
      </c>
      <c r="K1380" s="49" t="s">
        <v>917</v>
      </c>
    </row>
    <row r="1381" spans="1:11">
      <c r="A1381" s="33" t="s">
        <v>811</v>
      </c>
      <c r="B1381" s="49">
        <v>3.8997879334584429</v>
      </c>
      <c r="C1381" s="49">
        <v>4.1564851918435064</v>
      </c>
      <c r="D1381" s="49">
        <v>8.8068153786766459</v>
      </c>
      <c r="E1381" s="49">
        <v>14.676468935666588</v>
      </c>
      <c r="F1381" s="53">
        <v>2.7513289209226244</v>
      </c>
      <c r="G1381" s="49">
        <v>7.1890624609857401</v>
      </c>
      <c r="H1381" s="49">
        <v>1.1077114988768288</v>
      </c>
      <c r="I1381" s="49">
        <v>-2.8034697925824026</v>
      </c>
      <c r="J1381" s="49">
        <v>0.49599852325412641</v>
      </c>
      <c r="K1381" s="49">
        <v>3.2774161616559105</v>
      </c>
    </row>
    <row r="1382" spans="1:11">
      <c r="A1382" s="33" t="s">
        <v>812</v>
      </c>
      <c r="B1382" s="49">
        <v>-2.8510783496613623</v>
      </c>
      <c r="C1382" s="49">
        <v>-2.2194744105714759</v>
      </c>
      <c r="D1382" s="49">
        <v>-0.46251156082287581</v>
      </c>
      <c r="E1382" s="49">
        <v>0.85803898342924345</v>
      </c>
      <c r="F1382" s="53">
        <v>1.6240160927772029</v>
      </c>
      <c r="G1382" s="49">
        <v>6.8430312656669656</v>
      </c>
      <c r="H1382" s="49">
        <v>5.5953952563742471</v>
      </c>
      <c r="I1382" s="49">
        <v>2.7787869684597455</v>
      </c>
      <c r="J1382" s="49">
        <v>14.608235574331774</v>
      </c>
      <c r="K1382" s="49">
        <v>15.865692839715173</v>
      </c>
    </row>
    <row r="1383" spans="1:11">
      <c r="A1383" s="33" t="s">
        <v>5</v>
      </c>
      <c r="B1383" s="45">
        <v>-1.1676227915422888</v>
      </c>
      <c r="C1383" s="45">
        <v>208.1672459061929</v>
      </c>
      <c r="D1383" s="45">
        <v>0.766398897969367</v>
      </c>
      <c r="E1383" s="45">
        <v>7.9809549647286815</v>
      </c>
      <c r="F1383" s="93">
        <v>1.6391983930081455</v>
      </c>
      <c r="G1383" s="45">
        <v>0.47030142944208819</v>
      </c>
      <c r="H1383" s="45">
        <v>-6.6821529845885959</v>
      </c>
      <c r="I1383" s="45">
        <v>-21.5546805431728</v>
      </c>
      <c r="J1383" s="45">
        <v>9.7034805827022286</v>
      </c>
      <c r="K1383" s="45">
        <v>-5.677894580572918</v>
      </c>
    </row>
    <row r="1384" spans="1:11">
      <c r="A1384" s="33" t="s">
        <v>813</v>
      </c>
      <c r="B1384" s="45">
        <v>5.4199490193201694</v>
      </c>
      <c r="C1384" s="45">
        <v>7.4218394753803096</v>
      </c>
      <c r="D1384" s="45">
        <v>3.1979715552307386</v>
      </c>
      <c r="E1384" s="45">
        <v>0.86083718411040788</v>
      </c>
      <c r="F1384" s="93">
        <v>-14.853286694973322</v>
      </c>
      <c r="G1384" s="45">
        <v>-15.414155270230889</v>
      </c>
      <c r="H1384" s="45">
        <v>12.231423040938495</v>
      </c>
      <c r="I1384" s="45">
        <v>6.4263948253616032</v>
      </c>
      <c r="J1384" s="45">
        <v>-7.1019316752901629</v>
      </c>
      <c r="K1384" s="45">
        <v>10.074334777135396</v>
      </c>
    </row>
    <row r="1385" spans="1:11">
      <c r="A1385" s="33" t="s">
        <v>814</v>
      </c>
      <c r="B1385" s="45">
        <v>13.532916196105859</v>
      </c>
      <c r="C1385" s="45">
        <v>9.1118714118744606</v>
      </c>
      <c r="D1385" s="45">
        <v>10.337016881374804</v>
      </c>
      <c r="E1385" s="45">
        <v>0.75849310625655253</v>
      </c>
      <c r="F1385" s="93">
        <v>-1.01437209969929</v>
      </c>
      <c r="G1385" s="45">
        <v>8.189354315005982</v>
      </c>
      <c r="H1385" s="45">
        <v>10.212330936790725</v>
      </c>
      <c r="I1385" s="45">
        <v>3.3248913252819756</v>
      </c>
      <c r="J1385" s="45">
        <v>8.4056500765165687</v>
      </c>
      <c r="K1385" s="45">
        <v>20.328205178879276</v>
      </c>
    </row>
    <row r="1386" spans="1:11">
      <c r="A1386" s="33" t="s">
        <v>6</v>
      </c>
      <c r="B1386" s="45">
        <v>2.9915690140081885</v>
      </c>
      <c r="C1386" s="45">
        <v>6.333143217474646</v>
      </c>
      <c r="D1386" s="45">
        <v>3.8993840009610814</v>
      </c>
      <c r="E1386" s="45">
        <v>22.189054101480444</v>
      </c>
      <c r="F1386" s="93">
        <v>10.369336288367691</v>
      </c>
      <c r="G1386" s="45">
        <v>3.7556248992800523</v>
      </c>
      <c r="H1386" s="45">
        <v>4.6298491297373623</v>
      </c>
      <c r="I1386" s="45">
        <v>6.3284259672905296</v>
      </c>
      <c r="J1386" s="45">
        <v>6.5264763242214308</v>
      </c>
      <c r="K1386" s="45">
        <v>4.7320642049263562</v>
      </c>
    </row>
    <row r="1387" spans="1:11">
      <c r="A1387" s="33" t="s">
        <v>815</v>
      </c>
      <c r="B1387" s="45">
        <v>4.6747293258016853</v>
      </c>
      <c r="C1387" s="45">
        <v>12.214264193048429</v>
      </c>
      <c r="D1387" s="45">
        <v>2.8604125098034672</v>
      </c>
      <c r="E1387" s="45">
        <v>2.7916594198868605</v>
      </c>
      <c r="F1387" s="93">
        <v>0.89542082686067115</v>
      </c>
      <c r="G1387" s="45">
        <v>16.857665484968678</v>
      </c>
      <c r="H1387" s="45">
        <v>0.3486185215673121</v>
      </c>
      <c r="I1387" s="45">
        <v>-10.172544243994396</v>
      </c>
      <c r="J1387" s="45">
        <v>-1.2898792252538316</v>
      </c>
      <c r="K1387" s="45">
        <v>0.95705649804453952</v>
      </c>
    </row>
    <row r="1388" spans="1:11">
      <c r="A1388" s="33" t="s">
        <v>7</v>
      </c>
      <c r="B1388" s="45">
        <v>7.3138645223579823</v>
      </c>
      <c r="C1388" s="45">
        <v>3.9226242906173381</v>
      </c>
      <c r="D1388" s="45">
        <v>4.3779792205352663</v>
      </c>
      <c r="E1388" s="45">
        <v>-11.6490843705645</v>
      </c>
      <c r="F1388" s="93">
        <v>10.5573214834201</v>
      </c>
      <c r="G1388" s="45">
        <v>-0.51547402638904005</v>
      </c>
      <c r="H1388" s="45">
        <v>1.5128529659180989</v>
      </c>
      <c r="I1388" s="45">
        <v>1.0857480475644055</v>
      </c>
      <c r="J1388" s="45">
        <v>-14.343617636221639</v>
      </c>
      <c r="K1388" s="45">
        <v>5.3108565215944203</v>
      </c>
    </row>
    <row r="1389" spans="1:11">
      <c r="A1389" s="33" t="s">
        <v>8</v>
      </c>
      <c r="B1389" s="45">
        <v>-7.0343698068265015</v>
      </c>
      <c r="C1389" s="45">
        <v>-0.36053447225745661</v>
      </c>
      <c r="D1389" s="45">
        <v>1.3460757059870154</v>
      </c>
      <c r="E1389" s="45">
        <v>17.578058996122927</v>
      </c>
      <c r="F1389" s="93">
        <v>-8.2500373969087821</v>
      </c>
      <c r="G1389" s="45">
        <v>15.882689258794391</v>
      </c>
      <c r="H1389" s="45">
        <v>3.6647697250826949</v>
      </c>
      <c r="I1389" s="45">
        <v>-0.40832117343840846</v>
      </c>
      <c r="J1389" s="45">
        <v>-2.6726727023341112</v>
      </c>
      <c r="K1389" s="45">
        <v>-0.53310075795339751</v>
      </c>
    </row>
    <row r="1390" spans="1:11">
      <c r="A1390" s="33" t="s">
        <v>816</v>
      </c>
      <c r="B1390" s="45" t="s">
        <v>917</v>
      </c>
      <c r="C1390" s="45">
        <v>1284.540131147492</v>
      </c>
      <c r="D1390" s="45">
        <v>7.7201610913339547</v>
      </c>
      <c r="E1390" s="45">
        <v>5.3943141329374722</v>
      </c>
      <c r="F1390" s="93">
        <v>36.900951784087077</v>
      </c>
      <c r="G1390" s="45" t="s">
        <v>917</v>
      </c>
      <c r="H1390" s="45" t="s">
        <v>917</v>
      </c>
      <c r="I1390" s="45" t="s">
        <v>917</v>
      </c>
      <c r="J1390" s="45" t="s">
        <v>917</v>
      </c>
      <c r="K1390" s="45" t="s">
        <v>917</v>
      </c>
    </row>
    <row r="1391" spans="1:11">
      <c r="A1391" s="33" t="s">
        <v>9</v>
      </c>
      <c r="B1391" s="45">
        <v>8.1401015908946874</v>
      </c>
      <c r="C1391" s="45">
        <v>-4.4660845879363364</v>
      </c>
      <c r="D1391" s="45">
        <v>-4.1734779562757618</v>
      </c>
      <c r="E1391" s="45">
        <v>0.54905579317188202</v>
      </c>
      <c r="F1391" s="93">
        <v>13.211619382828822</v>
      </c>
      <c r="G1391" s="45">
        <v>0.1462350057209294</v>
      </c>
      <c r="H1391" s="45">
        <v>1.0819612191286909</v>
      </c>
      <c r="I1391" s="45">
        <v>3.1629176620431965</v>
      </c>
      <c r="J1391" s="45">
        <v>6.6400763739520974</v>
      </c>
      <c r="K1391" s="45">
        <v>0.70595734054661463</v>
      </c>
    </row>
    <row r="1392" spans="1:11">
      <c r="A1392" s="33" t="s">
        <v>158</v>
      </c>
      <c r="B1392" s="45" t="s">
        <v>917</v>
      </c>
      <c r="C1392" s="45">
        <v>5.7502465521122703</v>
      </c>
      <c r="D1392" s="45">
        <v>4.8884233189842918</v>
      </c>
      <c r="E1392" s="45">
        <v>5.1826815537306725</v>
      </c>
      <c r="F1392" s="93">
        <v>4.2464561843587934</v>
      </c>
      <c r="G1392" s="45" t="s">
        <v>917</v>
      </c>
      <c r="H1392" s="45">
        <v>1.0735834423371227</v>
      </c>
      <c r="I1392" s="45">
        <v>-2.7916364244009895</v>
      </c>
      <c r="J1392" s="45">
        <v>2.4668385342789145</v>
      </c>
      <c r="K1392" s="45">
        <v>4.5884223386842615</v>
      </c>
    </row>
    <row r="1393" spans="1:11" ht="14.25">
      <c r="A1393" s="41" t="s">
        <v>1168</v>
      </c>
      <c r="B1393" s="157" t="s">
        <v>349</v>
      </c>
      <c r="C1393" s="157" t="s">
        <v>349</v>
      </c>
      <c r="D1393" s="157" t="s">
        <v>349</v>
      </c>
      <c r="E1393" s="157" t="s">
        <v>349</v>
      </c>
      <c r="F1393" s="158" t="s">
        <v>349</v>
      </c>
      <c r="G1393" s="159">
        <v>-5.9218103565677804</v>
      </c>
      <c r="H1393" s="159">
        <v>0.51695038156667206</v>
      </c>
      <c r="I1393" s="159">
        <v>-17.475754327892002</v>
      </c>
      <c r="J1393" s="159">
        <v>-2.7860548649352612</v>
      </c>
      <c r="K1393" s="159">
        <v>3.4766546839137824</v>
      </c>
    </row>
    <row r="1394" spans="1:11">
      <c r="A1394" s="30"/>
    </row>
    <row r="1395" spans="1:11">
      <c r="A1395" s="30"/>
    </row>
    <row r="1396" spans="1:11">
      <c r="A1396" s="30"/>
    </row>
    <row r="1397" spans="1:11">
      <c r="A1397" s="915" t="s">
        <v>170</v>
      </c>
      <c r="B1397" s="915"/>
      <c r="C1397" s="915"/>
      <c r="D1397" s="915"/>
      <c r="E1397" s="915"/>
      <c r="F1397" s="915"/>
      <c r="G1397" s="915"/>
      <c r="H1397" s="915"/>
      <c r="I1397" s="915"/>
      <c r="J1397" s="915"/>
      <c r="K1397" s="915"/>
    </row>
    <row r="1398" spans="1:11">
      <c r="A1398" s="29"/>
    </row>
    <row r="1399" spans="1:11" ht="15" customHeight="1">
      <c r="A1399" s="33"/>
      <c r="B1399" s="895" t="s">
        <v>2</v>
      </c>
      <c r="C1399" s="895"/>
      <c r="D1399" s="895"/>
      <c r="E1399" s="895"/>
      <c r="F1399" s="896"/>
      <c r="G1399" s="895" t="s">
        <v>306</v>
      </c>
      <c r="H1399" s="895"/>
      <c r="I1399" s="895"/>
      <c r="J1399" s="895"/>
      <c r="K1399" s="895"/>
    </row>
    <row r="1400" spans="1:11">
      <c r="A1400" s="34"/>
      <c r="B1400" s="180">
        <v>40909</v>
      </c>
      <c r="C1400" s="180">
        <v>41275</v>
      </c>
      <c r="D1400" s="180">
        <v>41640</v>
      </c>
      <c r="E1400" s="180">
        <v>42005</v>
      </c>
      <c r="F1400" s="181">
        <v>42370</v>
      </c>
      <c r="G1400" s="180">
        <v>40909</v>
      </c>
      <c r="H1400" s="180">
        <v>41275</v>
      </c>
      <c r="I1400" s="180">
        <v>41640</v>
      </c>
      <c r="J1400" s="180">
        <v>42005</v>
      </c>
      <c r="K1400" s="180">
        <v>42370</v>
      </c>
    </row>
    <row r="1401" spans="1:11">
      <c r="A1401" s="31" t="s">
        <v>31</v>
      </c>
      <c r="B1401" s="45">
        <v>-7.7272846136449802</v>
      </c>
      <c r="C1401" s="45">
        <v>-1.5507756002825279</v>
      </c>
      <c r="D1401" s="45">
        <v>-1.0084861520882171</v>
      </c>
      <c r="E1401" s="45">
        <v>-1.678543640951291</v>
      </c>
      <c r="F1401" s="93">
        <v>-7.3776857058918228</v>
      </c>
      <c r="G1401" s="45" t="s">
        <v>917</v>
      </c>
      <c r="H1401" s="45" t="s">
        <v>917</v>
      </c>
      <c r="I1401" s="45" t="s">
        <v>917</v>
      </c>
      <c r="J1401" s="45" t="s">
        <v>917</v>
      </c>
      <c r="K1401" s="45" t="s">
        <v>917</v>
      </c>
    </row>
    <row r="1402" spans="1:11">
      <c r="A1402" s="33" t="s">
        <v>456</v>
      </c>
      <c r="B1402" s="45">
        <v>-22.333847903139592</v>
      </c>
      <c r="C1402" s="45">
        <v>-9.6788335545310069</v>
      </c>
      <c r="D1402" s="45">
        <v>-29.766104808727711</v>
      </c>
      <c r="E1402" s="45">
        <v>-12.358343092551694</v>
      </c>
      <c r="F1402" s="93">
        <v>-26.692641508110192</v>
      </c>
      <c r="G1402" s="45">
        <v>-4.1992946614096134</v>
      </c>
      <c r="H1402" s="45">
        <v>-39.088832430775881</v>
      </c>
      <c r="I1402" s="45">
        <v>154.199773538561</v>
      </c>
      <c r="J1402" s="45">
        <v>1.324994589061057</v>
      </c>
      <c r="K1402" s="45">
        <v>57.684665964458404</v>
      </c>
    </row>
    <row r="1403" spans="1:11">
      <c r="A1403" s="33" t="s">
        <v>458</v>
      </c>
      <c r="B1403" s="45">
        <v>-1.9338640573453802</v>
      </c>
      <c r="C1403" s="45">
        <v>-4.7432755424735014</v>
      </c>
      <c r="D1403" s="45">
        <v>-9.748405698429119</v>
      </c>
      <c r="E1403" s="45">
        <v>-16.808132193862267</v>
      </c>
      <c r="F1403" s="93">
        <v>-17.611240131589923</v>
      </c>
      <c r="G1403" s="45">
        <v>1.5700121584825588</v>
      </c>
      <c r="H1403" s="45">
        <v>37.955841969729896</v>
      </c>
      <c r="I1403" s="45">
        <v>-49.692700911337852</v>
      </c>
      <c r="J1403" s="45">
        <v>-34.022667241202178</v>
      </c>
      <c r="K1403" s="45">
        <v>-12.730338798440288</v>
      </c>
    </row>
    <row r="1404" spans="1:11">
      <c r="A1404" s="33" t="s">
        <v>457</v>
      </c>
      <c r="B1404" s="45">
        <v>0.42335504192445583</v>
      </c>
      <c r="C1404" s="45">
        <v>-2.7666165325062497</v>
      </c>
      <c r="D1404" s="45">
        <v>-0.45657819193677396</v>
      </c>
      <c r="E1404" s="45">
        <v>-0.44255887354452961</v>
      </c>
      <c r="F1404" s="93">
        <v>-18.928273000200726</v>
      </c>
      <c r="G1404" s="49" t="s">
        <v>917</v>
      </c>
      <c r="H1404" s="49" t="s">
        <v>917</v>
      </c>
      <c r="I1404" s="49" t="s">
        <v>917</v>
      </c>
      <c r="J1404" s="49" t="s">
        <v>917</v>
      </c>
      <c r="K1404" s="49" t="s">
        <v>917</v>
      </c>
    </row>
    <row r="1405" spans="1:11">
      <c r="A1405" s="33" t="s">
        <v>459</v>
      </c>
      <c r="B1405" s="45">
        <v>-4.0710713982970876</v>
      </c>
      <c r="C1405" s="45">
        <v>-5.385173284246159</v>
      </c>
      <c r="D1405" s="45">
        <v>-7.9963164745967656</v>
      </c>
      <c r="E1405" s="45">
        <v>-12.652159108793469</v>
      </c>
      <c r="F1405" s="93">
        <v>-21.967853959358319</v>
      </c>
      <c r="G1405" s="49" t="s">
        <v>917</v>
      </c>
      <c r="H1405" s="49" t="s">
        <v>917</v>
      </c>
      <c r="I1405" s="49" t="s">
        <v>917</v>
      </c>
      <c r="J1405" s="49" t="s">
        <v>917</v>
      </c>
      <c r="K1405" s="49" t="s">
        <v>917</v>
      </c>
    </row>
    <row r="1406" spans="1:11">
      <c r="A1406" s="33" t="s">
        <v>140</v>
      </c>
      <c r="B1406" s="49">
        <v>-10.876125998223063</v>
      </c>
      <c r="C1406" s="49">
        <v>-19.735234066815465</v>
      </c>
      <c r="D1406" s="49">
        <v>-8.4365802479446259</v>
      </c>
      <c r="E1406" s="49">
        <v>-3.6355415566374227</v>
      </c>
      <c r="F1406" s="53">
        <v>-8.4242955967028017</v>
      </c>
      <c r="G1406" s="49">
        <v>9.1279755204889845</v>
      </c>
      <c r="H1406" s="49">
        <v>-4.3754636760406918</v>
      </c>
      <c r="I1406" s="49">
        <v>122.65130768317189</v>
      </c>
      <c r="J1406" s="49">
        <v>64.334321295376867</v>
      </c>
      <c r="K1406" s="49">
        <v>46.588299604823405</v>
      </c>
    </row>
    <row r="1407" spans="1:11">
      <c r="A1407" s="718" t="s">
        <v>141</v>
      </c>
      <c r="B1407" s="49">
        <v>-11.808044878789136</v>
      </c>
      <c r="C1407" s="49">
        <v>-12.662483510777756</v>
      </c>
      <c r="D1407" s="49">
        <v>-16.001819069331358</v>
      </c>
      <c r="E1407" s="49">
        <v>-9.1783013666541731</v>
      </c>
      <c r="F1407" s="53">
        <v>-1.2022352027868166</v>
      </c>
      <c r="G1407" s="49">
        <v>-2.8788672500924206</v>
      </c>
      <c r="H1407" s="49">
        <v>-12.147460646325371</v>
      </c>
      <c r="I1407" s="49">
        <v>268.65010569648422</v>
      </c>
      <c r="J1407" s="49">
        <v>23.537388267506753</v>
      </c>
      <c r="K1407" s="49">
        <v>45.861595000439138</v>
      </c>
    </row>
    <row r="1408" spans="1:11">
      <c r="A1408" s="33" t="s">
        <v>641</v>
      </c>
      <c r="B1408" s="49" t="s">
        <v>917</v>
      </c>
      <c r="C1408" s="49" t="s">
        <v>917</v>
      </c>
      <c r="D1408" s="49" t="s">
        <v>917</v>
      </c>
      <c r="E1408" s="49" t="s">
        <v>917</v>
      </c>
      <c r="F1408" s="53" t="s">
        <v>917</v>
      </c>
      <c r="G1408" s="49" t="s">
        <v>917</v>
      </c>
      <c r="H1408" s="49" t="s">
        <v>917</v>
      </c>
      <c r="I1408" s="49" t="s">
        <v>917</v>
      </c>
      <c r="J1408" s="49" t="s">
        <v>917</v>
      </c>
      <c r="K1408" s="49" t="s">
        <v>917</v>
      </c>
    </row>
    <row r="1409" spans="1:11">
      <c r="A1409" s="33" t="s">
        <v>860</v>
      </c>
      <c r="B1409" s="49">
        <v>-9.6620176295077247</v>
      </c>
      <c r="C1409" s="49">
        <v>-14.321121585923603</v>
      </c>
      <c r="D1409" s="49">
        <v>-16.350380201703263</v>
      </c>
      <c r="E1409" s="49">
        <v>-13.611364968960537</v>
      </c>
      <c r="F1409" s="53">
        <v>-6.9862910587869536</v>
      </c>
      <c r="G1409" s="49">
        <v>14.078562144986106</v>
      </c>
      <c r="H1409" s="49">
        <v>-4.4784581271879791</v>
      </c>
      <c r="I1409" s="49">
        <v>136.34048779050946</v>
      </c>
      <c r="J1409" s="49">
        <v>106.54789530431516</v>
      </c>
      <c r="K1409" s="49">
        <v>61.645339870446669</v>
      </c>
    </row>
    <row r="1410" spans="1:11">
      <c r="A1410" s="33" t="s">
        <v>106</v>
      </c>
      <c r="B1410" s="49">
        <v>-17.064924035633279</v>
      </c>
      <c r="C1410" s="49">
        <v>-15.415791381260735</v>
      </c>
      <c r="D1410" s="49">
        <v>-8.598652352363068</v>
      </c>
      <c r="E1410" s="49">
        <v>-7.6093345419027125</v>
      </c>
      <c r="F1410" s="53">
        <v>-2.7614409965734721</v>
      </c>
      <c r="G1410" s="49">
        <v>26.441156609991467</v>
      </c>
      <c r="H1410" s="49">
        <v>-8.5200657364690624</v>
      </c>
      <c r="I1410" s="49">
        <v>14.484691807477468</v>
      </c>
      <c r="J1410" s="49">
        <v>25.740273458902351</v>
      </c>
      <c r="K1410" s="49">
        <v>21.402430014336261</v>
      </c>
    </row>
    <row r="1411" spans="1:11">
      <c r="A1411" s="33" t="s">
        <v>4</v>
      </c>
      <c r="B1411" s="49">
        <v>-2.6963627436438098</v>
      </c>
      <c r="C1411" s="49">
        <v>-1.0897871130794101</v>
      </c>
      <c r="D1411" s="49">
        <v>-11.660810292668799</v>
      </c>
      <c r="E1411" s="49">
        <v>-10.811647642469547</v>
      </c>
      <c r="F1411" s="53">
        <v>42.03149579130632</v>
      </c>
      <c r="G1411" s="49">
        <v>25.659092463049049</v>
      </c>
      <c r="H1411" s="49">
        <v>26.653103442721402</v>
      </c>
      <c r="I1411" s="49">
        <v>24.578417591758296</v>
      </c>
      <c r="J1411" s="49">
        <v>14.795170273668056</v>
      </c>
      <c r="K1411" s="49">
        <v>10.880919395089105</v>
      </c>
    </row>
    <row r="1412" spans="1:11">
      <c r="A1412" s="33" t="s">
        <v>811</v>
      </c>
      <c r="B1412" s="49">
        <v>-13.699369129745042</v>
      </c>
      <c r="C1412" s="49">
        <v>-12.809800246594483</v>
      </c>
      <c r="D1412" s="49">
        <v>-7.9386628358294136</v>
      </c>
      <c r="E1412" s="49">
        <v>-6.0113684191226096</v>
      </c>
      <c r="F1412" s="53">
        <v>-7.0041199375857399</v>
      </c>
      <c r="G1412" s="49">
        <v>-23.360098010101915</v>
      </c>
      <c r="H1412" s="49">
        <v>-25.840583869147494</v>
      </c>
      <c r="I1412" s="49">
        <v>-18.871890927475999</v>
      </c>
      <c r="J1412" s="49">
        <v>-16.514399205561059</v>
      </c>
      <c r="K1412" s="49">
        <v>-4.2351906179080023</v>
      </c>
    </row>
    <row r="1413" spans="1:11">
      <c r="A1413" s="33" t="s">
        <v>812</v>
      </c>
      <c r="B1413" s="49">
        <v>-3.0058982863810702</v>
      </c>
      <c r="C1413" s="49">
        <v>-10.619475667525025</v>
      </c>
      <c r="D1413" s="49">
        <v>-8.1673111703469239</v>
      </c>
      <c r="E1413" s="49">
        <v>-3.7726363310610744</v>
      </c>
      <c r="F1413" s="53">
        <v>-6.9225308388329188</v>
      </c>
      <c r="G1413" s="49" t="s">
        <v>917</v>
      </c>
      <c r="H1413" s="49" t="s">
        <v>917</v>
      </c>
      <c r="I1413" s="49" t="s">
        <v>917</v>
      </c>
      <c r="J1413" s="49" t="s">
        <v>917</v>
      </c>
      <c r="K1413" s="49" t="s">
        <v>917</v>
      </c>
    </row>
    <row r="1414" spans="1:11">
      <c r="A1414" s="33" t="s">
        <v>5</v>
      </c>
      <c r="B1414" s="45" t="s">
        <v>917</v>
      </c>
      <c r="C1414" s="45" t="s">
        <v>917</v>
      </c>
      <c r="D1414" s="45">
        <v>16.0723194884681</v>
      </c>
      <c r="E1414" s="45">
        <v>4.5301024987659089</v>
      </c>
      <c r="F1414" s="93">
        <v>-10.610002490971516</v>
      </c>
      <c r="G1414" s="45">
        <v>-22.070467137388238</v>
      </c>
      <c r="H1414" s="45">
        <v>-21.95342624167268</v>
      </c>
      <c r="I1414" s="45">
        <v>-39.973939199900109</v>
      </c>
      <c r="J1414" s="45">
        <v>-87.715061018836295</v>
      </c>
      <c r="K1414" s="45">
        <v>-27.54880632836122</v>
      </c>
    </row>
    <row r="1415" spans="1:11">
      <c r="A1415" s="33" t="s">
        <v>813</v>
      </c>
      <c r="B1415" s="45">
        <v>-69.776529509349473</v>
      </c>
      <c r="C1415" s="45">
        <v>-65.785054208493634</v>
      </c>
      <c r="D1415" s="45">
        <v>-38.675063489594798</v>
      </c>
      <c r="E1415" s="45">
        <v>-100</v>
      </c>
      <c r="F1415" s="93" t="s">
        <v>917</v>
      </c>
      <c r="G1415" s="45">
        <v>83.643280469190699</v>
      </c>
      <c r="H1415" s="45">
        <v>42.819928602065403</v>
      </c>
      <c r="I1415" s="45">
        <v>30.974528084939969</v>
      </c>
      <c r="J1415" s="45">
        <v>-34.189623144363694</v>
      </c>
      <c r="K1415" s="45">
        <v>1.8608182969358067</v>
      </c>
    </row>
    <row r="1416" spans="1:11">
      <c r="A1416" s="33" t="s">
        <v>814</v>
      </c>
      <c r="B1416" s="45">
        <v>2.8768569871560068</v>
      </c>
      <c r="C1416" s="45">
        <v>1.3788171009073258</v>
      </c>
      <c r="D1416" s="45">
        <v>-0.57906525022510813</v>
      </c>
      <c r="E1416" s="45">
        <v>-17.439870714818429</v>
      </c>
      <c r="F1416" s="93">
        <v>-28.787848482392143</v>
      </c>
      <c r="G1416" s="45" t="s">
        <v>917</v>
      </c>
      <c r="H1416" s="45" t="s">
        <v>917</v>
      </c>
      <c r="I1416" s="45" t="s">
        <v>917</v>
      </c>
      <c r="J1416" s="45" t="s">
        <v>917</v>
      </c>
      <c r="K1416" s="45" t="s">
        <v>917</v>
      </c>
    </row>
    <row r="1417" spans="1:11">
      <c r="A1417" s="33" t="s">
        <v>6</v>
      </c>
      <c r="B1417" s="45">
        <v>-3.102246206992787</v>
      </c>
      <c r="C1417" s="45">
        <v>2.0269372162934118</v>
      </c>
      <c r="D1417" s="45">
        <v>-4.2735220637170057</v>
      </c>
      <c r="E1417" s="45">
        <v>-3.375015653587865</v>
      </c>
      <c r="F1417" s="93">
        <v>-5.0207936850943486</v>
      </c>
      <c r="G1417" s="45">
        <v>2.2790344394177486</v>
      </c>
      <c r="H1417" s="45">
        <v>1.5861914440432168</v>
      </c>
      <c r="I1417" s="45">
        <v>4.7989275745440985</v>
      </c>
      <c r="J1417" s="45">
        <v>5.7134232801288487</v>
      </c>
      <c r="K1417" s="45">
        <v>3.4920589939854807</v>
      </c>
    </row>
    <row r="1418" spans="1:11">
      <c r="A1418" s="33" t="s">
        <v>815</v>
      </c>
      <c r="B1418" s="45">
        <v>-31.775928785770478</v>
      </c>
      <c r="C1418" s="45">
        <v>-44.19400921300911</v>
      </c>
      <c r="D1418" s="45">
        <v>-27.243798163262078</v>
      </c>
      <c r="E1418" s="45">
        <v>-27.159897824938927</v>
      </c>
      <c r="F1418" s="93">
        <v>-29.408668837238515</v>
      </c>
      <c r="G1418" s="45" t="s">
        <v>917</v>
      </c>
      <c r="H1418" s="45" t="s">
        <v>917</v>
      </c>
      <c r="I1418" s="45" t="s">
        <v>917</v>
      </c>
      <c r="J1418" s="45" t="s">
        <v>917</v>
      </c>
      <c r="K1418" s="45" t="s">
        <v>917</v>
      </c>
    </row>
    <row r="1419" spans="1:11">
      <c r="A1419" s="33" t="s">
        <v>7</v>
      </c>
      <c r="B1419" s="45">
        <v>33.15045464391018</v>
      </c>
      <c r="C1419" s="45">
        <v>-68.720636756112171</v>
      </c>
      <c r="D1419" s="45">
        <v>-49.114940050927345</v>
      </c>
      <c r="E1419" s="45">
        <v>-30.436204755794339</v>
      </c>
      <c r="F1419" s="93">
        <v>-18.087141945588868</v>
      </c>
      <c r="G1419" s="45" t="s">
        <v>917</v>
      </c>
      <c r="H1419" s="45" t="s">
        <v>917</v>
      </c>
      <c r="I1419" s="45" t="s">
        <v>917</v>
      </c>
      <c r="J1419" s="45" t="s">
        <v>917</v>
      </c>
      <c r="K1419" s="45">
        <v>72.718588702891097</v>
      </c>
    </row>
    <row r="1420" spans="1:11">
      <c r="A1420" s="33" t="s">
        <v>8</v>
      </c>
      <c r="B1420" s="45">
        <v>-16.689215102718414</v>
      </c>
      <c r="C1420" s="45">
        <v>-18.954322285181213</v>
      </c>
      <c r="D1420" s="45" t="s">
        <v>917</v>
      </c>
      <c r="E1420" s="45" t="s">
        <v>917</v>
      </c>
      <c r="F1420" s="93" t="s">
        <v>917</v>
      </c>
      <c r="G1420" s="45">
        <v>-79.860523303091924</v>
      </c>
      <c r="H1420" s="45">
        <v>0.21777351832430458</v>
      </c>
      <c r="I1420" s="45" t="s">
        <v>917</v>
      </c>
      <c r="J1420" s="45" t="s">
        <v>917</v>
      </c>
      <c r="K1420" s="45">
        <v>25.871754724338292</v>
      </c>
    </row>
    <row r="1421" spans="1:11">
      <c r="A1421" s="33" t="s">
        <v>816</v>
      </c>
      <c r="B1421" s="45">
        <v>8.3421239266906468</v>
      </c>
      <c r="C1421" s="45">
        <v>2.837310053481823</v>
      </c>
      <c r="D1421" s="45">
        <v>6.7328848056765533</v>
      </c>
      <c r="E1421" s="45">
        <v>0.73690942249506897</v>
      </c>
      <c r="F1421" s="93">
        <v>-5.5263878479626332</v>
      </c>
      <c r="G1421" s="45" t="s">
        <v>917</v>
      </c>
      <c r="H1421" s="45" t="s">
        <v>917</v>
      </c>
      <c r="I1421" s="45">
        <v>94.247436849434308</v>
      </c>
      <c r="J1421" s="45">
        <v>9.4235272504913592</v>
      </c>
      <c r="K1421" s="45">
        <v>3.4911861499182351</v>
      </c>
    </row>
    <row r="1422" spans="1:11">
      <c r="A1422" s="33" t="s">
        <v>9</v>
      </c>
      <c r="B1422" s="45">
        <v>-13.580074822752907</v>
      </c>
      <c r="C1422" s="45">
        <v>-16.410741582008235</v>
      </c>
      <c r="D1422" s="45">
        <v>-6.8015129721497143</v>
      </c>
      <c r="E1422" s="45">
        <v>-10.073884928311861</v>
      </c>
      <c r="F1422" s="93">
        <v>-0.63752276867033997</v>
      </c>
      <c r="G1422" s="49" t="s">
        <v>917</v>
      </c>
      <c r="H1422" s="49" t="s">
        <v>917</v>
      </c>
      <c r="I1422" s="49" t="s">
        <v>917</v>
      </c>
      <c r="J1422" s="49" t="s">
        <v>917</v>
      </c>
      <c r="K1422" s="49" t="s">
        <v>917</v>
      </c>
    </row>
    <row r="1423" spans="1:11">
      <c r="A1423" s="33" t="s">
        <v>158</v>
      </c>
      <c r="B1423" s="45">
        <v>-2.7388413264789913</v>
      </c>
      <c r="C1423" s="45">
        <v>-1.7968267219798384</v>
      </c>
      <c r="D1423" s="45">
        <v>-2.0132248359175153</v>
      </c>
      <c r="E1423" s="45">
        <v>-0.47651890816610143</v>
      </c>
      <c r="F1423" s="93">
        <v>-1.5446908744931265</v>
      </c>
      <c r="G1423" s="49" t="s">
        <v>917</v>
      </c>
      <c r="H1423" s="49" t="s">
        <v>917</v>
      </c>
      <c r="I1423" s="49" t="s">
        <v>917</v>
      </c>
      <c r="J1423" s="49" t="s">
        <v>917</v>
      </c>
      <c r="K1423" s="49" t="s">
        <v>917</v>
      </c>
    </row>
    <row r="1424" spans="1:11" ht="14.25">
      <c r="A1424" s="41" t="s">
        <v>1168</v>
      </c>
      <c r="B1424" s="161">
        <v>-4.9865051873309358</v>
      </c>
      <c r="C1424" s="161">
        <v>-5.6501056720102527</v>
      </c>
      <c r="D1424" s="161">
        <v>-6.8552803705425935</v>
      </c>
      <c r="E1424" s="161">
        <v>-11.444615336844233</v>
      </c>
      <c r="F1424" s="162">
        <v>-13.69530091656519</v>
      </c>
      <c r="G1424" s="159">
        <v>22.293287054457632</v>
      </c>
      <c r="H1424" s="159">
        <v>7.1270316583494697</v>
      </c>
      <c r="I1424" s="159">
        <v>16.649993904821358</v>
      </c>
      <c r="J1424" s="159">
        <v>-9.9006985337791171</v>
      </c>
      <c r="K1424" s="159">
        <v>20.975311325381305</v>
      </c>
    </row>
    <row r="1425" spans="1:11" s="22" customFormat="1" ht="14.25" customHeight="1">
      <c r="A1425" s="897" t="s">
        <v>779</v>
      </c>
      <c r="B1425" s="898"/>
      <c r="C1425" s="898"/>
      <c r="D1425" s="898"/>
      <c r="E1425" s="898"/>
      <c r="F1425" s="898"/>
      <c r="G1425" s="898"/>
      <c r="H1425" s="898"/>
      <c r="I1425" s="898"/>
      <c r="J1425" s="898"/>
      <c r="K1425" s="898"/>
    </row>
    <row r="1426" spans="1:11" s="22" customFormat="1" ht="48.75" customHeight="1">
      <c r="A1426" s="899" t="s">
        <v>1179</v>
      </c>
      <c r="B1426" s="900"/>
      <c r="C1426" s="900"/>
      <c r="D1426" s="900"/>
      <c r="E1426" s="900"/>
      <c r="F1426" s="900"/>
      <c r="G1426" s="900"/>
      <c r="H1426" s="900"/>
      <c r="I1426" s="900"/>
      <c r="J1426" s="900"/>
      <c r="K1426" s="900"/>
    </row>
    <row r="1427" spans="1:11">
      <c r="A1427" s="30"/>
    </row>
    <row r="1428" spans="1:11">
      <c r="A1428" s="30"/>
    </row>
    <row r="1429" spans="1:11">
      <c r="A1429" s="30"/>
    </row>
    <row r="1430" spans="1:11">
      <c r="A1430" s="30"/>
    </row>
    <row r="1431" spans="1:11">
      <c r="A1431" s="915" t="s">
        <v>170</v>
      </c>
      <c r="B1431" s="915"/>
      <c r="C1431" s="915"/>
      <c r="D1431" s="915"/>
      <c r="E1431" s="915"/>
      <c r="F1431" s="915"/>
      <c r="G1431" s="915"/>
      <c r="H1431" s="915"/>
      <c r="I1431" s="915"/>
      <c r="J1431" s="915"/>
      <c r="K1431" s="915"/>
    </row>
    <row r="1432" spans="1:11">
      <c r="A1432" s="29"/>
    </row>
    <row r="1433" spans="1:11" ht="15" customHeight="1">
      <c r="A1433" s="33"/>
      <c r="B1433" s="895" t="s">
        <v>712</v>
      </c>
      <c r="C1433" s="895"/>
      <c r="D1433" s="895"/>
      <c r="E1433" s="895"/>
      <c r="F1433" s="896"/>
      <c r="G1433" s="909" t="s">
        <v>122</v>
      </c>
      <c r="H1433" s="909"/>
      <c r="I1433" s="909"/>
      <c r="J1433" s="909"/>
      <c r="K1433" s="909"/>
    </row>
    <row r="1434" spans="1:11">
      <c r="A1434" s="34"/>
      <c r="B1434" s="180">
        <v>40909</v>
      </c>
      <c r="C1434" s="180">
        <v>41275</v>
      </c>
      <c r="D1434" s="180">
        <v>41640</v>
      </c>
      <c r="E1434" s="180">
        <v>42005</v>
      </c>
      <c r="F1434" s="181">
        <v>42370</v>
      </c>
      <c r="G1434" s="180">
        <v>40909</v>
      </c>
      <c r="H1434" s="180">
        <v>41275</v>
      </c>
      <c r="I1434" s="180">
        <v>41640</v>
      </c>
      <c r="J1434" s="180">
        <v>42005</v>
      </c>
      <c r="K1434" s="180">
        <v>42370</v>
      </c>
    </row>
    <row r="1435" spans="1:11">
      <c r="A1435" s="31" t="s">
        <v>31</v>
      </c>
      <c r="B1435" s="45">
        <v>5.1941255641426709</v>
      </c>
      <c r="C1435" s="45">
        <v>4.0099827558025547</v>
      </c>
      <c r="D1435" s="45">
        <v>5.8448842040191629</v>
      </c>
      <c r="E1435" s="45">
        <v>5.2691755442737076</v>
      </c>
      <c r="F1435" s="93">
        <v>4.5515132085765853</v>
      </c>
      <c r="G1435" s="59">
        <v>9.4863768056007594</v>
      </c>
      <c r="H1435" s="59">
        <v>7.0649401151719804</v>
      </c>
      <c r="I1435" s="59">
        <v>8.3069057219345979</v>
      </c>
      <c r="J1435" s="59">
        <v>7.8353653438649085</v>
      </c>
      <c r="K1435" s="59">
        <v>7.6113005073538798</v>
      </c>
    </row>
    <row r="1436" spans="1:11">
      <c r="A1436" s="33" t="s">
        <v>456</v>
      </c>
      <c r="B1436" s="45">
        <v>2.9869879303224156</v>
      </c>
      <c r="C1436" s="45">
        <v>5.5712947031024251</v>
      </c>
      <c r="D1436" s="45">
        <v>2.5442561666991104</v>
      </c>
      <c r="E1436" s="45">
        <v>4.7555551111827743</v>
      </c>
      <c r="F1436" s="93">
        <v>1.2909067785257688</v>
      </c>
      <c r="G1436" s="59">
        <v>4.09639541540332</v>
      </c>
      <c r="H1436" s="59">
        <v>4.0958461248059352</v>
      </c>
      <c r="I1436" s="59">
        <v>4.5616818244525348</v>
      </c>
      <c r="J1436" s="59">
        <v>0.41552757157894415</v>
      </c>
      <c r="K1436" s="59">
        <v>-0.51051997713973396</v>
      </c>
    </row>
    <row r="1437" spans="1:11">
      <c r="A1437" s="33" t="s">
        <v>458</v>
      </c>
      <c r="B1437" s="45">
        <v>11.342142244735577</v>
      </c>
      <c r="C1437" s="45">
        <v>11.073273200870437</v>
      </c>
      <c r="D1437" s="45">
        <v>7.0815755306906203</v>
      </c>
      <c r="E1437" s="45">
        <v>2.0541856718891971E-2</v>
      </c>
      <c r="F1437" s="93">
        <v>-0.3448100237347429</v>
      </c>
      <c r="G1437" s="59">
        <v>14.554756832499427</v>
      </c>
      <c r="H1437" s="59">
        <v>16.466854816951336</v>
      </c>
      <c r="I1437" s="59">
        <v>11.760037416409808</v>
      </c>
      <c r="J1437" s="59">
        <v>1.0470072334685332</v>
      </c>
      <c r="K1437" s="59">
        <v>3.9626056607188209</v>
      </c>
    </row>
    <row r="1438" spans="1:11">
      <c r="A1438" s="33" t="s">
        <v>457</v>
      </c>
      <c r="B1438" s="45">
        <v>4.707440150147657</v>
      </c>
      <c r="C1438" s="45">
        <v>3.5707507881579392</v>
      </c>
      <c r="D1438" s="45">
        <v>5.6525333469037209</v>
      </c>
      <c r="E1438" s="45">
        <v>1.8101417141371812</v>
      </c>
      <c r="F1438" s="93">
        <v>3.8223035974937147</v>
      </c>
      <c r="G1438" s="59">
        <v>2.6813095161567269</v>
      </c>
      <c r="H1438" s="59">
        <v>2.0092354456814565</v>
      </c>
      <c r="I1438" s="59">
        <v>5.5858522185675774</v>
      </c>
      <c r="J1438" s="59">
        <v>1.6991678318695413</v>
      </c>
      <c r="K1438" s="59">
        <v>0.86192652820360482</v>
      </c>
    </row>
    <row r="1439" spans="1:11">
      <c r="A1439" s="33" t="s">
        <v>459</v>
      </c>
      <c r="B1439" s="45">
        <v>33.434265251140751</v>
      </c>
      <c r="C1439" s="45">
        <v>48.974671307535502</v>
      </c>
      <c r="D1439" s="45">
        <v>30.540221554503955</v>
      </c>
      <c r="E1439" s="45">
        <v>28.456904093840407</v>
      </c>
      <c r="F1439" s="93">
        <v>1.6858368506929899</v>
      </c>
      <c r="G1439" s="59" t="s">
        <v>917</v>
      </c>
      <c r="H1439" s="59" t="s">
        <v>917</v>
      </c>
      <c r="I1439" s="59" t="s">
        <v>917</v>
      </c>
      <c r="J1439" s="59" t="s">
        <v>917</v>
      </c>
      <c r="K1439" s="59" t="s">
        <v>917</v>
      </c>
    </row>
    <row r="1440" spans="1:11">
      <c r="A1440" s="33" t="s">
        <v>140</v>
      </c>
      <c r="B1440" s="49">
        <v>4.782715374084634</v>
      </c>
      <c r="C1440" s="49">
        <v>2.9798037777617692</v>
      </c>
      <c r="D1440" s="49">
        <v>0.49963802341614905</v>
      </c>
      <c r="E1440" s="49">
        <v>6.3935616520748972</v>
      </c>
      <c r="F1440" s="53">
        <v>3.9342244807410331</v>
      </c>
      <c r="G1440" s="58" t="s">
        <v>917</v>
      </c>
      <c r="H1440" s="58" t="s">
        <v>917</v>
      </c>
      <c r="I1440" s="58" t="s">
        <v>917</v>
      </c>
      <c r="J1440" s="58">
        <v>19.477769375311404</v>
      </c>
      <c r="K1440" s="58">
        <v>19.809573469591779</v>
      </c>
    </row>
    <row r="1441" spans="1:11">
      <c r="A1441" s="718" t="s">
        <v>141</v>
      </c>
      <c r="B1441" s="49">
        <v>3.9524301713884213</v>
      </c>
      <c r="C1441" s="49">
        <v>10.956984810214276</v>
      </c>
      <c r="D1441" s="49">
        <v>4.3752569054921198</v>
      </c>
      <c r="E1441" s="49">
        <v>4.3504156085261592</v>
      </c>
      <c r="F1441" s="53">
        <v>5.403825392823336</v>
      </c>
      <c r="G1441" s="58">
        <v>3.6051389523620525</v>
      </c>
      <c r="H1441" s="58">
        <v>10.039934833234842</v>
      </c>
      <c r="I1441" s="58">
        <v>-7.3951309890808892</v>
      </c>
      <c r="J1441" s="58">
        <v>5.2973701987910626</v>
      </c>
      <c r="K1441" s="58">
        <v>5.5648478105903232</v>
      </c>
    </row>
    <row r="1442" spans="1:11">
      <c r="A1442" s="33" t="s">
        <v>641</v>
      </c>
      <c r="B1442" s="49" t="s">
        <v>917</v>
      </c>
      <c r="C1442" s="49" t="s">
        <v>917</v>
      </c>
      <c r="D1442" s="49" t="s">
        <v>917</v>
      </c>
      <c r="E1442" s="49" t="s">
        <v>917</v>
      </c>
      <c r="F1442" s="53" t="s">
        <v>917</v>
      </c>
      <c r="G1442" s="58" t="s">
        <v>917</v>
      </c>
      <c r="H1442" s="58" t="s">
        <v>917</v>
      </c>
      <c r="I1442" s="58" t="s">
        <v>917</v>
      </c>
      <c r="J1442" s="58" t="s">
        <v>917</v>
      </c>
      <c r="K1442" s="58" t="s">
        <v>917</v>
      </c>
    </row>
    <row r="1443" spans="1:11">
      <c r="A1443" s="33" t="s">
        <v>860</v>
      </c>
      <c r="B1443" s="49">
        <v>31.622468733935214</v>
      </c>
      <c r="C1443" s="49">
        <v>9.2836760818555639</v>
      </c>
      <c r="D1443" s="49">
        <v>5.4672551746169473</v>
      </c>
      <c r="E1443" s="49">
        <v>3.8215561215084071</v>
      </c>
      <c r="F1443" s="53">
        <v>-3.0727653199090543</v>
      </c>
      <c r="G1443" s="58">
        <v>30.463987915620947</v>
      </c>
      <c r="H1443" s="58">
        <v>8.8636364742999074</v>
      </c>
      <c r="I1443" s="58">
        <v>4.8370298271199985</v>
      </c>
      <c r="J1443" s="58">
        <v>2.9092091329766978</v>
      </c>
      <c r="K1443" s="58">
        <v>-6.1544846036199585</v>
      </c>
    </row>
    <row r="1444" spans="1:11">
      <c r="A1444" s="33" t="s">
        <v>106</v>
      </c>
      <c r="B1444" s="49">
        <v>-2.6775742212724496</v>
      </c>
      <c r="C1444" s="49">
        <v>3.8614996988522776</v>
      </c>
      <c r="D1444" s="49">
        <v>9.4995454475648611</v>
      </c>
      <c r="E1444" s="49">
        <v>10.469598980016116</v>
      </c>
      <c r="F1444" s="53">
        <v>13.055529021581691</v>
      </c>
      <c r="G1444" s="58">
        <v>6.4567622884860398</v>
      </c>
      <c r="H1444" s="58">
        <v>5.5907249833007988</v>
      </c>
      <c r="I1444" s="58">
        <v>11.896643352461499</v>
      </c>
      <c r="J1444" s="58">
        <v>16.657100820886249</v>
      </c>
      <c r="K1444" s="58">
        <v>11.881745822823131</v>
      </c>
    </row>
    <row r="1445" spans="1:11">
      <c r="A1445" s="33" t="s">
        <v>4</v>
      </c>
      <c r="B1445" s="49">
        <v>7.4033958690841617</v>
      </c>
      <c r="C1445" s="49">
        <v>2.1546734229276776</v>
      </c>
      <c r="D1445" s="49">
        <v>7.5626135274150519</v>
      </c>
      <c r="E1445" s="49">
        <v>6.7156099097161137</v>
      </c>
      <c r="F1445" s="53">
        <v>8.2161399825983352</v>
      </c>
      <c r="G1445" s="58">
        <v>-14.505566666794644</v>
      </c>
      <c r="H1445" s="58">
        <v>-12.986422833534872</v>
      </c>
      <c r="I1445" s="58">
        <v>-7.0001026617330098</v>
      </c>
      <c r="J1445" s="58">
        <v>-8.4377691784243929</v>
      </c>
      <c r="K1445" s="58">
        <v>-6.0058459288724446</v>
      </c>
    </row>
    <row r="1446" spans="1:11">
      <c r="A1446" s="33" t="s">
        <v>811</v>
      </c>
      <c r="B1446" s="49">
        <v>5.8041435331732449</v>
      </c>
      <c r="C1446" s="49">
        <v>3.2772282060888003</v>
      </c>
      <c r="D1446" s="49">
        <v>4.2514538283109138</v>
      </c>
      <c r="E1446" s="49">
        <v>8.0810466388309354</v>
      </c>
      <c r="F1446" s="53">
        <v>10.974154498396871</v>
      </c>
      <c r="G1446" s="58">
        <v>18.79939701902633</v>
      </c>
      <c r="H1446" s="58">
        <v>11.909138654525254</v>
      </c>
      <c r="I1446" s="58">
        <v>16.956489372350724</v>
      </c>
      <c r="J1446" s="58">
        <v>17.178811583453381</v>
      </c>
      <c r="K1446" s="58">
        <v>14.454798462833306</v>
      </c>
    </row>
    <row r="1447" spans="1:11">
      <c r="A1447" s="33" t="s">
        <v>812</v>
      </c>
      <c r="B1447" s="49">
        <v>17.240312990992358</v>
      </c>
      <c r="C1447" s="49">
        <v>10.658160417769281</v>
      </c>
      <c r="D1447" s="49">
        <v>4.2171947728582904</v>
      </c>
      <c r="E1447" s="49">
        <v>19.873856728228546</v>
      </c>
      <c r="F1447" s="53">
        <v>11.170855204403862</v>
      </c>
      <c r="G1447" s="58">
        <v>17.98942225643998</v>
      </c>
      <c r="H1447" s="58">
        <v>15.01616889182813</v>
      </c>
      <c r="I1447" s="58">
        <v>10.554704608208155</v>
      </c>
      <c r="J1447" s="58">
        <v>17.042766501235128</v>
      </c>
      <c r="K1447" s="58">
        <v>12.61446760756748</v>
      </c>
    </row>
    <row r="1448" spans="1:11">
      <c r="A1448" s="33" t="s">
        <v>5</v>
      </c>
      <c r="B1448" s="45">
        <v>-0.28514206768968098</v>
      </c>
      <c r="C1448" s="45">
        <v>1.78812686465597</v>
      </c>
      <c r="D1448" s="45">
        <v>5.8773521217463598</v>
      </c>
      <c r="E1448" s="45">
        <v>7.3720623071173996</v>
      </c>
      <c r="F1448" s="93">
        <v>7.6637970297622315</v>
      </c>
      <c r="G1448" s="59">
        <v>-3.4174345641679871E-2</v>
      </c>
      <c r="H1448" s="59">
        <v>2.2633457167665627</v>
      </c>
      <c r="I1448" s="59">
        <v>5.8090091015518652</v>
      </c>
      <c r="J1448" s="59">
        <v>6.9791987841391068</v>
      </c>
      <c r="K1448" s="59">
        <v>7.6686200872439603</v>
      </c>
    </row>
    <row r="1449" spans="1:11">
      <c r="A1449" s="33" t="s">
        <v>813</v>
      </c>
      <c r="B1449" s="45">
        <v>45.300502084326808</v>
      </c>
      <c r="C1449" s="45">
        <v>46.042902412864976</v>
      </c>
      <c r="D1449" s="45">
        <v>33.004270614455102</v>
      </c>
      <c r="E1449" s="45">
        <v>20.438665543304712</v>
      </c>
      <c r="F1449" s="93">
        <v>38.116506194269647</v>
      </c>
      <c r="G1449" s="59">
        <v>43.820396845135704</v>
      </c>
      <c r="H1449" s="59">
        <v>44.808014386494378</v>
      </c>
      <c r="I1449" s="59">
        <v>33.440507002050147</v>
      </c>
      <c r="J1449" s="59">
        <v>22.197636575049408</v>
      </c>
      <c r="K1449" s="59">
        <v>39.734178900714177</v>
      </c>
    </row>
    <row r="1450" spans="1:11">
      <c r="A1450" s="33" t="s">
        <v>814</v>
      </c>
      <c r="B1450" s="45">
        <v>8.1242045207307498</v>
      </c>
      <c r="C1450" s="45">
        <v>3.7816470192735707</v>
      </c>
      <c r="D1450" s="45">
        <v>8.5536734499167988</v>
      </c>
      <c r="E1450" s="45">
        <v>3.8394166150176545</v>
      </c>
      <c r="F1450" s="93">
        <v>-3.1867209286704279</v>
      </c>
      <c r="G1450" s="59">
        <v>7.3421431201956988</v>
      </c>
      <c r="H1450" s="59">
        <v>3.6873605291400047</v>
      </c>
      <c r="I1450" s="59">
        <v>8.2353500776042097</v>
      </c>
      <c r="J1450" s="59">
        <v>3.2269116676169052</v>
      </c>
      <c r="K1450" s="59">
        <v>-3.9076920554874217</v>
      </c>
    </row>
    <row r="1451" spans="1:11">
      <c r="A1451" s="33" t="s">
        <v>6</v>
      </c>
      <c r="B1451" s="45">
        <v>3.5499844387349544</v>
      </c>
      <c r="C1451" s="45">
        <v>6.498677807212605</v>
      </c>
      <c r="D1451" s="45">
        <v>5.0038400735954447</v>
      </c>
      <c r="E1451" s="45">
        <v>4.231540662641553</v>
      </c>
      <c r="F1451" s="93">
        <v>6.3003634336950221</v>
      </c>
      <c r="G1451" s="59">
        <v>2.5921348969852653</v>
      </c>
      <c r="H1451" s="59">
        <v>4.3343685081072669</v>
      </c>
      <c r="I1451" s="59">
        <v>3.6043069211458167</v>
      </c>
      <c r="J1451" s="59">
        <v>1.7340627887030058</v>
      </c>
      <c r="K1451" s="59">
        <v>6.9965597692665638</v>
      </c>
    </row>
    <row r="1452" spans="1:11">
      <c r="A1452" s="33" t="s">
        <v>815</v>
      </c>
      <c r="B1452" s="45">
        <v>8.0627854880849235</v>
      </c>
      <c r="C1452" s="45">
        <v>13.430661726692827</v>
      </c>
      <c r="D1452" s="45">
        <v>14.383505443060507</v>
      </c>
      <c r="E1452" s="45">
        <v>11.399626046401966</v>
      </c>
      <c r="F1452" s="93">
        <v>3.3892680787061202</v>
      </c>
      <c r="G1452" s="59" t="s">
        <v>917</v>
      </c>
      <c r="H1452" s="59" t="s">
        <v>917</v>
      </c>
      <c r="I1452" s="59" t="s">
        <v>917</v>
      </c>
      <c r="J1452" s="59" t="s">
        <v>917</v>
      </c>
      <c r="K1452" s="59" t="s">
        <v>917</v>
      </c>
    </row>
    <row r="1453" spans="1:11">
      <c r="A1453" s="33" t="s">
        <v>7</v>
      </c>
      <c r="B1453" s="45">
        <v>5.719106692905962</v>
      </c>
      <c r="C1453" s="45">
        <v>6.0525097310942577</v>
      </c>
      <c r="D1453" s="45">
        <v>9.1524313757581854</v>
      </c>
      <c r="E1453" s="45">
        <v>-6.5092341414471511</v>
      </c>
      <c r="F1453" s="93">
        <v>8.3976272131112584</v>
      </c>
      <c r="G1453" s="59">
        <v>5.990810492311871</v>
      </c>
      <c r="H1453" s="59">
        <v>6.6587496214856934</v>
      </c>
      <c r="I1453" s="59">
        <v>9.4985640114751071</v>
      </c>
      <c r="J1453" s="59">
        <v>-6.9615349191287983</v>
      </c>
      <c r="K1453" s="59">
        <v>8.368093198028582</v>
      </c>
    </row>
    <row r="1454" spans="1:11">
      <c r="A1454" s="33" t="s">
        <v>8</v>
      </c>
      <c r="B1454" s="45">
        <v>6.5288934009029687</v>
      </c>
      <c r="C1454" s="45">
        <v>4.7816521626397712</v>
      </c>
      <c r="D1454" s="45">
        <v>5.3092775905763556</v>
      </c>
      <c r="E1454" s="45">
        <v>13.438158508956533</v>
      </c>
      <c r="F1454" s="93">
        <v>5.0675722903477549</v>
      </c>
      <c r="G1454" s="59">
        <v>6.7244793441689987</v>
      </c>
      <c r="H1454" s="59">
        <v>3.3787426440149204</v>
      </c>
      <c r="I1454" s="59">
        <v>5.0808785992290773</v>
      </c>
      <c r="J1454" s="59">
        <v>24.231516105259022</v>
      </c>
      <c r="K1454" s="59">
        <v>4.2445497589331138</v>
      </c>
    </row>
    <row r="1455" spans="1:11">
      <c r="A1455" s="33" t="s">
        <v>816</v>
      </c>
      <c r="B1455" s="45">
        <v>18.336916597237419</v>
      </c>
      <c r="C1455" s="45">
        <v>9.8818895807989637</v>
      </c>
      <c r="D1455" s="45">
        <v>3.8003859260858253</v>
      </c>
      <c r="E1455" s="45">
        <v>5.2431081814594549</v>
      </c>
      <c r="F1455" s="93">
        <v>2.8109618302495143</v>
      </c>
      <c r="G1455" s="59">
        <v>28.360190380169481</v>
      </c>
      <c r="H1455" s="59">
        <v>24.610558637998015</v>
      </c>
      <c r="I1455" s="59">
        <v>21.556370287847937</v>
      </c>
      <c r="J1455" s="59">
        <v>17.57521137068645</v>
      </c>
      <c r="K1455" s="59">
        <v>23.933948019244266</v>
      </c>
    </row>
    <row r="1456" spans="1:11">
      <c r="A1456" s="33" t="s">
        <v>9</v>
      </c>
      <c r="B1456" s="45">
        <v>-0.95119775847806176</v>
      </c>
      <c r="C1456" s="45">
        <v>6.9688731125327141</v>
      </c>
      <c r="D1456" s="45">
        <v>6.542390384090857</v>
      </c>
      <c r="E1456" s="45">
        <v>8.3545884816455196</v>
      </c>
      <c r="F1456" s="93">
        <v>34.132979001483868</v>
      </c>
      <c r="G1456" s="59">
        <v>-0.40438344323476816</v>
      </c>
      <c r="H1456" s="59">
        <v>9.5291138134365738</v>
      </c>
      <c r="I1456" s="59">
        <v>7.9193018086386235</v>
      </c>
      <c r="J1456" s="59">
        <v>11.953982187824575</v>
      </c>
      <c r="K1456" s="59">
        <v>44.36860213657652</v>
      </c>
    </row>
    <row r="1457" spans="1:11">
      <c r="A1457" s="33" t="s">
        <v>158</v>
      </c>
      <c r="B1457" s="45">
        <v>5.7594876353215696</v>
      </c>
      <c r="C1457" s="45">
        <v>6.4865129830800061</v>
      </c>
      <c r="D1457" s="45">
        <v>6.7384814925724124</v>
      </c>
      <c r="E1457" s="45">
        <v>7.3129527449826925</v>
      </c>
      <c r="F1457" s="93">
        <v>5.7231665808082033</v>
      </c>
      <c r="G1457" s="59">
        <v>4.9381443013700066</v>
      </c>
      <c r="H1457" s="59">
        <v>6.5275097983327868</v>
      </c>
      <c r="I1457" s="59">
        <v>5.4671176014269962</v>
      </c>
      <c r="J1457" s="59">
        <v>7.3691423031437608</v>
      </c>
      <c r="K1457" s="59">
        <v>4.9066721256046719</v>
      </c>
    </row>
    <row r="1458" spans="1:11" ht="14.25">
      <c r="A1458" s="41" t="s">
        <v>1174</v>
      </c>
      <c r="B1458" s="161">
        <v>10.213042590803623</v>
      </c>
      <c r="C1458" s="161">
        <v>16.310869224476843</v>
      </c>
      <c r="D1458" s="161">
        <v>13.256891271359027</v>
      </c>
      <c r="E1458" s="161">
        <v>8.6518236847808581</v>
      </c>
      <c r="F1458" s="162">
        <v>1.3744668392706494</v>
      </c>
      <c r="G1458" s="163">
        <v>4.7126245081267948</v>
      </c>
      <c r="H1458" s="163">
        <v>7.4276166484127826</v>
      </c>
      <c r="I1458" s="163">
        <v>6.0233560594003865</v>
      </c>
      <c r="J1458" s="163">
        <v>-0.32785164004280887</v>
      </c>
      <c r="K1458" s="163">
        <v>8.2490001749788036</v>
      </c>
    </row>
    <row r="1459" spans="1:11">
      <c r="A1459" s="30"/>
    </row>
    <row r="1460" spans="1:11">
      <c r="A1460" s="30"/>
    </row>
    <row r="1461" spans="1:11">
      <c r="A1461" s="30"/>
    </row>
    <row r="1462" spans="1:11">
      <c r="A1462" s="915" t="s">
        <v>170</v>
      </c>
      <c r="B1462" s="915"/>
      <c r="C1462" s="915"/>
      <c r="D1462" s="915"/>
      <c r="E1462" s="915"/>
      <c r="F1462" s="915"/>
      <c r="G1462" s="915"/>
      <c r="H1462" s="915"/>
      <c r="I1462" s="915"/>
      <c r="J1462" s="915"/>
      <c r="K1462" s="915"/>
    </row>
    <row r="1463" spans="1:11">
      <c r="A1463" s="29"/>
    </row>
    <row r="1464" spans="1:11" ht="15" customHeight="1">
      <c r="A1464" s="33"/>
      <c r="B1464" s="909" t="s">
        <v>373</v>
      </c>
      <c r="C1464" s="909"/>
      <c r="D1464" s="909"/>
      <c r="E1464" s="909"/>
      <c r="F1464" s="910"/>
      <c r="G1464" s="909" t="s">
        <v>374</v>
      </c>
      <c r="H1464" s="909"/>
      <c r="I1464" s="909"/>
      <c r="J1464" s="909"/>
      <c r="K1464" s="909"/>
    </row>
    <row r="1465" spans="1:11">
      <c r="A1465" s="34"/>
      <c r="B1465" s="180">
        <v>40909</v>
      </c>
      <c r="C1465" s="180">
        <v>41275</v>
      </c>
      <c r="D1465" s="180">
        <v>41640</v>
      </c>
      <c r="E1465" s="180">
        <v>42005</v>
      </c>
      <c r="F1465" s="181">
        <v>42370</v>
      </c>
      <c r="G1465" s="180">
        <v>40909</v>
      </c>
      <c r="H1465" s="180">
        <v>41275</v>
      </c>
      <c r="I1465" s="180">
        <v>41640</v>
      </c>
      <c r="J1465" s="180">
        <v>42005</v>
      </c>
      <c r="K1465" s="180">
        <v>42370</v>
      </c>
    </row>
    <row r="1466" spans="1:11">
      <c r="A1466" s="31" t="s">
        <v>31</v>
      </c>
      <c r="B1466" s="59" t="s">
        <v>917</v>
      </c>
      <c r="C1466" s="59" t="s">
        <v>917</v>
      </c>
      <c r="D1466" s="59" t="s">
        <v>917</v>
      </c>
      <c r="E1466" s="59" t="s">
        <v>917</v>
      </c>
      <c r="F1466" s="153" t="s">
        <v>917</v>
      </c>
      <c r="G1466" s="58">
        <v>2.4442560614484465</v>
      </c>
      <c r="H1466" s="58">
        <v>1.9182574330136148</v>
      </c>
      <c r="I1466" s="58">
        <v>4.0740151247836254</v>
      </c>
      <c r="J1466" s="58">
        <v>3.348308779047704</v>
      </c>
      <c r="K1466" s="58">
        <v>2.1617344826515561</v>
      </c>
    </row>
    <row r="1467" spans="1:11">
      <c r="A1467" s="33" t="s">
        <v>456</v>
      </c>
      <c r="B1467" s="59">
        <v>-1.3374640741335875</v>
      </c>
      <c r="C1467" s="59">
        <v>11.639321434152162</v>
      </c>
      <c r="D1467" s="59">
        <v>-7.8646298832202088</v>
      </c>
      <c r="E1467" s="59">
        <v>23.585305826227199</v>
      </c>
      <c r="F1467" s="153">
        <v>8.4305411446510483</v>
      </c>
      <c r="G1467" s="58" t="s">
        <v>917</v>
      </c>
      <c r="H1467" s="58" t="s">
        <v>917</v>
      </c>
      <c r="I1467" s="58" t="s">
        <v>917</v>
      </c>
      <c r="J1467" s="58">
        <v>6.7521690997300432</v>
      </c>
      <c r="K1467" s="58">
        <v>-29.427960147188781</v>
      </c>
    </row>
    <row r="1468" spans="1:11">
      <c r="A1468" s="33" t="s">
        <v>458</v>
      </c>
      <c r="B1468" s="59" t="s">
        <v>917</v>
      </c>
      <c r="C1468" s="59" t="s">
        <v>917</v>
      </c>
      <c r="D1468" s="59" t="s">
        <v>917</v>
      </c>
      <c r="E1468" s="59" t="s">
        <v>917</v>
      </c>
      <c r="F1468" s="153" t="s">
        <v>917</v>
      </c>
      <c r="G1468" s="58">
        <v>9.771700966135576</v>
      </c>
      <c r="H1468" s="58">
        <v>8.3218134343875594</v>
      </c>
      <c r="I1468" s="58">
        <v>4.5154646085689087</v>
      </c>
      <c r="J1468" s="58">
        <v>-0.58149399741885821</v>
      </c>
      <c r="K1468" s="58">
        <v>-2.9125516185679934</v>
      </c>
    </row>
    <row r="1469" spans="1:11">
      <c r="A1469" s="33" t="s">
        <v>457</v>
      </c>
      <c r="B1469" s="58" t="s">
        <v>917</v>
      </c>
      <c r="C1469" s="58" t="s">
        <v>917</v>
      </c>
      <c r="D1469" s="58" t="s">
        <v>917</v>
      </c>
      <c r="E1469" s="58" t="s">
        <v>917</v>
      </c>
      <c r="F1469" s="60" t="s">
        <v>917</v>
      </c>
      <c r="G1469" s="59">
        <v>5.8255881029036782</v>
      </c>
      <c r="H1469" s="59">
        <v>4.4068903909948443</v>
      </c>
      <c r="I1469" s="59">
        <v>5.6874189157999133</v>
      </c>
      <c r="J1469" s="59">
        <v>1.8681441305520297</v>
      </c>
      <c r="K1469" s="59">
        <v>5.3670291980912221</v>
      </c>
    </row>
    <row r="1470" spans="1:11">
      <c r="A1470" s="33" t="s">
        <v>459</v>
      </c>
      <c r="B1470" s="58" t="s">
        <v>917</v>
      </c>
      <c r="C1470" s="58" t="s">
        <v>917</v>
      </c>
      <c r="D1470" s="58" t="s">
        <v>917</v>
      </c>
      <c r="E1470" s="58" t="s">
        <v>917</v>
      </c>
      <c r="F1470" s="60" t="s">
        <v>917</v>
      </c>
      <c r="G1470" s="59" t="s">
        <v>917</v>
      </c>
      <c r="H1470" s="59" t="s">
        <v>917</v>
      </c>
      <c r="I1470" s="59" t="s">
        <v>917</v>
      </c>
      <c r="J1470" s="59" t="s">
        <v>917</v>
      </c>
      <c r="K1470" s="59" t="s">
        <v>917</v>
      </c>
    </row>
    <row r="1471" spans="1:11">
      <c r="A1471" s="33" t="s">
        <v>140</v>
      </c>
      <c r="B1471" s="58" t="s">
        <v>917</v>
      </c>
      <c r="C1471" s="58" t="s">
        <v>917</v>
      </c>
      <c r="D1471" s="58" t="s">
        <v>917</v>
      </c>
      <c r="E1471" s="58">
        <v>43.151990308062935</v>
      </c>
      <c r="F1471" s="60">
        <v>15.450801270449311</v>
      </c>
      <c r="G1471" s="58" t="s">
        <v>917</v>
      </c>
      <c r="H1471" s="58" t="s">
        <v>917</v>
      </c>
      <c r="I1471" s="58" t="s">
        <v>917</v>
      </c>
      <c r="J1471" s="58">
        <v>135.29870625660359</v>
      </c>
      <c r="K1471" s="58">
        <v>1.3062163880673605</v>
      </c>
    </row>
    <row r="1472" spans="1:11">
      <c r="A1472" s="718" t="s">
        <v>141</v>
      </c>
      <c r="B1472" s="58">
        <v>5.1167386489138433</v>
      </c>
      <c r="C1472" s="58">
        <v>12.166091511398403</v>
      </c>
      <c r="D1472" s="58">
        <v>38.192460986662759</v>
      </c>
      <c r="E1472" s="58">
        <v>1.6643995848992565</v>
      </c>
      <c r="F1472" s="60">
        <v>4.059070882282878</v>
      </c>
      <c r="G1472" s="58">
        <v>2.1908219760017777</v>
      </c>
      <c r="H1472" s="58">
        <v>33.616446103924048</v>
      </c>
      <c r="I1472" s="58">
        <v>10.035144779178706</v>
      </c>
      <c r="J1472" s="58">
        <v>17.597487766137853</v>
      </c>
      <c r="K1472" s="58">
        <v>19.325122821766392</v>
      </c>
    </row>
    <row r="1473" spans="1:11">
      <c r="A1473" s="33" t="s">
        <v>641</v>
      </c>
      <c r="B1473" s="58" t="s">
        <v>917</v>
      </c>
      <c r="C1473" s="58" t="s">
        <v>917</v>
      </c>
      <c r="D1473" s="58" t="s">
        <v>917</v>
      </c>
      <c r="E1473" s="58" t="s">
        <v>917</v>
      </c>
      <c r="F1473" s="60" t="s">
        <v>917</v>
      </c>
      <c r="G1473" s="58">
        <v>5.7314184954300629</v>
      </c>
      <c r="H1473" s="58">
        <v>2.3933346288863788</v>
      </c>
      <c r="I1473" s="58">
        <v>3.5150662352884332</v>
      </c>
      <c r="J1473" s="58">
        <v>4.3627598159978964</v>
      </c>
      <c r="K1473" s="58">
        <v>-0.17446690792516373</v>
      </c>
    </row>
    <row r="1474" spans="1:11">
      <c r="A1474" s="33" t="s">
        <v>860</v>
      </c>
      <c r="B1474" s="58">
        <v>2.9617205708843741</v>
      </c>
      <c r="C1474" s="58">
        <v>11.184200982298108</v>
      </c>
      <c r="D1474" s="58">
        <v>13.814359880599692</v>
      </c>
      <c r="E1474" s="58">
        <v>11.238967503777509</v>
      </c>
      <c r="F1474" s="60">
        <v>29.73235201574056</v>
      </c>
      <c r="G1474" s="58">
        <v>55.350884282208582</v>
      </c>
      <c r="H1474" s="58">
        <v>14.961841098041816</v>
      </c>
      <c r="I1474" s="58">
        <v>12.983236913191586</v>
      </c>
      <c r="J1474" s="58">
        <v>14.289002880113122</v>
      </c>
      <c r="K1474" s="58">
        <v>27.826385039687462</v>
      </c>
    </row>
    <row r="1475" spans="1:11">
      <c r="A1475" s="33" t="s">
        <v>106</v>
      </c>
      <c r="B1475" s="58" t="s">
        <v>917</v>
      </c>
      <c r="C1475" s="58" t="s">
        <v>917</v>
      </c>
      <c r="D1475" s="58" t="s">
        <v>917</v>
      </c>
      <c r="E1475" s="58" t="s">
        <v>917</v>
      </c>
      <c r="F1475" s="60" t="s">
        <v>917</v>
      </c>
      <c r="G1475" s="58">
        <v>-13.685293979700663</v>
      </c>
      <c r="H1475" s="58">
        <v>1.290662998361225</v>
      </c>
      <c r="I1475" s="58">
        <v>5.7853094939159577</v>
      </c>
      <c r="J1475" s="58">
        <v>0.32779358084671362</v>
      </c>
      <c r="K1475" s="58">
        <v>15.108343825372451</v>
      </c>
    </row>
    <row r="1476" spans="1:11">
      <c r="A1476" s="33" t="s">
        <v>4</v>
      </c>
      <c r="B1476" s="58" t="s">
        <v>917</v>
      </c>
      <c r="C1476" s="58" t="s">
        <v>917</v>
      </c>
      <c r="D1476" s="58" t="s">
        <v>917</v>
      </c>
      <c r="E1476" s="58" t="s">
        <v>917</v>
      </c>
      <c r="F1476" s="60" t="s">
        <v>917</v>
      </c>
      <c r="G1476" s="58">
        <v>7.7811808288696493</v>
      </c>
      <c r="H1476" s="58">
        <v>2.3617710259984603</v>
      </c>
      <c r="I1476" s="58">
        <v>7.7319339600569359</v>
      </c>
      <c r="J1476" s="58">
        <v>6.8677047512624156</v>
      </c>
      <c r="K1476" s="58">
        <v>8.3384424233439383</v>
      </c>
    </row>
    <row r="1477" spans="1:11">
      <c r="A1477" s="33" t="s">
        <v>811</v>
      </c>
      <c r="B1477" s="58" t="s">
        <v>917</v>
      </c>
      <c r="C1477" s="58" t="s">
        <v>917</v>
      </c>
      <c r="D1477" s="58" t="s">
        <v>917</v>
      </c>
      <c r="E1477" s="58" t="s">
        <v>917</v>
      </c>
      <c r="F1477" s="60" t="s">
        <v>917</v>
      </c>
      <c r="G1477" s="58">
        <v>3.8219223342612185</v>
      </c>
      <c r="H1477" s="58">
        <v>1.7706229912179516</v>
      </c>
      <c r="I1477" s="58">
        <v>1.8130168274507863</v>
      </c>
      <c r="J1477" s="58">
        <v>6.0752292831039556</v>
      </c>
      <c r="K1477" s="58">
        <v>10.126436538432548</v>
      </c>
    </row>
    <row r="1478" spans="1:11">
      <c r="A1478" s="33" t="s">
        <v>812</v>
      </c>
      <c r="B1478" s="58" t="s">
        <v>917</v>
      </c>
      <c r="C1478" s="58" t="s">
        <v>917</v>
      </c>
      <c r="D1478" s="58" t="s">
        <v>917</v>
      </c>
      <c r="E1478" s="58" t="s">
        <v>917</v>
      </c>
      <c r="F1478" s="60" t="s">
        <v>917</v>
      </c>
      <c r="G1478" s="58">
        <v>16.65125303870132</v>
      </c>
      <c r="H1478" s="58">
        <v>7.1919408799870022</v>
      </c>
      <c r="I1478" s="58">
        <v>-1.1913854978289229</v>
      </c>
      <c r="J1478" s="58">
        <v>22.577196190963654</v>
      </c>
      <c r="K1478" s="58">
        <v>9.8546225004132673</v>
      </c>
    </row>
    <row r="1479" spans="1:11">
      <c r="A1479" s="33" t="s">
        <v>5</v>
      </c>
      <c r="B1479" s="59">
        <v>-2.1916984173555587</v>
      </c>
      <c r="C1479" s="59">
        <v>-1.9016169189611465</v>
      </c>
      <c r="D1479" s="59">
        <v>6.4305186932806624</v>
      </c>
      <c r="E1479" s="59">
        <v>10.533320265029978</v>
      </c>
      <c r="F1479" s="153">
        <v>7.6262351955209029</v>
      </c>
      <c r="G1479" s="58" t="s">
        <v>917</v>
      </c>
      <c r="H1479" s="58" t="s">
        <v>917</v>
      </c>
      <c r="I1479" s="58" t="s">
        <v>917</v>
      </c>
      <c r="J1479" s="58" t="s">
        <v>917</v>
      </c>
      <c r="K1479" s="58" t="s">
        <v>917</v>
      </c>
    </row>
    <row r="1480" spans="1:11">
      <c r="A1480" s="33" t="s">
        <v>813</v>
      </c>
      <c r="B1480" s="59" t="s">
        <v>917</v>
      </c>
      <c r="C1480" s="59" t="s">
        <v>917</v>
      </c>
      <c r="D1480" s="59" t="s">
        <v>917</v>
      </c>
      <c r="E1480" s="59" t="s">
        <v>917</v>
      </c>
      <c r="F1480" s="153" t="s">
        <v>917</v>
      </c>
      <c r="G1480" s="58">
        <v>64.467692606530733</v>
      </c>
      <c r="H1480" s="58">
        <v>60.026963960719669</v>
      </c>
      <c r="I1480" s="58">
        <v>28.534071179631869</v>
      </c>
      <c r="J1480" s="58">
        <v>1.7261004321296181</v>
      </c>
      <c r="K1480" s="58">
        <v>17.443879256126294</v>
      </c>
    </row>
    <row r="1481" spans="1:11">
      <c r="A1481" s="33" t="s">
        <v>814</v>
      </c>
      <c r="B1481" s="59" t="s">
        <v>917</v>
      </c>
      <c r="C1481" s="59" t="s">
        <v>917</v>
      </c>
      <c r="D1481" s="59" t="s">
        <v>917</v>
      </c>
      <c r="E1481" s="59" t="s">
        <v>917</v>
      </c>
      <c r="F1481" s="153" t="s">
        <v>917</v>
      </c>
      <c r="G1481" s="58">
        <v>32.400575459381955</v>
      </c>
      <c r="H1481" s="58">
        <v>6.154510605863428</v>
      </c>
      <c r="I1481" s="58">
        <v>16.378580662554441</v>
      </c>
      <c r="J1481" s="58">
        <v>17.842263505921373</v>
      </c>
      <c r="K1481" s="58">
        <v>11.251592668339395</v>
      </c>
    </row>
    <row r="1482" spans="1:11">
      <c r="A1482" s="33" t="s">
        <v>6</v>
      </c>
      <c r="B1482" s="58" t="s">
        <v>917</v>
      </c>
      <c r="C1482" s="58" t="s">
        <v>917</v>
      </c>
      <c r="D1482" s="58" t="s">
        <v>917</v>
      </c>
      <c r="E1482" s="58" t="s">
        <v>917</v>
      </c>
      <c r="F1482" s="60" t="s">
        <v>917</v>
      </c>
      <c r="G1482" s="59">
        <v>4.280374451615776</v>
      </c>
      <c r="H1482" s="59">
        <v>8.1223125700298446</v>
      </c>
      <c r="I1482" s="59">
        <v>6.0169679661508324</v>
      </c>
      <c r="J1482" s="59">
        <v>5.9983315931407377</v>
      </c>
      <c r="K1482" s="59">
        <v>5.827666697206757</v>
      </c>
    </row>
    <row r="1483" spans="1:11">
      <c r="A1483" s="33" t="s">
        <v>815</v>
      </c>
      <c r="B1483" s="58" t="s">
        <v>917</v>
      </c>
      <c r="C1483" s="58" t="s">
        <v>917</v>
      </c>
      <c r="D1483" s="58" t="s">
        <v>917</v>
      </c>
      <c r="E1483" s="58" t="s">
        <v>917</v>
      </c>
      <c r="F1483" s="60" t="s">
        <v>917</v>
      </c>
      <c r="G1483" s="59" t="s">
        <v>917</v>
      </c>
      <c r="H1483" s="59" t="s">
        <v>917</v>
      </c>
      <c r="I1483" s="59" t="s">
        <v>917</v>
      </c>
      <c r="J1483" s="59" t="s">
        <v>917</v>
      </c>
      <c r="K1483" s="59" t="s">
        <v>917</v>
      </c>
    </row>
    <row r="1484" spans="1:11">
      <c r="A1484" s="33" t="s">
        <v>7</v>
      </c>
      <c r="B1484" s="59">
        <v>-6.5445231496128571</v>
      </c>
      <c r="C1484" s="59">
        <v>7.5658259173455367</v>
      </c>
      <c r="D1484" s="59">
        <v>2.1987513429263972</v>
      </c>
      <c r="E1484" s="59">
        <v>12.824914365537188</v>
      </c>
      <c r="F1484" s="153">
        <v>-0.70782004070422122</v>
      </c>
      <c r="G1484" s="59">
        <v>7.1998346941611446</v>
      </c>
      <c r="H1484" s="59">
        <v>3.9219094973364843</v>
      </c>
      <c r="I1484" s="59">
        <v>9.2445392567271476</v>
      </c>
      <c r="J1484" s="59">
        <v>-8.1711479554950728</v>
      </c>
      <c r="K1484" s="59">
        <v>10.289460200617363</v>
      </c>
    </row>
    <row r="1485" spans="1:11">
      <c r="A1485" s="33" t="s">
        <v>8</v>
      </c>
      <c r="B1485" s="58" t="s">
        <v>917</v>
      </c>
      <c r="C1485" s="58" t="s">
        <v>917</v>
      </c>
      <c r="D1485" s="58" t="s">
        <v>917</v>
      </c>
      <c r="E1485" s="58" t="s">
        <v>917</v>
      </c>
      <c r="F1485" s="60" t="s">
        <v>917</v>
      </c>
      <c r="G1485" s="59">
        <v>6.3185045489170921</v>
      </c>
      <c r="H1485" s="59">
        <v>6.2965032127539677</v>
      </c>
      <c r="I1485" s="59">
        <v>5.5491314548841819</v>
      </c>
      <c r="J1485" s="59">
        <v>2.1537672578817002</v>
      </c>
      <c r="K1485" s="59">
        <v>6.1140035203902432</v>
      </c>
    </row>
    <row r="1486" spans="1:11">
      <c r="A1486" s="33" t="s">
        <v>816</v>
      </c>
      <c r="B1486" s="58" t="s">
        <v>917</v>
      </c>
      <c r="C1486" s="58" t="s">
        <v>917</v>
      </c>
      <c r="D1486" s="58" t="s">
        <v>917</v>
      </c>
      <c r="E1486" s="58" t="s">
        <v>917</v>
      </c>
      <c r="F1486" s="60" t="s">
        <v>917</v>
      </c>
      <c r="G1486" s="59">
        <v>17.880922677348888</v>
      </c>
      <c r="H1486" s="59">
        <v>9.1522644421937027</v>
      </c>
      <c r="I1486" s="59">
        <v>2.7962251916146208</v>
      </c>
      <c r="J1486" s="59">
        <v>4.4184082558910376</v>
      </c>
      <c r="K1486" s="59">
        <v>1.2203912368059511</v>
      </c>
    </row>
    <row r="1487" spans="1:11">
      <c r="A1487" s="33" t="s">
        <v>9</v>
      </c>
      <c r="B1487" s="59">
        <v>-7.4657433196685163</v>
      </c>
      <c r="C1487" s="59">
        <v>-5.034706492488306</v>
      </c>
      <c r="D1487" s="59">
        <v>-3.1280409390437414</v>
      </c>
      <c r="E1487" s="59">
        <v>-10.087650914213242</v>
      </c>
      <c r="F1487" s="153">
        <v>-38.693690669352307</v>
      </c>
      <c r="G1487" s="59">
        <v>-0.59109236177458113</v>
      </c>
      <c r="H1487" s="59">
        <v>2.7581567934371609</v>
      </c>
      <c r="I1487" s="59">
        <v>4.7111175233245595</v>
      </c>
      <c r="J1487" s="59">
        <v>8.2814010125050963</v>
      </c>
      <c r="K1487" s="59">
        <v>5.2806698229253213</v>
      </c>
    </row>
    <row r="1488" spans="1:11">
      <c r="A1488" s="33" t="s">
        <v>158</v>
      </c>
      <c r="B1488" s="59" t="s">
        <v>917</v>
      </c>
      <c r="C1488" s="59" t="s">
        <v>917</v>
      </c>
      <c r="D1488" s="59" t="s">
        <v>917</v>
      </c>
      <c r="E1488" s="59" t="s">
        <v>917</v>
      </c>
      <c r="F1488" s="153" t="s">
        <v>917</v>
      </c>
      <c r="G1488" s="59">
        <v>6.4335576769193992</v>
      </c>
      <c r="H1488" s="59">
        <v>6.4533399478008624</v>
      </c>
      <c r="I1488" s="59">
        <v>7.7679366779133563</v>
      </c>
      <c r="J1488" s="59">
        <v>7.2684260255542199</v>
      </c>
      <c r="K1488" s="59">
        <v>6.3707949988512702</v>
      </c>
    </row>
    <row r="1489" spans="1:11" ht="14.25">
      <c r="A1489" s="41" t="s">
        <v>1174</v>
      </c>
      <c r="B1489" s="163">
        <v>-6.7223652433313852</v>
      </c>
      <c r="C1489" s="163">
        <v>6.1689586143795383</v>
      </c>
      <c r="D1489" s="163">
        <v>15.393834308883193</v>
      </c>
      <c r="E1489" s="163">
        <v>-2.9288661297189655</v>
      </c>
      <c r="F1489" s="165">
        <v>0.78156702666336564</v>
      </c>
      <c r="G1489" s="163">
        <v>4.144847481291758</v>
      </c>
      <c r="H1489" s="163">
        <v>1.8418851305910033</v>
      </c>
      <c r="I1489" s="163">
        <v>3.9627667891044771</v>
      </c>
      <c r="J1489" s="163">
        <v>-1.0667566498261838</v>
      </c>
      <c r="K1489" s="163">
        <v>5.4696122877607278</v>
      </c>
    </row>
    <row r="1490" spans="1:11" s="22" customFormat="1" ht="14.25" customHeight="1">
      <c r="A1490" s="897" t="s">
        <v>303</v>
      </c>
      <c r="B1490" s="898"/>
      <c r="C1490" s="898"/>
      <c r="D1490" s="898"/>
      <c r="E1490" s="898"/>
      <c r="F1490" s="898"/>
      <c r="G1490" s="898"/>
      <c r="H1490" s="898"/>
      <c r="I1490" s="898"/>
      <c r="J1490" s="898"/>
      <c r="K1490" s="898"/>
    </row>
    <row r="1491" spans="1:11" s="22" customFormat="1" ht="14.25" customHeight="1">
      <c r="A1491" s="899" t="s">
        <v>1012</v>
      </c>
      <c r="B1491" s="900"/>
      <c r="C1491" s="900"/>
      <c r="D1491" s="900"/>
      <c r="E1491" s="900"/>
      <c r="F1491" s="900"/>
      <c r="G1491" s="900"/>
      <c r="H1491" s="900"/>
      <c r="I1491" s="900"/>
      <c r="J1491" s="900"/>
      <c r="K1491" s="900"/>
    </row>
    <row r="1492" spans="1:11">
      <c r="A1492" s="30"/>
    </row>
    <row r="1493" spans="1:11">
      <c r="A1493" s="30"/>
    </row>
    <row r="1494" spans="1:11">
      <c r="A1494" s="30"/>
    </row>
    <row r="1495" spans="1:11">
      <c r="A1495" s="30"/>
    </row>
    <row r="1496" spans="1:11">
      <c r="A1496" s="915" t="s">
        <v>395</v>
      </c>
      <c r="B1496" s="915"/>
      <c r="C1496" s="915"/>
      <c r="D1496" s="915"/>
      <c r="E1496" s="915"/>
      <c r="F1496" s="915"/>
      <c r="G1496" s="915"/>
      <c r="H1496" s="915"/>
      <c r="I1496" s="915"/>
      <c r="J1496" s="915"/>
      <c r="K1496" s="915"/>
    </row>
    <row r="1497" spans="1:11" ht="15">
      <c r="A1497" s="911" t="s">
        <v>412</v>
      </c>
      <c r="B1497" s="911"/>
      <c r="C1497" s="911"/>
      <c r="D1497" s="911"/>
      <c r="E1497" s="911"/>
      <c r="F1497" s="911"/>
      <c r="G1497" s="911"/>
      <c r="H1497" s="911"/>
      <c r="I1497" s="911"/>
      <c r="J1497" s="911"/>
      <c r="K1497" s="911"/>
    </row>
    <row r="1498" spans="1:11" ht="14.25">
      <c r="A1498" s="32" t="s">
        <v>893</v>
      </c>
    </row>
    <row r="1499" spans="1:11">
      <c r="A1499" s="29"/>
    </row>
    <row r="1500" spans="1:11" ht="15" customHeight="1">
      <c r="A1500" s="31"/>
      <c r="B1500" s="895" t="s">
        <v>0</v>
      </c>
      <c r="C1500" s="895"/>
      <c r="D1500" s="895"/>
      <c r="E1500" s="895"/>
      <c r="F1500" s="896"/>
      <c r="G1500" s="895" t="s">
        <v>1</v>
      </c>
      <c r="H1500" s="895"/>
      <c r="I1500" s="895"/>
      <c r="J1500" s="895"/>
      <c r="K1500" s="895"/>
    </row>
    <row r="1501" spans="1:11">
      <c r="A1501" s="34"/>
      <c r="B1501" s="180">
        <v>40909</v>
      </c>
      <c r="C1501" s="180">
        <v>41275</v>
      </c>
      <c r="D1501" s="180">
        <v>41640</v>
      </c>
      <c r="E1501" s="180">
        <v>42005</v>
      </c>
      <c r="F1501" s="181">
        <v>42370</v>
      </c>
      <c r="G1501" s="180">
        <v>40909</v>
      </c>
      <c r="H1501" s="180">
        <v>41275</v>
      </c>
      <c r="I1501" s="180">
        <v>41640</v>
      </c>
      <c r="J1501" s="180">
        <v>42005</v>
      </c>
      <c r="K1501" s="180">
        <v>42370</v>
      </c>
    </row>
    <row r="1502" spans="1:11">
      <c r="A1502" s="31" t="s">
        <v>31</v>
      </c>
      <c r="B1502" s="10">
        <v>4515.0691258781253</v>
      </c>
      <c r="C1502" s="10">
        <v>4259.7456462707232</v>
      </c>
      <c r="D1502" s="10">
        <v>3984.3097307297103</v>
      </c>
      <c r="E1502" s="10">
        <v>3206.2768445241495</v>
      </c>
      <c r="F1502" s="12">
        <v>3000.9180884025882</v>
      </c>
      <c r="G1502" s="10">
        <v>8255.1763837699164</v>
      </c>
      <c r="H1502" s="10">
        <v>7011.6025237119857</v>
      </c>
      <c r="I1502" s="10">
        <v>5729.8135561063127</v>
      </c>
      <c r="J1502" s="10">
        <v>4427.8523139160106</v>
      </c>
      <c r="K1502" s="10">
        <v>4049.0937819159781</v>
      </c>
    </row>
    <row r="1503" spans="1:11">
      <c r="A1503" s="33" t="s">
        <v>456</v>
      </c>
      <c r="B1503" s="10">
        <v>4958.4859027076418</v>
      </c>
      <c r="C1503" s="10">
        <v>5160.0171673421155</v>
      </c>
      <c r="D1503" s="10">
        <v>6482.906340184406</v>
      </c>
      <c r="E1503" s="10">
        <v>5391.4149496914661</v>
      </c>
      <c r="F1503" s="12">
        <v>5530.4237804167788</v>
      </c>
      <c r="G1503" s="10">
        <v>320.27051949459644</v>
      </c>
      <c r="H1503" s="10">
        <v>331.93790079747481</v>
      </c>
      <c r="I1503" s="10">
        <v>300.78602529469606</v>
      </c>
      <c r="J1503" s="10">
        <v>272.07020234728913</v>
      </c>
      <c r="K1503" s="10">
        <v>274.49061458154046</v>
      </c>
    </row>
    <row r="1504" spans="1:11">
      <c r="A1504" s="33" t="s">
        <v>458</v>
      </c>
      <c r="B1504" s="10">
        <v>1419.8916456156796</v>
      </c>
      <c r="C1504" s="10">
        <v>1459.5825022022375</v>
      </c>
      <c r="D1504" s="10">
        <v>1427.5990415318365</v>
      </c>
      <c r="E1504" s="10">
        <v>1013.9146520892689</v>
      </c>
      <c r="F1504" s="12">
        <v>977.23897443357862</v>
      </c>
      <c r="G1504" s="10">
        <v>446.22624950332903</v>
      </c>
      <c r="H1504" s="10">
        <v>520.49312458565282</v>
      </c>
      <c r="I1504" s="10">
        <v>384.10419274482541</v>
      </c>
      <c r="J1504" s="10">
        <v>238.05483578398204</v>
      </c>
      <c r="K1504" s="10">
        <v>350.57519149463343</v>
      </c>
    </row>
    <row r="1505" spans="1:11">
      <c r="A1505" s="33" t="s">
        <v>457</v>
      </c>
      <c r="B1505" s="10">
        <v>1799.9771394514732</v>
      </c>
      <c r="C1505" s="10">
        <v>1776.4387698227852</v>
      </c>
      <c r="D1505" s="10">
        <v>1736.1256619412723</v>
      </c>
      <c r="E1505" s="10">
        <v>1525.4839804019648</v>
      </c>
      <c r="F1505" s="12">
        <v>1521.9288368590614</v>
      </c>
      <c r="G1505" s="10">
        <v>822.15785052222509</v>
      </c>
      <c r="H1505" s="10">
        <v>814.87612802924843</v>
      </c>
      <c r="I1505" s="10">
        <v>763.0510349963987</v>
      </c>
      <c r="J1505" s="10">
        <v>668.97472608761655</v>
      </c>
      <c r="K1505" s="10">
        <v>635.42763426672025</v>
      </c>
    </row>
    <row r="1506" spans="1:11">
      <c r="A1506" s="33" t="s">
        <v>459</v>
      </c>
      <c r="B1506" s="10">
        <v>70664.414005609782</v>
      </c>
      <c r="C1506" s="10">
        <v>77381.608064728731</v>
      </c>
      <c r="D1506" s="10">
        <v>68352.75255303827</v>
      </c>
      <c r="E1506" s="10">
        <v>61006.832433438351</v>
      </c>
      <c r="F1506" s="12">
        <v>50981.486555010582</v>
      </c>
      <c r="G1506" s="10" t="s">
        <v>917</v>
      </c>
      <c r="H1506" s="10" t="s">
        <v>917</v>
      </c>
      <c r="I1506" s="10" t="s">
        <v>917</v>
      </c>
      <c r="J1506" s="10" t="s">
        <v>917</v>
      </c>
      <c r="K1506" s="10" t="s">
        <v>917</v>
      </c>
    </row>
    <row r="1507" spans="1:11">
      <c r="A1507" s="33" t="s">
        <v>140</v>
      </c>
      <c r="B1507" s="95">
        <v>9996.7641798239802</v>
      </c>
      <c r="C1507" s="95">
        <v>9475.7764757092355</v>
      </c>
      <c r="D1507" s="95">
        <v>9334.1479156960759</v>
      </c>
      <c r="E1507" s="95">
        <v>7155.7654537660637</v>
      </c>
      <c r="F1507" s="97">
        <v>6985.7374316195874</v>
      </c>
      <c r="G1507" s="95">
        <v>474.99765611973464</v>
      </c>
      <c r="H1507" s="95">
        <v>597.77565700388675</v>
      </c>
      <c r="I1507" s="95">
        <v>567.23580787607409</v>
      </c>
      <c r="J1507" s="95">
        <v>414.7971082449065</v>
      </c>
      <c r="K1507" s="95">
        <v>416.58744875415078</v>
      </c>
    </row>
    <row r="1508" spans="1:11">
      <c r="A1508" s="718" t="s">
        <v>141</v>
      </c>
      <c r="B1508" s="95">
        <v>12115.531497821616</v>
      </c>
      <c r="C1508" s="95">
        <v>12167.344216989512</v>
      </c>
      <c r="D1508" s="95">
        <v>11502.216585407135</v>
      </c>
      <c r="E1508" s="95">
        <v>9275.6660259579603</v>
      </c>
      <c r="F1508" s="97">
        <v>8700.5703928051444</v>
      </c>
      <c r="G1508" s="95">
        <v>1927.5049808149111</v>
      </c>
      <c r="H1508" s="95">
        <v>1831.6242537263558</v>
      </c>
      <c r="I1508" s="95">
        <v>545.52747101328328</v>
      </c>
      <c r="J1508" s="95">
        <v>449.48942463264785</v>
      </c>
      <c r="K1508" s="95">
        <v>400.88633592203945</v>
      </c>
    </row>
    <row r="1509" spans="1:11">
      <c r="A1509" s="33" t="s">
        <v>641</v>
      </c>
      <c r="B1509" s="95" t="s">
        <v>917</v>
      </c>
      <c r="C1509" s="95" t="s">
        <v>917</v>
      </c>
      <c r="D1509" s="95" t="s">
        <v>917</v>
      </c>
      <c r="E1509" s="95" t="s">
        <v>917</v>
      </c>
      <c r="F1509" s="97" t="s">
        <v>917</v>
      </c>
      <c r="G1509" s="95" t="s">
        <v>917</v>
      </c>
      <c r="H1509" s="95" t="s">
        <v>917</v>
      </c>
      <c r="I1509" s="95" t="s">
        <v>917</v>
      </c>
      <c r="J1509" s="95" t="s">
        <v>917</v>
      </c>
      <c r="K1509" s="95" t="s">
        <v>917</v>
      </c>
    </row>
    <row r="1510" spans="1:11">
      <c r="A1510" s="33" t="s">
        <v>860</v>
      </c>
      <c r="B1510" s="95">
        <v>22573.701020920969</v>
      </c>
      <c r="C1510" s="95">
        <v>13569.128019044025</v>
      </c>
      <c r="D1510" s="95">
        <v>9096.9516886898928</v>
      </c>
      <c r="E1510" s="95">
        <v>5168.5750510313328</v>
      </c>
      <c r="F1510" s="97">
        <v>4783.3671069663569</v>
      </c>
      <c r="G1510" s="95">
        <v>114.71394109168537</v>
      </c>
      <c r="H1510" s="95">
        <v>112.14206837967984</v>
      </c>
      <c r="I1510" s="95">
        <v>128.53514158821159</v>
      </c>
      <c r="J1510" s="95">
        <v>134.84745345735971</v>
      </c>
      <c r="K1510" s="95">
        <v>150.5464654596037</v>
      </c>
    </row>
    <row r="1511" spans="1:11">
      <c r="A1511" s="33" t="s">
        <v>106</v>
      </c>
      <c r="B1511" s="95">
        <v>7994.28431863894</v>
      </c>
      <c r="C1511" s="95">
        <v>8457.7460359627876</v>
      </c>
      <c r="D1511" s="95">
        <v>7177.2102459169873</v>
      </c>
      <c r="E1511" s="95">
        <v>5231.3998930397302</v>
      </c>
      <c r="F1511" s="97">
        <v>5493.529882567962</v>
      </c>
      <c r="G1511" s="95">
        <v>821.66644511828292</v>
      </c>
      <c r="H1511" s="95">
        <v>758.40000650977663</v>
      </c>
      <c r="I1511" s="95">
        <v>691.17457760651575</v>
      </c>
      <c r="J1511" s="95">
        <v>583.0295742130902</v>
      </c>
      <c r="K1511" s="95">
        <v>510.97948170033055</v>
      </c>
    </row>
    <row r="1512" spans="1:11">
      <c r="A1512" s="718" t="s">
        <v>4</v>
      </c>
      <c r="B1512" s="95">
        <v>22542.977387306968</v>
      </c>
      <c r="C1512" s="95">
        <v>19562.46838848183</v>
      </c>
      <c r="D1512" s="95">
        <v>17905.324060914689</v>
      </c>
      <c r="E1512" s="95">
        <v>15746.805763099328</v>
      </c>
      <c r="F1512" s="97">
        <v>16809.570492375467</v>
      </c>
      <c r="G1512" s="95" t="s">
        <v>917</v>
      </c>
      <c r="H1512" s="95" t="s">
        <v>917</v>
      </c>
      <c r="I1512" s="95" t="s">
        <v>917</v>
      </c>
      <c r="J1512" s="95" t="s">
        <v>917</v>
      </c>
      <c r="K1512" s="95" t="s">
        <v>917</v>
      </c>
    </row>
    <row r="1513" spans="1:11">
      <c r="A1513" s="33" t="s">
        <v>811</v>
      </c>
      <c r="B1513" s="95">
        <v>3686.4340503262579</v>
      </c>
      <c r="C1513" s="95">
        <v>3688.5011813412621</v>
      </c>
      <c r="D1513" s="95">
        <v>3927.8477718162858</v>
      </c>
      <c r="E1513" s="95">
        <v>3889.9189785612621</v>
      </c>
      <c r="F1513" s="97">
        <v>3723.0218550313371</v>
      </c>
      <c r="G1513" s="95">
        <v>94.584914691835777</v>
      </c>
      <c r="H1513" s="95">
        <v>96.808166284398396</v>
      </c>
      <c r="I1513" s="95">
        <v>99.231160016844697</v>
      </c>
      <c r="J1513" s="95">
        <v>92.97620451359748</v>
      </c>
      <c r="K1513" s="95">
        <v>91.231911973599139</v>
      </c>
    </row>
    <row r="1514" spans="1:11">
      <c r="A1514" s="33" t="s">
        <v>812</v>
      </c>
      <c r="B1514" s="95">
        <v>18913.391153501056</v>
      </c>
      <c r="C1514" s="95">
        <v>18562.89251435635</v>
      </c>
      <c r="D1514" s="95">
        <v>17895.039797371919</v>
      </c>
      <c r="E1514" s="95">
        <v>14923.415096175895</v>
      </c>
      <c r="F1514" s="97">
        <v>12719.413992527207</v>
      </c>
      <c r="G1514" s="95">
        <v>327.3670625227133</v>
      </c>
      <c r="H1514" s="95">
        <v>356.20884711415943</v>
      </c>
      <c r="I1514" s="95">
        <v>317.07366891336943</v>
      </c>
      <c r="J1514" s="95">
        <v>275.12631507960577</v>
      </c>
      <c r="K1514" s="95">
        <v>239.56413619567843</v>
      </c>
    </row>
    <row r="1515" spans="1:11">
      <c r="A1515" s="33" t="s">
        <v>5</v>
      </c>
      <c r="B1515" s="10">
        <v>4300.0327341780303</v>
      </c>
      <c r="C1515" s="10">
        <v>11331.487064323563</v>
      </c>
      <c r="D1515" s="10">
        <v>11278.347464227709</v>
      </c>
      <c r="E1515" s="10">
        <v>10580.518389321252</v>
      </c>
      <c r="F1515" s="12">
        <v>10021.453977470743</v>
      </c>
      <c r="G1515" s="10">
        <v>272.43604729868343</v>
      </c>
      <c r="H1515" s="10">
        <v>277.50630998424259</v>
      </c>
      <c r="I1515" s="10">
        <v>249.3610717836531</v>
      </c>
      <c r="J1515" s="10">
        <v>206.84454563555036</v>
      </c>
      <c r="K1515" s="10">
        <v>216.24518928096458</v>
      </c>
    </row>
    <row r="1516" spans="1:11">
      <c r="A1516" s="33" t="s">
        <v>813</v>
      </c>
      <c r="B1516" s="10">
        <v>5831.8206734154919</v>
      </c>
      <c r="C1516" s="10">
        <v>6182.1908130294414</v>
      </c>
      <c r="D1516" s="10">
        <v>5941.8565268022912</v>
      </c>
      <c r="E1516" s="10">
        <v>4338.650909390688</v>
      </c>
      <c r="F1516" s="12">
        <v>3546.7271858329232</v>
      </c>
      <c r="G1516" s="10">
        <v>510.12572782317091</v>
      </c>
      <c r="H1516" s="10">
        <v>576.07915477878032</v>
      </c>
      <c r="I1516" s="10">
        <v>573.69503749200771</v>
      </c>
      <c r="J1516" s="10">
        <v>411.92686532955975</v>
      </c>
      <c r="K1516" s="10">
        <v>362.94059964276761</v>
      </c>
    </row>
    <row r="1517" spans="1:11">
      <c r="A1517" s="33" t="s">
        <v>814</v>
      </c>
      <c r="B1517" s="10">
        <v>181953.52828640476</v>
      </c>
      <c r="C1517" s="10">
        <v>169077.56392896778</v>
      </c>
      <c r="D1517" s="10">
        <v>164365.15902562882</v>
      </c>
      <c r="E1517" s="10">
        <v>128590.57638725624</v>
      </c>
      <c r="F1517" s="12">
        <v>122092.18118941871</v>
      </c>
      <c r="G1517" s="10">
        <v>107.13378684807257</v>
      </c>
      <c r="H1517" s="10">
        <v>101.35101081335215</v>
      </c>
      <c r="I1517" s="10">
        <v>95.793634840871022</v>
      </c>
      <c r="J1517" s="10">
        <v>73.33310185185185</v>
      </c>
      <c r="K1517" s="10">
        <v>60.780358174465626</v>
      </c>
    </row>
    <row r="1518" spans="1:11">
      <c r="A1518" s="33" t="s">
        <v>6</v>
      </c>
      <c r="B1518" s="10">
        <v>4271.402377967308</v>
      </c>
      <c r="C1518" s="10">
        <v>4340.9490863812925</v>
      </c>
      <c r="D1518" s="10">
        <v>4724.7188444122257</v>
      </c>
      <c r="E1518" s="10">
        <v>3538.1437856167654</v>
      </c>
      <c r="F1518" s="12">
        <v>3264.977966435772</v>
      </c>
      <c r="G1518" s="10">
        <v>1128.9644605408246</v>
      </c>
      <c r="H1518" s="10">
        <v>1193.070389473959</v>
      </c>
      <c r="I1518" s="10">
        <v>1264.4663835882377</v>
      </c>
      <c r="J1518" s="10">
        <v>1238.4203790545228</v>
      </c>
      <c r="K1518" s="10">
        <v>1269.3021064458937</v>
      </c>
    </row>
    <row r="1519" spans="1:11">
      <c r="A1519" s="33" t="s">
        <v>815</v>
      </c>
      <c r="B1519" s="10">
        <v>3207.0603322169009</v>
      </c>
      <c r="C1519" s="10">
        <v>3171.1246971695346</v>
      </c>
      <c r="D1519" s="10">
        <v>2922.4203415607221</v>
      </c>
      <c r="E1519" s="10">
        <v>2533.0138263235285</v>
      </c>
      <c r="F1519" s="12">
        <v>2266.9821024857442</v>
      </c>
      <c r="G1519" s="10">
        <v>214.93884002298901</v>
      </c>
      <c r="H1519" s="10">
        <v>178.47296038036245</v>
      </c>
      <c r="I1519" s="10">
        <v>146.46499093818375</v>
      </c>
      <c r="J1519" s="10">
        <v>129.95101693912468</v>
      </c>
      <c r="K1519" s="10">
        <v>115.4921232187215</v>
      </c>
    </row>
    <row r="1520" spans="1:11">
      <c r="A1520" s="33" t="s">
        <v>7</v>
      </c>
      <c r="B1520" s="10">
        <v>2344.01479729231</v>
      </c>
      <c r="C1520" s="10">
        <v>2433.7576199973937</v>
      </c>
      <c r="D1520" s="10">
        <v>2248.4662251703962</v>
      </c>
      <c r="E1520" s="10">
        <v>1439.7391209398568</v>
      </c>
      <c r="F1520" s="12">
        <v>1305.3524314395347</v>
      </c>
      <c r="G1520" s="10">
        <v>270.7623026459774</v>
      </c>
      <c r="H1520" s="10">
        <v>272.05850849942374</v>
      </c>
      <c r="I1520" s="10">
        <v>251.69749436226923</v>
      </c>
      <c r="J1520" s="10">
        <v>202.61411352560435</v>
      </c>
      <c r="K1520" s="10">
        <v>197.16195749287172</v>
      </c>
    </row>
    <row r="1521" spans="1:11">
      <c r="A1521" s="33" t="s">
        <v>8</v>
      </c>
      <c r="B1521" s="10">
        <v>4561.6641955236746</v>
      </c>
      <c r="C1521" s="10">
        <v>4483.3176233156964</v>
      </c>
      <c r="D1521" s="10">
        <v>4548.7900880891802</v>
      </c>
      <c r="E1521" s="10">
        <v>4951.5617359956359</v>
      </c>
      <c r="F1521" s="12">
        <v>4429.9113373262826</v>
      </c>
      <c r="G1521" s="10">
        <v>1588.0808021770733</v>
      </c>
      <c r="H1521" s="10">
        <v>1622.762231369062</v>
      </c>
      <c r="I1521" s="10">
        <v>1609.9729418019697</v>
      </c>
      <c r="J1521" s="10">
        <v>1452.2762883739151</v>
      </c>
      <c r="K1521" s="10">
        <v>1377.7606269271537</v>
      </c>
    </row>
    <row r="1522" spans="1:11">
      <c r="A1522" s="33" t="s">
        <v>816</v>
      </c>
      <c r="B1522" s="10">
        <v>14297.949949602094</v>
      </c>
      <c r="C1522" s="10">
        <v>13037.874404589866</v>
      </c>
      <c r="D1522" s="10">
        <v>11365.865044073136</v>
      </c>
      <c r="E1522" s="10">
        <v>8867.1114596628504</v>
      </c>
      <c r="F1522" s="12">
        <v>9976.0253844193121</v>
      </c>
      <c r="G1522" s="10" t="s">
        <v>917</v>
      </c>
      <c r="H1522" s="10" t="s">
        <v>917</v>
      </c>
      <c r="I1522" s="10" t="s">
        <v>917</v>
      </c>
      <c r="J1522" s="10" t="s">
        <v>917</v>
      </c>
      <c r="K1522" s="10" t="s">
        <v>917</v>
      </c>
    </row>
    <row r="1523" spans="1:11">
      <c r="A1523" s="33" t="s">
        <v>9</v>
      </c>
      <c r="B1523" s="10">
        <v>32195.942076956424</v>
      </c>
      <c r="C1523" s="10">
        <v>29699.138565601668</v>
      </c>
      <c r="D1523" s="10">
        <v>29888.517478653866</v>
      </c>
      <c r="E1523" s="10">
        <v>27137.393653998522</v>
      </c>
      <c r="F1523" s="12">
        <v>26135.632473453414</v>
      </c>
      <c r="G1523" s="10">
        <v>498.64916196535563</v>
      </c>
      <c r="H1523" s="10">
        <v>494.48191934722894</v>
      </c>
      <c r="I1523" s="10">
        <v>523.38699308356479</v>
      </c>
      <c r="J1523" s="10">
        <v>486.99338455541368</v>
      </c>
      <c r="K1523" s="10">
        <v>418.38670429691786</v>
      </c>
    </row>
    <row r="1524" spans="1:11">
      <c r="A1524" s="33" t="s">
        <v>158</v>
      </c>
      <c r="B1524" s="10">
        <v>8171.3583874917576</v>
      </c>
      <c r="C1524" s="10">
        <v>8231.089082147013</v>
      </c>
      <c r="D1524" s="10">
        <v>8353.9282951879813</v>
      </c>
      <c r="E1524" s="10">
        <v>8288.679420393988</v>
      </c>
      <c r="F1524" s="12">
        <v>8281.6930546739568</v>
      </c>
      <c r="G1524" s="10">
        <v>4819.4399416614024</v>
      </c>
      <c r="H1524" s="10">
        <v>4657.5984412063708</v>
      </c>
      <c r="I1524" s="10">
        <v>4333.1035129782131</v>
      </c>
      <c r="J1524" s="10">
        <v>4124.2877058504182</v>
      </c>
      <c r="K1524" s="10">
        <v>4135.8031450632816</v>
      </c>
    </row>
    <row r="1525" spans="1:11" ht="14.25">
      <c r="A1525" s="41" t="s">
        <v>1168</v>
      </c>
      <c r="B1525" s="157" t="s">
        <v>349</v>
      </c>
      <c r="C1525" s="157" t="s">
        <v>349</v>
      </c>
      <c r="D1525" s="157" t="s">
        <v>349</v>
      </c>
      <c r="E1525" s="157" t="s">
        <v>349</v>
      </c>
      <c r="F1525" s="158" t="s">
        <v>349</v>
      </c>
      <c r="G1525" s="11">
        <v>2324.4118021449972</v>
      </c>
      <c r="H1525" s="11">
        <v>2267.9421322238145</v>
      </c>
      <c r="I1525" s="11">
        <v>1862.3391285213702</v>
      </c>
      <c r="J1525" s="11">
        <v>1718.8124458790276</v>
      </c>
      <c r="K1525" s="11">
        <v>1720.4389387360266</v>
      </c>
    </row>
    <row r="1526" spans="1:11">
      <c r="A1526" s="30"/>
    </row>
    <row r="1527" spans="1:11">
      <c r="A1527" s="30"/>
    </row>
    <row r="1528" spans="1:11">
      <c r="A1528" s="30"/>
    </row>
    <row r="1529" spans="1:11">
      <c r="A1529" s="915" t="s">
        <v>473</v>
      </c>
      <c r="B1529" s="915"/>
      <c r="C1529" s="915"/>
      <c r="D1529" s="915"/>
      <c r="E1529" s="915"/>
      <c r="F1529" s="915"/>
      <c r="G1529" s="915"/>
      <c r="H1529" s="915"/>
      <c r="I1529" s="915"/>
      <c r="J1529" s="915"/>
      <c r="K1529" s="915"/>
    </row>
    <row r="1530" spans="1:11">
      <c r="A1530" s="30"/>
    </row>
    <row r="1531" spans="1:11" ht="15" customHeight="1">
      <c r="A1531" s="31"/>
      <c r="B1531" s="895" t="s">
        <v>2</v>
      </c>
      <c r="C1531" s="895"/>
      <c r="D1531" s="895"/>
      <c r="E1531" s="895"/>
      <c r="F1531" s="896"/>
      <c r="G1531" s="895" t="s">
        <v>306</v>
      </c>
      <c r="H1531" s="895"/>
      <c r="I1531" s="895"/>
      <c r="J1531" s="895"/>
      <c r="K1531" s="895"/>
    </row>
    <row r="1532" spans="1:11">
      <c r="A1532" s="34"/>
      <c r="B1532" s="180">
        <v>40909</v>
      </c>
      <c r="C1532" s="180">
        <v>41275</v>
      </c>
      <c r="D1532" s="180">
        <v>41640</v>
      </c>
      <c r="E1532" s="180">
        <v>42005</v>
      </c>
      <c r="F1532" s="181">
        <v>42370</v>
      </c>
      <c r="G1532" s="180">
        <v>40909</v>
      </c>
      <c r="H1532" s="180">
        <v>41275</v>
      </c>
      <c r="I1532" s="180">
        <v>41640</v>
      </c>
      <c r="J1532" s="180">
        <v>42005</v>
      </c>
      <c r="K1532" s="180">
        <v>42370</v>
      </c>
    </row>
    <row r="1533" spans="1:11">
      <c r="A1533" s="31" t="s">
        <v>31</v>
      </c>
      <c r="B1533" s="10">
        <v>5590.4655347265916</v>
      </c>
      <c r="C1533" s="10">
        <v>6026.5406985532672</v>
      </c>
      <c r="D1533" s="10">
        <v>6627.6220347449407</v>
      </c>
      <c r="E1533" s="10">
        <v>6571.2375081283108</v>
      </c>
      <c r="F1533" s="12">
        <v>7689.2700975647231</v>
      </c>
      <c r="G1533" s="45" t="s">
        <v>917</v>
      </c>
      <c r="H1533" s="45" t="s">
        <v>917</v>
      </c>
      <c r="I1533" s="45" t="s">
        <v>917</v>
      </c>
      <c r="J1533" s="45" t="s">
        <v>917</v>
      </c>
      <c r="K1533" s="45" t="s">
        <v>917</v>
      </c>
    </row>
    <row r="1534" spans="1:11">
      <c r="A1534" s="33" t="s">
        <v>456</v>
      </c>
      <c r="B1534" s="10">
        <v>8770.7226670107721</v>
      </c>
      <c r="C1534" s="10">
        <v>10526.581898761351</v>
      </c>
      <c r="D1534" s="10">
        <v>3726.9290831644853</v>
      </c>
      <c r="E1534" s="10">
        <v>2471.5188015682284</v>
      </c>
      <c r="F1534" s="12">
        <v>1648.8346394824553</v>
      </c>
      <c r="G1534" s="45">
        <v>6.3338577333671546</v>
      </c>
      <c r="H1534" s="45">
        <v>6.3542450289148507</v>
      </c>
      <c r="I1534" s="45">
        <v>16.708097517185262</v>
      </c>
      <c r="J1534" s="45">
        <v>57.976736635538472</v>
      </c>
      <c r="K1534" s="45">
        <v>59.432368485512605</v>
      </c>
    </row>
    <row r="1535" spans="1:11">
      <c r="A1535" s="33" t="s">
        <v>458</v>
      </c>
      <c r="B1535" s="10">
        <v>1027.5214067428701</v>
      </c>
      <c r="C1535" s="10">
        <v>1040.9683233858007</v>
      </c>
      <c r="D1535" s="10">
        <v>1021.3119488417019</v>
      </c>
      <c r="E1535" s="10">
        <v>758.8228887932006</v>
      </c>
      <c r="F1535" s="12">
        <v>750.39505394551736</v>
      </c>
      <c r="G1535" s="45">
        <v>32.106758935192452</v>
      </c>
      <c r="H1535" s="45">
        <v>40.13177036784689</v>
      </c>
      <c r="I1535" s="45">
        <v>27.025666001432608</v>
      </c>
      <c r="J1535" s="45">
        <v>15.864448798439151</v>
      </c>
      <c r="K1535" s="45">
        <v>14.687418184102365</v>
      </c>
    </row>
    <row r="1536" spans="1:11">
      <c r="A1536" s="33" t="s">
        <v>457</v>
      </c>
      <c r="B1536" s="10">
        <v>3714.5483764425621</v>
      </c>
      <c r="C1536" s="10">
        <v>3744.2758461552953</v>
      </c>
      <c r="D1536" s="10">
        <v>3803.0503614933546</v>
      </c>
      <c r="E1536" s="10">
        <v>3616.5443244971261</v>
      </c>
      <c r="F1536" s="12">
        <v>3701.5496489322431</v>
      </c>
      <c r="G1536" s="45" t="s">
        <v>917</v>
      </c>
      <c r="H1536" s="45" t="s">
        <v>917</v>
      </c>
      <c r="I1536" s="45" t="s">
        <v>917</v>
      </c>
      <c r="J1536" s="45" t="s">
        <v>917</v>
      </c>
      <c r="K1536" s="45" t="s">
        <v>917</v>
      </c>
    </row>
    <row r="1537" spans="1:11">
      <c r="A1537" s="33" t="s">
        <v>459</v>
      </c>
      <c r="B1537" s="10">
        <v>59904.436188356289</v>
      </c>
      <c r="C1537" s="10">
        <v>66993.498080855366</v>
      </c>
      <c r="D1537" s="10">
        <v>76009.718657950812</v>
      </c>
      <c r="E1537" s="10">
        <v>91729.081400870957</v>
      </c>
      <c r="F1537" s="12">
        <v>96361.973852572715</v>
      </c>
      <c r="G1537" s="45" t="s">
        <v>917</v>
      </c>
      <c r="H1537" s="45" t="s">
        <v>917</v>
      </c>
      <c r="I1537" s="45" t="s">
        <v>917</v>
      </c>
      <c r="J1537" s="45" t="s">
        <v>917</v>
      </c>
      <c r="K1537" s="45" t="s">
        <v>917</v>
      </c>
    </row>
    <row r="1538" spans="1:11">
      <c r="A1538" s="33" t="s">
        <v>140</v>
      </c>
      <c r="B1538" s="95">
        <v>745.23901117435548</v>
      </c>
      <c r="C1538" s="95">
        <v>668.7348541755058</v>
      </c>
      <c r="D1538" s="95">
        <v>649.62606954120645</v>
      </c>
      <c r="E1538" s="95">
        <v>562.59742795054592</v>
      </c>
      <c r="F1538" s="97">
        <v>557.6098889160495</v>
      </c>
      <c r="G1538" s="49">
        <v>2.7756453403639325</v>
      </c>
      <c r="H1538" s="49">
        <v>2.8660794199271553</v>
      </c>
      <c r="I1538" s="49">
        <v>6.1256646335206941</v>
      </c>
      <c r="J1538" s="49">
        <v>12.252713885885123</v>
      </c>
      <c r="K1538" s="49">
        <v>17.175135251505907</v>
      </c>
    </row>
    <row r="1539" spans="1:11">
      <c r="A1539" s="718" t="s">
        <v>141</v>
      </c>
      <c r="B1539" s="95">
        <v>8467.7130349733907</v>
      </c>
      <c r="C1539" s="95">
        <v>8534.0131929532472</v>
      </c>
      <c r="D1539" s="95">
        <v>7567.5095122383345</v>
      </c>
      <c r="E1539" s="95">
        <v>8034.1846225431955</v>
      </c>
      <c r="F1539" s="97">
        <v>9211.247783933517</v>
      </c>
      <c r="G1539" s="49">
        <v>4.6237410271463082</v>
      </c>
      <c r="H1539" s="49">
        <v>4.5141105893522289</v>
      </c>
      <c r="I1539" s="49">
        <v>15.835392961542802</v>
      </c>
      <c r="J1539" s="49">
        <v>17.254127083903924</v>
      </c>
      <c r="K1539" s="49">
        <v>21.704220708873436</v>
      </c>
    </row>
    <row r="1540" spans="1:11">
      <c r="A1540" s="33" t="s">
        <v>641</v>
      </c>
      <c r="B1540" s="95" t="s">
        <v>917</v>
      </c>
      <c r="C1540" s="95" t="s">
        <v>917</v>
      </c>
      <c r="D1540" s="95" t="s">
        <v>917</v>
      </c>
      <c r="E1540" s="95" t="s">
        <v>917</v>
      </c>
      <c r="F1540" s="97" t="s">
        <v>917</v>
      </c>
      <c r="G1540" s="49" t="s">
        <v>917</v>
      </c>
      <c r="H1540" s="49" t="s">
        <v>917</v>
      </c>
      <c r="I1540" s="49" t="s">
        <v>917</v>
      </c>
      <c r="J1540" s="49" t="s">
        <v>917</v>
      </c>
      <c r="K1540" s="49" t="s">
        <v>917</v>
      </c>
    </row>
    <row r="1541" spans="1:11">
      <c r="A1541" s="33" t="s">
        <v>860</v>
      </c>
      <c r="B1541" s="95">
        <v>1425.554265115542</v>
      </c>
      <c r="C1541" s="95">
        <v>1267.1901861049735</v>
      </c>
      <c r="D1541" s="95">
        <v>1170.8479063674936</v>
      </c>
      <c r="E1541" s="95">
        <v>1164.232052480618</v>
      </c>
      <c r="F1541" s="97">
        <v>998.18283150069169</v>
      </c>
      <c r="G1541" s="49">
        <v>22.407088956787614</v>
      </c>
      <c r="H1541" s="49">
        <v>10.514987329211317</v>
      </c>
      <c r="I1541" s="49">
        <v>11.226129893875388</v>
      </c>
      <c r="J1541" s="49">
        <v>10.163804404327035</v>
      </c>
      <c r="K1541" s="49">
        <v>6.3493610222531069</v>
      </c>
    </row>
    <row r="1542" spans="1:11">
      <c r="A1542" s="33" t="s">
        <v>106</v>
      </c>
      <c r="B1542" s="95">
        <v>3165.7364868095601</v>
      </c>
      <c r="C1542" s="95">
        <v>3061.7726069814239</v>
      </c>
      <c r="D1542" s="95">
        <v>3055.407393527621</v>
      </c>
      <c r="E1542" s="95">
        <v>2621.4610366071374</v>
      </c>
      <c r="F1542" s="97">
        <v>2848.4118538538751</v>
      </c>
      <c r="G1542" s="49">
        <v>85.20054960567208</v>
      </c>
      <c r="H1542" s="49">
        <v>63.953521433780573</v>
      </c>
      <c r="I1542" s="49">
        <v>61.389299887925212</v>
      </c>
      <c r="J1542" s="49">
        <v>50.342072080220156</v>
      </c>
      <c r="K1542" s="49">
        <v>49.41540432001581</v>
      </c>
    </row>
    <row r="1543" spans="1:11">
      <c r="A1543" s="718" t="s">
        <v>4</v>
      </c>
      <c r="B1543" s="95">
        <v>59769.733946304776</v>
      </c>
      <c r="C1543" s="95">
        <v>51386.881414650394</v>
      </c>
      <c r="D1543" s="95">
        <v>45650.315098340041</v>
      </c>
      <c r="E1543" s="95">
        <v>38529.11693951831</v>
      </c>
      <c r="F1543" s="97">
        <v>65706.177861496486</v>
      </c>
      <c r="G1543" s="49">
        <v>11.37172292117118</v>
      </c>
      <c r="H1543" s="49">
        <v>9.7513821754644212</v>
      </c>
      <c r="I1543" s="49">
        <v>9.3904356753015055</v>
      </c>
      <c r="J1543" s="49">
        <v>8.1986782839410441</v>
      </c>
      <c r="K1543" s="49">
        <v>9.1183316327238551</v>
      </c>
    </row>
    <row r="1544" spans="1:11">
      <c r="A1544" s="33" t="s">
        <v>811</v>
      </c>
      <c r="B1544" s="95">
        <v>13985.478647561305</v>
      </c>
      <c r="C1544" s="95">
        <v>16057.927315278568</v>
      </c>
      <c r="D1544" s="95">
        <v>18275.299749513597</v>
      </c>
      <c r="E1544" s="95">
        <v>19667.856933821189</v>
      </c>
      <c r="F1544" s="97">
        <v>22829.484598787716</v>
      </c>
      <c r="G1544" s="49">
        <v>20.639872982086814</v>
      </c>
      <c r="H1544" s="49">
        <v>23.207858922584073</v>
      </c>
      <c r="I1544" s="49">
        <v>24.470856873481953</v>
      </c>
      <c r="J1544" s="49">
        <v>22.312390075251439</v>
      </c>
      <c r="K1544" s="49">
        <v>22.243988975742528</v>
      </c>
    </row>
    <row r="1545" spans="1:11">
      <c r="A1545" s="33" t="s">
        <v>812</v>
      </c>
      <c r="B1545" s="95">
        <v>2014.6553503176428</v>
      </c>
      <c r="C1545" s="95">
        <v>2089.8408202611968</v>
      </c>
      <c r="D1545" s="95">
        <v>2019.6218338773474</v>
      </c>
      <c r="E1545" s="95">
        <v>1777.3032062574143</v>
      </c>
      <c r="F1545" s="97">
        <v>1637.0373892517157</v>
      </c>
      <c r="G1545" s="49" t="s">
        <v>917</v>
      </c>
      <c r="H1545" s="49" t="s">
        <v>917</v>
      </c>
      <c r="I1545" s="49" t="s">
        <v>917</v>
      </c>
      <c r="J1545" s="49" t="s">
        <v>917</v>
      </c>
      <c r="K1545" s="49" t="s">
        <v>917</v>
      </c>
    </row>
    <row r="1546" spans="1:11">
      <c r="A1546" s="33" t="s">
        <v>5</v>
      </c>
      <c r="B1546" s="10" t="s">
        <v>917</v>
      </c>
      <c r="C1546" s="10">
        <v>11777.869674403153</v>
      </c>
      <c r="D1546" s="10">
        <v>13199.36860829947</v>
      </c>
      <c r="E1546" s="10">
        <v>11149.707130060746</v>
      </c>
      <c r="F1546" s="97">
        <v>12967.824840759933</v>
      </c>
      <c r="G1546" s="45">
        <v>2.9738976681196974</v>
      </c>
      <c r="H1546" s="45">
        <v>3.0068243397377632</v>
      </c>
      <c r="I1546" s="45">
        <v>2.8763451921380256</v>
      </c>
      <c r="J1546" s="45">
        <v>9.4394331305575623</v>
      </c>
      <c r="K1546" s="45">
        <v>41.861800306083921</v>
      </c>
    </row>
    <row r="1547" spans="1:11">
      <c r="A1547" s="33" t="s">
        <v>813</v>
      </c>
      <c r="B1547" s="10">
        <v>5437.9860431580573</v>
      </c>
      <c r="C1547" s="10" t="s">
        <v>917</v>
      </c>
      <c r="D1547" s="10" t="s">
        <v>917</v>
      </c>
      <c r="E1547" s="10" t="s">
        <v>917</v>
      </c>
      <c r="F1547" s="97" t="s">
        <v>917</v>
      </c>
      <c r="G1547" s="45">
        <v>55.384265751575427</v>
      </c>
      <c r="H1547" s="45">
        <v>32.885456993525693</v>
      </c>
      <c r="I1547" s="45">
        <v>22.392141973961458</v>
      </c>
      <c r="J1547" s="45">
        <v>10.148896107314455</v>
      </c>
      <c r="K1547" s="45">
        <v>8.0316857254480141</v>
      </c>
    </row>
    <row r="1548" spans="1:11">
      <c r="A1548" s="33" t="s">
        <v>814</v>
      </c>
      <c r="B1548" s="10">
        <v>31579.842593901689</v>
      </c>
      <c r="C1548" s="10">
        <v>32893.972098245613</v>
      </c>
      <c r="D1548" s="10">
        <v>35140.048947626041</v>
      </c>
      <c r="E1548" s="10">
        <v>30317.717717717722</v>
      </c>
      <c r="F1548" s="97">
        <v>27266.642237693904</v>
      </c>
      <c r="G1548" s="45" t="s">
        <v>917</v>
      </c>
      <c r="H1548" s="45" t="s">
        <v>917</v>
      </c>
      <c r="I1548" s="45" t="s">
        <v>917</v>
      </c>
      <c r="J1548" s="45" t="s">
        <v>917</v>
      </c>
      <c r="K1548" s="45" t="s">
        <v>917</v>
      </c>
    </row>
    <row r="1549" spans="1:11">
      <c r="A1549" s="33" t="s">
        <v>6</v>
      </c>
      <c r="B1549" s="10">
        <v>7444.9525499553547</v>
      </c>
      <c r="C1549" s="10">
        <v>8015.5609991329984</v>
      </c>
      <c r="D1549" s="10">
        <v>7966.2452098504264</v>
      </c>
      <c r="E1549" s="10">
        <v>7450.1841413191705</v>
      </c>
      <c r="F1549" s="12">
        <v>7439.7213994414897</v>
      </c>
      <c r="G1549" s="45">
        <v>0.62391690466589622</v>
      </c>
      <c r="H1549" s="45">
        <v>0.63319649531061606</v>
      </c>
      <c r="I1549" s="45">
        <v>0.65088390912252569</v>
      </c>
      <c r="J1549" s="45">
        <v>0.61229647215593486</v>
      </c>
      <c r="K1549" s="45">
        <v>0.60262583597544039</v>
      </c>
    </row>
    <row r="1550" spans="1:11">
      <c r="A1550" s="33" t="s">
        <v>815</v>
      </c>
      <c r="B1550" s="10">
        <v>2458.104970881574</v>
      </c>
      <c r="C1550" s="10">
        <v>1676.3680681326464</v>
      </c>
      <c r="D1550" s="10">
        <v>1546.7457803711459</v>
      </c>
      <c r="E1550" s="10">
        <v>1365.5397551668332</v>
      </c>
      <c r="F1550" s="12">
        <v>1235.7150229174802</v>
      </c>
      <c r="G1550" s="45" t="s">
        <v>917</v>
      </c>
      <c r="H1550" s="45" t="s">
        <v>917</v>
      </c>
      <c r="I1550" s="45" t="s">
        <v>917</v>
      </c>
      <c r="J1550" s="45" t="s">
        <v>917</v>
      </c>
      <c r="K1550" s="45" t="s">
        <v>917</v>
      </c>
    </row>
    <row r="1551" spans="1:11">
      <c r="A1551" s="33" t="s">
        <v>7</v>
      </c>
      <c r="B1551" s="10">
        <v>29731.936482568519</v>
      </c>
      <c r="C1551" s="10">
        <v>19340.26055357929</v>
      </c>
      <c r="D1551" s="10">
        <v>42384.25059837757</v>
      </c>
      <c r="E1551" s="10">
        <v>6594.7630634545449</v>
      </c>
      <c r="F1551" s="97">
        <v>7166.1619006865139</v>
      </c>
      <c r="G1551" s="49" t="s">
        <v>917</v>
      </c>
      <c r="H1551" s="49" t="s">
        <v>917</v>
      </c>
      <c r="I1551" s="49" t="s">
        <v>917</v>
      </c>
      <c r="J1551" s="49">
        <v>0.14734029316284752</v>
      </c>
      <c r="K1551" s="49">
        <v>0.13273619879763118</v>
      </c>
    </row>
    <row r="1552" spans="1:11">
      <c r="A1552" s="33" t="s">
        <v>8</v>
      </c>
      <c r="B1552" s="10">
        <v>4537.4907475801137</v>
      </c>
      <c r="C1552" s="10">
        <v>4775.8668470198318</v>
      </c>
      <c r="D1552" s="10" t="s">
        <v>917</v>
      </c>
      <c r="E1552" s="10" t="s">
        <v>917</v>
      </c>
      <c r="F1552" s="12" t="s">
        <v>917</v>
      </c>
      <c r="G1552" s="45">
        <v>3.8047282666044446</v>
      </c>
      <c r="H1552" s="45">
        <v>7.8716901175273888</v>
      </c>
      <c r="I1552" s="45" t="s">
        <v>917</v>
      </c>
      <c r="J1552" s="45">
        <v>71.085204246901</v>
      </c>
      <c r="K1552" s="45">
        <v>64.649228835034634</v>
      </c>
    </row>
    <row r="1553" spans="1:11">
      <c r="A1553" s="33" t="s">
        <v>816</v>
      </c>
      <c r="B1553" s="10">
        <v>9560.3784433263081</v>
      </c>
      <c r="C1553" s="10">
        <v>10703.687204358794</v>
      </c>
      <c r="D1553" s="10">
        <v>10614.83579209782</v>
      </c>
      <c r="E1553" s="10">
        <v>9613.8246021047362</v>
      </c>
      <c r="F1553" s="12">
        <v>9745.0964069406509</v>
      </c>
      <c r="G1553" s="45" t="s">
        <v>917</v>
      </c>
      <c r="H1553" s="45">
        <v>3.7826625969413823</v>
      </c>
      <c r="I1553" s="45">
        <v>3.8711851899958227</v>
      </c>
      <c r="J1553" s="45">
        <v>4.1130409316517733</v>
      </c>
      <c r="K1553" s="45">
        <v>4.7923378362468041</v>
      </c>
    </row>
    <row r="1554" spans="1:11">
      <c r="A1554" s="33" t="s">
        <v>9</v>
      </c>
      <c r="B1554" s="10">
        <v>1597.8997948540969</v>
      </c>
      <c r="C1554" s="10">
        <v>1596.6138122265934</v>
      </c>
      <c r="D1554" s="10">
        <v>1773.1720552409852</v>
      </c>
      <c r="E1554" s="10">
        <v>1709.0666125695732</v>
      </c>
      <c r="F1554" s="12">
        <v>1765.6399393374943</v>
      </c>
      <c r="G1554" s="49" t="s">
        <v>917</v>
      </c>
      <c r="H1554" s="49" t="s">
        <v>917</v>
      </c>
      <c r="I1554" s="49" t="s">
        <v>917</v>
      </c>
      <c r="J1554" s="49" t="s">
        <v>917</v>
      </c>
      <c r="K1554" s="49" t="s">
        <v>917</v>
      </c>
    </row>
    <row r="1555" spans="1:11">
      <c r="A1555" s="33" t="s">
        <v>158</v>
      </c>
      <c r="B1555" s="10">
        <v>1409.2698981038816</v>
      </c>
      <c r="C1555" s="10">
        <v>1460.2897827750944</v>
      </c>
      <c r="D1555" s="10">
        <v>1512.9773211190889</v>
      </c>
      <c r="E1555" s="10">
        <v>1580.0716242774567</v>
      </c>
      <c r="F1555" s="12">
        <v>1649.0977392043212</v>
      </c>
      <c r="G1555" s="49" t="s">
        <v>917</v>
      </c>
      <c r="H1555" s="49" t="s">
        <v>917</v>
      </c>
      <c r="I1555" s="49" t="s">
        <v>917</v>
      </c>
      <c r="J1555" s="49" t="s">
        <v>917</v>
      </c>
      <c r="K1555" s="49" t="s">
        <v>917</v>
      </c>
    </row>
    <row r="1556" spans="1:11" ht="14.25">
      <c r="A1556" s="41" t="s">
        <v>1168</v>
      </c>
      <c r="B1556" s="157">
        <v>3405.658497464342</v>
      </c>
      <c r="C1556" s="157">
        <v>3483.6781827346335</v>
      </c>
      <c r="D1556" s="157">
        <v>3511.9075031490315</v>
      </c>
      <c r="E1556" s="157">
        <v>3384.2694168146072</v>
      </c>
      <c r="F1556" s="158">
        <v>3162.8810788490232</v>
      </c>
      <c r="G1556" s="159">
        <v>10.099224095776577</v>
      </c>
      <c r="H1556" s="159">
        <v>9.5387909912888595</v>
      </c>
      <c r="I1556" s="159">
        <v>9.5977650074277854</v>
      </c>
      <c r="J1556" s="159">
        <v>7.9351136538806575</v>
      </c>
      <c r="K1556" s="159">
        <v>8.025447460202578</v>
      </c>
    </row>
    <row r="1557" spans="1:11" s="22" customFormat="1" ht="14.25" customHeight="1">
      <c r="A1557" s="897" t="s">
        <v>779</v>
      </c>
      <c r="B1557" s="898"/>
      <c r="C1557" s="898"/>
      <c r="D1557" s="898"/>
      <c r="E1557" s="898"/>
      <c r="F1557" s="898"/>
      <c r="G1557" s="898"/>
      <c r="H1557" s="898"/>
      <c r="I1557" s="898"/>
      <c r="J1557" s="898"/>
      <c r="K1557" s="898"/>
    </row>
    <row r="1558" spans="1:11" s="22" customFormat="1" ht="54" customHeight="1">
      <c r="A1558" s="899" t="s">
        <v>1360</v>
      </c>
      <c r="B1558" s="899"/>
      <c r="C1558" s="899"/>
      <c r="D1558" s="899"/>
      <c r="E1558" s="899"/>
      <c r="F1558" s="899"/>
      <c r="G1558" s="899"/>
      <c r="H1558" s="899"/>
      <c r="I1558" s="899"/>
      <c r="J1558" s="899"/>
      <c r="K1558" s="899"/>
    </row>
    <row r="1559" spans="1:11">
      <c r="A1559" s="30"/>
    </row>
    <row r="1560" spans="1:11">
      <c r="A1560" s="30"/>
    </row>
    <row r="1561" spans="1:11">
      <c r="A1561" s="30"/>
    </row>
    <row r="1562" spans="1:11">
      <c r="A1562" s="30"/>
    </row>
    <row r="1563" spans="1:11">
      <c r="A1563" s="915" t="s">
        <v>473</v>
      </c>
      <c r="B1563" s="915"/>
      <c r="C1563" s="915"/>
      <c r="D1563" s="915"/>
      <c r="E1563" s="915"/>
      <c r="F1563" s="915"/>
      <c r="G1563" s="915"/>
      <c r="H1563" s="915"/>
      <c r="I1563" s="915"/>
      <c r="J1563" s="915"/>
      <c r="K1563" s="915"/>
    </row>
    <row r="1564" spans="1:11">
      <c r="A1564" s="30"/>
    </row>
    <row r="1565" spans="1:11" ht="15" customHeight="1">
      <c r="A1565" s="31"/>
      <c r="B1565" s="895" t="s">
        <v>712</v>
      </c>
      <c r="C1565" s="895"/>
      <c r="D1565" s="895"/>
      <c r="E1565" s="895"/>
      <c r="F1565" s="896"/>
      <c r="G1565" s="909" t="s">
        <v>372</v>
      </c>
      <c r="H1565" s="909"/>
      <c r="I1565" s="909"/>
      <c r="J1565" s="909"/>
      <c r="K1565" s="909"/>
    </row>
    <row r="1566" spans="1:11">
      <c r="A1566" s="34"/>
      <c r="B1566" s="180">
        <v>40909</v>
      </c>
      <c r="C1566" s="180">
        <v>41275</v>
      </c>
      <c r="D1566" s="180">
        <v>41640</v>
      </c>
      <c r="E1566" s="180">
        <v>42005</v>
      </c>
      <c r="F1566" s="181">
        <v>42370</v>
      </c>
      <c r="G1566" s="180">
        <v>40909</v>
      </c>
      <c r="H1566" s="180">
        <v>41275</v>
      </c>
      <c r="I1566" s="180">
        <v>41640</v>
      </c>
      <c r="J1566" s="180">
        <v>42005</v>
      </c>
      <c r="K1566" s="180">
        <v>42370</v>
      </c>
    </row>
    <row r="1567" spans="1:11">
      <c r="A1567" s="31" t="s">
        <v>31</v>
      </c>
      <c r="B1567" s="45">
        <v>91.977356492827965</v>
      </c>
      <c r="C1567" s="45">
        <v>81.727733939755396</v>
      </c>
      <c r="D1567" s="45">
        <v>74.490681010775916</v>
      </c>
      <c r="E1567" s="45">
        <v>59.521503231886491</v>
      </c>
      <c r="F1567" s="93">
        <v>55.938360842014362</v>
      </c>
      <c r="G1567" s="59">
        <v>59.520402814258262</v>
      </c>
      <c r="H1567" s="59">
        <v>53.555806087624227</v>
      </c>
      <c r="I1567" s="59">
        <v>49.32190817088469</v>
      </c>
      <c r="J1567" s="59">
        <v>39.95949977672052</v>
      </c>
      <c r="K1567" s="59">
        <v>38.193344620490002</v>
      </c>
    </row>
    <row r="1568" spans="1:11">
      <c r="A1568" s="33" t="s">
        <v>456</v>
      </c>
      <c r="B1568" s="45">
        <v>70.013380442376956</v>
      </c>
      <c r="C1568" s="45">
        <v>71.261149676479661</v>
      </c>
      <c r="D1568" s="45">
        <v>64.803448719929449</v>
      </c>
      <c r="E1568" s="45">
        <v>55.316281649593776</v>
      </c>
      <c r="F1568" s="93">
        <v>52.038158313537949</v>
      </c>
      <c r="G1568" s="59">
        <v>63.531797813052471</v>
      </c>
      <c r="H1568" s="59">
        <v>64.439342630521963</v>
      </c>
      <c r="I1568" s="59">
        <v>58.575078767952313</v>
      </c>
      <c r="J1568" s="59">
        <v>49.363798002158084</v>
      </c>
      <c r="K1568" s="59">
        <v>46.801193040192338</v>
      </c>
    </row>
    <row r="1569" spans="1:11">
      <c r="A1569" s="33" t="s">
        <v>458</v>
      </c>
      <c r="B1569" s="45">
        <v>41.801197104138659</v>
      </c>
      <c r="C1569" s="45">
        <v>38.550125755087812</v>
      </c>
      <c r="D1569" s="45">
        <v>36.39675235447379</v>
      </c>
      <c r="E1569" s="45">
        <v>25.977045949499693</v>
      </c>
      <c r="F1569" s="93">
        <v>24.982062676830367</v>
      </c>
      <c r="G1569" s="59">
        <v>29.418800257633031</v>
      </c>
      <c r="H1569" s="59">
        <v>27.620385035166922</v>
      </c>
      <c r="I1569" s="59">
        <v>26.289564906350837</v>
      </c>
      <c r="J1569" s="59">
        <v>18.041947866353826</v>
      </c>
      <c r="K1569" s="59">
        <v>18.072788798477855</v>
      </c>
    </row>
    <row r="1570" spans="1:11">
      <c r="A1570" s="33" t="s">
        <v>457</v>
      </c>
      <c r="B1570" s="45">
        <v>72.994579104520923</v>
      </c>
      <c r="C1570" s="45">
        <v>68.444307274355069</v>
      </c>
      <c r="D1570" s="45">
        <v>63.268405563413666</v>
      </c>
      <c r="E1570" s="45">
        <v>53.552657894520081</v>
      </c>
      <c r="F1570" s="93">
        <v>50.657221832165078</v>
      </c>
      <c r="G1570" s="59">
        <v>43.726521046573041</v>
      </c>
      <c r="H1570" s="59">
        <v>42.134775144978079</v>
      </c>
      <c r="I1570" s="59">
        <v>38.996219612140621</v>
      </c>
      <c r="J1570" s="59">
        <v>32.830754866756983</v>
      </c>
      <c r="K1570" s="59">
        <v>30.871627451934316</v>
      </c>
    </row>
    <row r="1571" spans="1:11">
      <c r="A1571" s="33" t="s">
        <v>459</v>
      </c>
      <c r="B1571" s="45">
        <v>366.1693295240857</v>
      </c>
      <c r="C1571" s="45">
        <v>396.26381522894121</v>
      </c>
      <c r="D1571" s="45">
        <v>349.2670871259416</v>
      </c>
      <c r="E1571" s="45">
        <v>304.20891087420875</v>
      </c>
      <c r="F1571" s="93">
        <v>221.92558891283821</v>
      </c>
      <c r="G1571" s="59" t="s">
        <v>917</v>
      </c>
      <c r="H1571" s="59" t="s">
        <v>917</v>
      </c>
      <c r="I1571" s="59" t="s">
        <v>917</v>
      </c>
      <c r="J1571" s="59" t="s">
        <v>917</v>
      </c>
      <c r="K1571" s="59" t="s">
        <v>917</v>
      </c>
    </row>
    <row r="1572" spans="1:11">
      <c r="A1572" s="33" t="s">
        <v>140</v>
      </c>
      <c r="B1572" s="49">
        <v>63.867000505585359</v>
      </c>
      <c r="C1572" s="49">
        <v>64.930893149208487</v>
      </c>
      <c r="D1572" s="49">
        <v>62.300835491060646</v>
      </c>
      <c r="E1572" s="49">
        <v>50.878261711785605</v>
      </c>
      <c r="F1572" s="53">
        <v>49.509727212213804</v>
      </c>
      <c r="G1572" s="58" t="s">
        <v>917</v>
      </c>
      <c r="H1572" s="58" t="s">
        <v>917</v>
      </c>
      <c r="I1572" s="58">
        <v>58.117373434591066</v>
      </c>
      <c r="J1572" s="58">
        <v>46.710074821871707</v>
      </c>
      <c r="K1572" s="58">
        <v>44.93201014018549</v>
      </c>
    </row>
    <row r="1573" spans="1:11">
      <c r="A1573" s="718" t="s">
        <v>141</v>
      </c>
      <c r="B1573" s="49">
        <v>80.021806073941178</v>
      </c>
      <c r="C1573" s="49">
        <v>81.705318826100381</v>
      </c>
      <c r="D1573" s="49">
        <v>90.84199094447672</v>
      </c>
      <c r="E1573" s="49">
        <v>73.829283776926985</v>
      </c>
      <c r="F1573" s="53">
        <v>70.604035016805057</v>
      </c>
      <c r="G1573" s="58">
        <v>72.627679011349613</v>
      </c>
      <c r="H1573" s="58">
        <v>75.046125067302185</v>
      </c>
      <c r="I1573" s="58">
        <v>77.801211904553625</v>
      </c>
      <c r="J1573" s="58">
        <v>65.363062220995175</v>
      </c>
      <c r="K1573" s="58">
        <v>62.791777136848999</v>
      </c>
    </row>
    <row r="1574" spans="1:11">
      <c r="A1574" s="33" t="s">
        <v>641</v>
      </c>
      <c r="B1574" s="49" t="s">
        <v>917</v>
      </c>
      <c r="C1574" s="49" t="s">
        <v>917</v>
      </c>
      <c r="D1574" s="49" t="s">
        <v>917</v>
      </c>
      <c r="E1574" s="49" t="s">
        <v>917</v>
      </c>
      <c r="F1574" s="53" t="s">
        <v>917</v>
      </c>
      <c r="G1574" s="58" t="s">
        <v>917</v>
      </c>
      <c r="H1574" s="58" t="s">
        <v>917</v>
      </c>
      <c r="I1574" s="58" t="s">
        <v>917</v>
      </c>
      <c r="J1574" s="58" t="s">
        <v>917</v>
      </c>
      <c r="K1574" s="58" t="s">
        <v>917</v>
      </c>
    </row>
    <row r="1575" spans="1:11">
      <c r="A1575" s="33" t="s">
        <v>860</v>
      </c>
      <c r="B1575" s="49">
        <v>54.688021141137177</v>
      </c>
      <c r="C1575" s="49">
        <v>52.56409968246389</v>
      </c>
      <c r="D1575" s="49">
        <v>49.534802349411713</v>
      </c>
      <c r="E1575" s="49">
        <v>45.897986939557796</v>
      </c>
      <c r="F1575" s="53">
        <v>37.599125998030864</v>
      </c>
      <c r="G1575" s="58">
        <v>54.198003370231653</v>
      </c>
      <c r="H1575" s="58">
        <v>52.364984363702931</v>
      </c>
      <c r="I1575" s="58">
        <v>49.170709103986475</v>
      </c>
      <c r="J1575" s="58">
        <v>45.462147024557297</v>
      </c>
      <c r="K1575" s="58">
        <v>36.510919926841467</v>
      </c>
    </row>
    <row r="1576" spans="1:11">
      <c r="A1576" s="33" t="s">
        <v>106</v>
      </c>
      <c r="B1576" s="49">
        <v>97.167439640397319</v>
      </c>
      <c r="C1576" s="49">
        <v>94.915561161078429</v>
      </c>
      <c r="D1576" s="49">
        <v>92.77957039155055</v>
      </c>
      <c r="E1576" s="49">
        <v>76.862946035020599</v>
      </c>
      <c r="F1576" s="53">
        <v>75.282390157407434</v>
      </c>
      <c r="G1576" s="58">
        <v>86.689622401046407</v>
      </c>
      <c r="H1576" s="58">
        <v>85.331625220783224</v>
      </c>
      <c r="I1576" s="58">
        <v>84.316412914474853</v>
      </c>
      <c r="J1576" s="58">
        <v>70.755052254275228</v>
      </c>
      <c r="K1576" s="58">
        <v>69.518326283214833</v>
      </c>
    </row>
    <row r="1577" spans="1:11">
      <c r="A1577" s="33" t="s">
        <v>4</v>
      </c>
      <c r="B1577" s="49">
        <v>75.751082950924825</v>
      </c>
      <c r="C1577" s="49" t="s">
        <v>917</v>
      </c>
      <c r="D1577" s="49" t="s">
        <v>917</v>
      </c>
      <c r="E1577" s="49" t="s">
        <v>917</v>
      </c>
      <c r="F1577" s="53" t="s">
        <v>917</v>
      </c>
      <c r="G1577" s="58">
        <v>538.91125134552522</v>
      </c>
      <c r="H1577" s="58">
        <v>401.0032876585006</v>
      </c>
      <c r="I1577" s="58">
        <v>384.00874294309159</v>
      </c>
      <c r="J1577" s="58">
        <v>333.96942834937192</v>
      </c>
      <c r="K1577" s="58">
        <v>374.56335073783498</v>
      </c>
    </row>
    <row r="1578" spans="1:11">
      <c r="A1578" s="33" t="s">
        <v>811</v>
      </c>
      <c r="B1578" s="49">
        <v>51.194555714226318</v>
      </c>
      <c r="C1578" s="49">
        <v>47.509949456142664</v>
      </c>
      <c r="D1578" s="49">
        <v>45.531095883558436</v>
      </c>
      <c r="E1578" s="49">
        <v>40.110385341221544</v>
      </c>
      <c r="F1578" s="53">
        <v>39.061207458601857</v>
      </c>
      <c r="G1578" s="58">
        <v>29.570835482049031</v>
      </c>
      <c r="H1578" s="58">
        <v>25.499579598123528</v>
      </c>
      <c r="I1578" s="58">
        <v>24.572872213219689</v>
      </c>
      <c r="J1578" s="58">
        <v>21.986622724037275</v>
      </c>
      <c r="K1578" s="58">
        <v>20.926192946604452</v>
      </c>
    </row>
    <row r="1579" spans="1:11">
      <c r="A1579" s="33" t="s">
        <v>812</v>
      </c>
      <c r="B1579" s="49">
        <v>49.872023878803951</v>
      </c>
      <c r="C1579" s="49">
        <v>50.893969137162721</v>
      </c>
      <c r="D1579" s="49">
        <v>47.244466210637334</v>
      </c>
      <c r="E1579" s="49">
        <v>42.249781997037203</v>
      </c>
      <c r="F1579" s="53">
        <v>36.355679873973607</v>
      </c>
      <c r="G1579" s="58">
        <v>35.997436361832399</v>
      </c>
      <c r="H1579" s="58">
        <v>36.944949168336443</v>
      </c>
      <c r="I1579" s="58">
        <v>35.123143255748573</v>
      </c>
      <c r="J1579" s="58">
        <v>29.564360097250098</v>
      </c>
      <c r="K1579" s="58">
        <v>26.603205354257966</v>
      </c>
    </row>
    <row r="1580" spans="1:11">
      <c r="A1580" s="33" t="s">
        <v>5</v>
      </c>
      <c r="B1580" s="45">
        <v>47.976025144377822</v>
      </c>
      <c r="C1580" s="45">
        <v>47.422136691935115</v>
      </c>
      <c r="D1580" s="45">
        <v>45.835949203801675</v>
      </c>
      <c r="E1580" s="45">
        <v>36.97525361894094</v>
      </c>
      <c r="F1580" s="93">
        <v>36.004744484740087</v>
      </c>
      <c r="G1580" s="59">
        <v>44.386979888582857</v>
      </c>
      <c r="H1580" s="59">
        <v>44.057327811382983</v>
      </c>
      <c r="I1580" s="59">
        <v>42.530454813214689</v>
      </c>
      <c r="J1580" s="59">
        <v>34.131453044410556</v>
      </c>
      <c r="K1580" s="59">
        <v>33.263196657303766</v>
      </c>
    </row>
    <row r="1581" spans="1:11">
      <c r="A1581" s="33" t="s">
        <v>813</v>
      </c>
      <c r="B1581" s="45">
        <v>58.996266065340983</v>
      </c>
      <c r="C1581" s="45">
        <v>55.768092326911209</v>
      </c>
      <c r="D1581" s="45">
        <v>46.614047888024203</v>
      </c>
      <c r="E1581" s="45">
        <v>27.562640691174273</v>
      </c>
      <c r="F1581" s="93">
        <v>24.747243548004654</v>
      </c>
      <c r="G1581" s="59">
        <v>58.79791640090226</v>
      </c>
      <c r="H1581" s="59">
        <v>56.128378580341192</v>
      </c>
      <c r="I1581" s="59">
        <v>47.600901114369854</v>
      </c>
      <c r="J1581" s="59">
        <v>28.309592991066236</v>
      </c>
      <c r="K1581" s="59">
        <v>25.408857544339892</v>
      </c>
    </row>
    <row r="1582" spans="1:11">
      <c r="A1582" s="33" t="s">
        <v>814</v>
      </c>
      <c r="B1582" s="45">
        <v>132.01434875804878</v>
      </c>
      <c r="C1582" s="45">
        <v>139.14346078218267</v>
      </c>
      <c r="D1582" s="45">
        <v>133.80516425676996</v>
      </c>
      <c r="E1582" s="45">
        <v>120.31970487660607</v>
      </c>
      <c r="F1582" s="93">
        <v>107.91076184125073</v>
      </c>
      <c r="G1582" s="59">
        <v>126.9691876593789</v>
      </c>
      <c r="H1582" s="59">
        <v>133.70426620094494</v>
      </c>
      <c r="I1582" s="59">
        <v>128.19761364822099</v>
      </c>
      <c r="J1582" s="59">
        <v>114.59733506935331</v>
      </c>
      <c r="K1582" s="59">
        <v>102.01316299889727</v>
      </c>
    </row>
    <row r="1583" spans="1:11">
      <c r="A1583" s="33" t="s">
        <v>6</v>
      </c>
      <c r="B1583" s="45">
        <v>228.69687305307761</v>
      </c>
      <c r="C1583" s="45">
        <v>115.01940129159219</v>
      </c>
      <c r="D1583" s="45">
        <v>105.62191311425464</v>
      </c>
      <c r="E1583" s="45">
        <v>95.721585972583838</v>
      </c>
      <c r="F1583" s="93">
        <v>88.454646774299945</v>
      </c>
      <c r="G1583" s="59">
        <v>98.026841781849967</v>
      </c>
      <c r="H1583" s="59">
        <v>95.283343413808367</v>
      </c>
      <c r="I1583" s="59">
        <v>86.512424504470715</v>
      </c>
      <c r="J1583" s="59">
        <v>78.538513461406296</v>
      </c>
      <c r="K1583" s="59">
        <v>72.23859664750637</v>
      </c>
    </row>
    <row r="1584" spans="1:11">
      <c r="A1584" s="33" t="s">
        <v>815</v>
      </c>
      <c r="B1584" s="45">
        <v>46.588909755213699</v>
      </c>
      <c r="C1584" s="45">
        <v>40.025892246584661</v>
      </c>
      <c r="D1584" s="45">
        <v>35.970593601520875</v>
      </c>
      <c r="E1584" s="45">
        <v>30.60137086643304</v>
      </c>
      <c r="F1584" s="93">
        <v>23.920359495212882</v>
      </c>
      <c r="G1584" s="59" t="s">
        <v>917</v>
      </c>
      <c r="H1584" s="59" t="s">
        <v>917</v>
      </c>
      <c r="I1584" s="59" t="s">
        <v>917</v>
      </c>
      <c r="J1584" s="59" t="s">
        <v>917</v>
      </c>
      <c r="K1584" s="59" t="s">
        <v>917</v>
      </c>
    </row>
    <row r="1585" spans="1:11">
      <c r="A1585" s="33" t="s">
        <v>7</v>
      </c>
      <c r="B1585" s="45">
        <v>57.20206685860763</v>
      </c>
      <c r="C1585" s="45">
        <v>57.606369025508336</v>
      </c>
      <c r="D1585" s="45">
        <v>54.531087832488545</v>
      </c>
      <c r="E1585" s="45">
        <v>38.185737006777089</v>
      </c>
      <c r="F1585" s="93">
        <v>37.007429119945549</v>
      </c>
      <c r="G1585" s="59">
        <v>50.298465403794118</v>
      </c>
      <c r="H1585" s="59">
        <v>50.818474691907511</v>
      </c>
      <c r="I1585" s="59">
        <v>48.283747236054808</v>
      </c>
      <c r="J1585" s="59">
        <v>33.83241503054596</v>
      </c>
      <c r="K1585" s="59">
        <v>32.821796097325155</v>
      </c>
    </row>
    <row r="1586" spans="1:11">
      <c r="A1586" s="33" t="s">
        <v>8</v>
      </c>
      <c r="B1586" s="45">
        <v>104.87873578988432</v>
      </c>
      <c r="C1586" s="45">
        <v>103.11845566405837</v>
      </c>
      <c r="D1586" s="45">
        <v>99.042449661916109</v>
      </c>
      <c r="E1586" s="45">
        <v>85.165174867329782</v>
      </c>
      <c r="F1586" s="93">
        <v>77.669769397337262</v>
      </c>
      <c r="G1586" s="59">
        <v>81.421202375446754</v>
      </c>
      <c r="H1586" s="59">
        <v>80.352794421795281</v>
      </c>
      <c r="I1586" s="59">
        <v>77.459313296891722</v>
      </c>
      <c r="J1586" s="59">
        <v>68.798911475182294</v>
      </c>
      <c r="K1586" s="59">
        <v>63.293896252449024</v>
      </c>
    </row>
    <row r="1587" spans="1:11">
      <c r="A1587" s="33" t="s">
        <v>816</v>
      </c>
      <c r="B1587" s="45">
        <v>67.400031629820461</v>
      </c>
      <c r="C1587" s="45">
        <v>67.717517092173296</v>
      </c>
      <c r="D1587" s="45">
        <v>61.936604701435982</v>
      </c>
      <c r="E1587" s="45">
        <v>51.346485831438287</v>
      </c>
      <c r="F1587" s="93">
        <v>46.554621751313142</v>
      </c>
      <c r="G1587" s="59">
        <v>20.836661147129288</v>
      </c>
      <c r="H1587" s="59">
        <v>21.608211779271446</v>
      </c>
      <c r="I1587" s="59">
        <v>20.378624109828696</v>
      </c>
      <c r="J1587" s="59">
        <v>16.646995431110454</v>
      </c>
      <c r="K1587" s="59">
        <v>15.931951518151932</v>
      </c>
    </row>
    <row r="1588" spans="1:11">
      <c r="A1588" s="33" t="s">
        <v>9</v>
      </c>
      <c r="B1588" s="45">
        <v>76.767843638922798</v>
      </c>
      <c r="C1588" s="45">
        <v>75.508456130704658</v>
      </c>
      <c r="D1588" s="45">
        <v>76.718779860261634</v>
      </c>
      <c r="E1588" s="45">
        <v>68.788256421371116</v>
      </c>
      <c r="F1588" s="93">
        <v>73.141217909921394</v>
      </c>
      <c r="G1588" s="59">
        <v>69.342768155372269</v>
      </c>
      <c r="H1588" s="59">
        <v>69.344934793137298</v>
      </c>
      <c r="I1588" s="59">
        <v>70.702961116190679</v>
      </c>
      <c r="J1588" s="59">
        <v>65.123794681532971</v>
      </c>
      <c r="K1588" s="59">
        <v>72.541638861155675</v>
      </c>
    </row>
    <row r="1589" spans="1:11">
      <c r="A1589" s="33" t="s">
        <v>158</v>
      </c>
      <c r="B1589" s="45">
        <v>56.680643480893927</v>
      </c>
      <c r="C1589" s="45">
        <v>56.542290772436637</v>
      </c>
      <c r="D1589" s="45">
        <v>57.223818982832668</v>
      </c>
      <c r="E1589" s="45">
        <v>56.591430812297396</v>
      </c>
      <c r="F1589" s="93">
        <v>56.082800579889252</v>
      </c>
      <c r="G1589" s="59">
        <v>38.204117778998089</v>
      </c>
      <c r="H1589" s="59">
        <v>38.03355182360837</v>
      </c>
      <c r="I1589" s="59">
        <v>38.289667496930605</v>
      </c>
      <c r="J1589" s="59">
        <v>38.040586168587268</v>
      </c>
      <c r="K1589" s="59">
        <v>37.82905645768048</v>
      </c>
    </row>
    <row r="1590" spans="1:11" ht="14.25">
      <c r="A1590" s="41" t="s">
        <v>1174</v>
      </c>
      <c r="B1590" s="161">
        <v>77.768591217478104</v>
      </c>
      <c r="C1590" s="161">
        <v>85.605801677216562</v>
      </c>
      <c r="D1590" s="161">
        <v>88.030132478596428</v>
      </c>
      <c r="E1590" s="161">
        <v>84.761159313480121</v>
      </c>
      <c r="F1590" s="162">
        <v>76.583254726513417</v>
      </c>
      <c r="G1590" s="163">
        <v>46.650315080646905</v>
      </c>
      <c r="H1590" s="163">
        <v>45.996340283424914</v>
      </c>
      <c r="I1590" s="163">
        <v>45.645046859557795</v>
      </c>
      <c r="J1590" s="163">
        <v>40.938779924778395</v>
      </c>
      <c r="K1590" s="163">
        <v>39.87257082967416</v>
      </c>
    </row>
    <row r="1591" spans="1:11">
      <c r="A1591" s="30"/>
    </row>
    <row r="1592" spans="1:11">
      <c r="A1592" s="30"/>
    </row>
    <row r="1593" spans="1:11">
      <c r="A1593" s="30"/>
    </row>
    <row r="1594" spans="1:11">
      <c r="A1594" s="915" t="s">
        <v>473</v>
      </c>
      <c r="B1594" s="915"/>
      <c r="C1594" s="915"/>
      <c r="D1594" s="915"/>
      <c r="E1594" s="915"/>
      <c r="F1594" s="915"/>
      <c r="G1594" s="915"/>
      <c r="H1594" s="915"/>
      <c r="I1594" s="915"/>
      <c r="J1594" s="915"/>
      <c r="K1594" s="915"/>
    </row>
    <row r="1595" spans="1:11">
      <c r="A1595" s="30"/>
    </row>
    <row r="1596" spans="1:11" ht="15" customHeight="1">
      <c r="A1596" s="31"/>
      <c r="B1596" s="909" t="s">
        <v>373</v>
      </c>
      <c r="C1596" s="909"/>
      <c r="D1596" s="909"/>
      <c r="E1596" s="909"/>
      <c r="F1596" s="910"/>
      <c r="G1596" s="909" t="s">
        <v>374</v>
      </c>
      <c r="H1596" s="909"/>
      <c r="I1596" s="909"/>
      <c r="J1596" s="909"/>
      <c r="K1596" s="909"/>
    </row>
    <row r="1597" spans="1:11">
      <c r="A1597" s="34"/>
      <c r="B1597" s="180">
        <v>40909</v>
      </c>
      <c r="C1597" s="180">
        <v>41275</v>
      </c>
      <c r="D1597" s="180">
        <v>41640</v>
      </c>
      <c r="E1597" s="180">
        <v>42005</v>
      </c>
      <c r="F1597" s="181">
        <v>42370</v>
      </c>
      <c r="G1597" s="180">
        <v>40909</v>
      </c>
      <c r="H1597" s="180">
        <v>41275</v>
      </c>
      <c r="I1597" s="180">
        <v>41640</v>
      </c>
      <c r="J1597" s="180">
        <v>42005</v>
      </c>
      <c r="K1597" s="180">
        <v>42370</v>
      </c>
    </row>
    <row r="1598" spans="1:11">
      <c r="A1598" s="31" t="s">
        <v>31</v>
      </c>
      <c r="B1598" s="59" t="s">
        <v>917</v>
      </c>
      <c r="C1598" s="59" t="s">
        <v>917</v>
      </c>
      <c r="D1598" s="59" t="s">
        <v>917</v>
      </c>
      <c r="E1598" s="59" t="s">
        <v>917</v>
      </c>
      <c r="F1598" s="153" t="s">
        <v>917</v>
      </c>
      <c r="G1598" s="59">
        <v>146.78134721996187</v>
      </c>
      <c r="H1598" s="59">
        <v>131.47107029888514</v>
      </c>
      <c r="I1598" s="59">
        <v>120.52948276164929</v>
      </c>
      <c r="J1598" s="59">
        <v>96.367494930764863</v>
      </c>
      <c r="K1598" s="59">
        <v>90.548839833755622</v>
      </c>
    </row>
    <row r="1599" spans="1:11">
      <c r="A1599" s="33" t="s">
        <v>456</v>
      </c>
      <c r="B1599" s="59">
        <v>120.62681551009122</v>
      </c>
      <c r="C1599" s="59">
        <v>119.96034254887128</v>
      </c>
      <c r="D1599" s="59">
        <v>116.03584805794</v>
      </c>
      <c r="E1599" s="59">
        <v>93.438566448776584</v>
      </c>
      <c r="F1599" s="153">
        <v>80.380994929038494</v>
      </c>
      <c r="G1599" s="59" t="s">
        <v>917</v>
      </c>
      <c r="H1599" s="59" t="s">
        <v>917</v>
      </c>
      <c r="I1599" s="59">
        <v>241.6818683609217</v>
      </c>
      <c r="J1599" s="59">
        <v>208.22472645904622</v>
      </c>
      <c r="K1599" s="59">
        <v>144.75955719684038</v>
      </c>
    </row>
    <row r="1600" spans="1:11">
      <c r="A1600" s="33" t="s">
        <v>458</v>
      </c>
      <c r="B1600" s="59" t="s">
        <v>917</v>
      </c>
      <c r="C1600" s="59" t="s">
        <v>917</v>
      </c>
      <c r="D1600" s="59" t="s">
        <v>917</v>
      </c>
      <c r="E1600" s="59" t="s">
        <v>917</v>
      </c>
      <c r="F1600" s="153" t="s">
        <v>917</v>
      </c>
      <c r="G1600" s="59">
        <v>53.230715915523014</v>
      </c>
      <c r="H1600" s="59">
        <v>49.236789909865735</v>
      </c>
      <c r="I1600" s="59">
        <v>46.993197593677209</v>
      </c>
      <c r="J1600" s="59">
        <v>35.207946707073539</v>
      </c>
      <c r="K1600" s="59">
        <v>33.04668268056637</v>
      </c>
    </row>
    <row r="1601" spans="1:11">
      <c r="A1601" s="33" t="s">
        <v>457</v>
      </c>
      <c r="B1601" s="58" t="s">
        <v>917</v>
      </c>
      <c r="C1601" s="58" t="s">
        <v>917</v>
      </c>
      <c r="D1601" s="58" t="s">
        <v>917</v>
      </c>
      <c r="E1601" s="58" t="s">
        <v>917</v>
      </c>
      <c r="F1601" s="60" t="s">
        <v>917</v>
      </c>
      <c r="G1601" s="59">
        <v>113.77158425575583</v>
      </c>
      <c r="H1601" s="59">
        <v>101.65115282628307</v>
      </c>
      <c r="I1601" s="59">
        <v>93.77552420910736</v>
      </c>
      <c r="J1601" s="59">
        <v>79.851457762187579</v>
      </c>
      <c r="K1601" s="59">
        <v>74.509354329421129</v>
      </c>
    </row>
    <row r="1602" spans="1:11">
      <c r="A1602" s="33" t="s">
        <v>459</v>
      </c>
      <c r="B1602" s="58" t="s">
        <v>917</v>
      </c>
      <c r="C1602" s="58" t="s">
        <v>917</v>
      </c>
      <c r="D1602" s="58" t="s">
        <v>917</v>
      </c>
      <c r="E1602" s="58" t="s">
        <v>917</v>
      </c>
      <c r="F1602" s="60" t="s">
        <v>917</v>
      </c>
      <c r="G1602" s="59" t="s">
        <v>917</v>
      </c>
      <c r="H1602" s="59" t="s">
        <v>917</v>
      </c>
      <c r="I1602" s="59" t="s">
        <v>917</v>
      </c>
      <c r="J1602" s="59" t="s">
        <v>917</v>
      </c>
      <c r="K1602" s="59" t="s">
        <v>917</v>
      </c>
    </row>
    <row r="1603" spans="1:11">
      <c r="A1603" s="33" t="s">
        <v>140</v>
      </c>
      <c r="B1603" s="58" t="s">
        <v>917</v>
      </c>
      <c r="C1603" s="58" t="s">
        <v>917</v>
      </c>
      <c r="D1603" s="58">
        <v>75.818858740594919</v>
      </c>
      <c r="E1603" s="58">
        <v>64.3033769929269</v>
      </c>
      <c r="F1603" s="60">
        <v>64.82462135031794</v>
      </c>
      <c r="G1603" s="58" t="s">
        <v>917</v>
      </c>
      <c r="H1603" s="58" t="s">
        <v>917</v>
      </c>
      <c r="I1603" s="58">
        <v>86.087934758173574</v>
      </c>
      <c r="J1603" s="58">
        <v>58.940324595599897</v>
      </c>
      <c r="K1603" s="58">
        <v>57.692248103353229</v>
      </c>
    </row>
    <row r="1604" spans="1:11">
      <c r="A1604" s="718" t="s">
        <v>141</v>
      </c>
      <c r="B1604" s="58">
        <v>112.77096364820743</v>
      </c>
      <c r="C1604" s="58">
        <v>109.1300433618957</v>
      </c>
      <c r="D1604" s="58">
        <v>135.73164239951998</v>
      </c>
      <c r="E1604" s="58">
        <v>100.1916663274022</v>
      </c>
      <c r="F1604" s="60">
        <v>95.026895598612114</v>
      </c>
      <c r="G1604" s="59">
        <v>97.065279509893102</v>
      </c>
      <c r="H1604" s="59">
        <v>89.631469350815436</v>
      </c>
      <c r="I1604" s="59">
        <v>85.800628259191726</v>
      </c>
      <c r="J1604" s="59">
        <v>72.447395447940579</v>
      </c>
      <c r="K1604" s="59">
        <v>68.981108988443708</v>
      </c>
    </row>
    <row r="1605" spans="1:11">
      <c r="A1605" s="33" t="s">
        <v>641</v>
      </c>
      <c r="B1605" s="58" t="s">
        <v>917</v>
      </c>
      <c r="C1605" s="58" t="s">
        <v>917</v>
      </c>
      <c r="D1605" s="58" t="s">
        <v>917</v>
      </c>
      <c r="E1605" s="58" t="s">
        <v>917</v>
      </c>
      <c r="F1605" s="60" t="s">
        <v>917</v>
      </c>
      <c r="G1605" s="58">
        <v>134.18283971421678</v>
      </c>
      <c r="H1605" s="58">
        <v>133.88681264628437</v>
      </c>
      <c r="I1605" s="58">
        <v>138.80625150320358</v>
      </c>
      <c r="J1605" s="58">
        <v>139.44182440337707</v>
      </c>
      <c r="K1605" s="58">
        <v>132.00285822189258</v>
      </c>
    </row>
    <row r="1606" spans="1:11">
      <c r="A1606" s="33" t="s">
        <v>860</v>
      </c>
      <c r="B1606" s="58">
        <v>149.20939244037962</v>
      </c>
      <c r="C1606" s="58">
        <v>148.90625719193866</v>
      </c>
      <c r="D1606" s="58">
        <v>140.68676151795196</v>
      </c>
      <c r="E1606" s="58">
        <v>127.39107621690988</v>
      </c>
      <c r="F1606" s="60">
        <v>165.81217546220623</v>
      </c>
      <c r="G1606" s="58">
        <v>58.264499707046539</v>
      </c>
      <c r="H1606" s="58">
        <v>51.843759682608436</v>
      </c>
      <c r="I1606" s="58">
        <v>50.863495674636802</v>
      </c>
      <c r="J1606" s="58">
        <v>47.999433731018058</v>
      </c>
      <c r="K1606" s="58">
        <v>45.065329178673146</v>
      </c>
    </row>
    <row r="1607" spans="1:11">
      <c r="A1607" s="33" t="s">
        <v>106</v>
      </c>
      <c r="B1607" s="58" t="s">
        <v>917</v>
      </c>
      <c r="C1607" s="58" t="s">
        <v>917</v>
      </c>
      <c r="D1607" s="58" t="s">
        <v>917</v>
      </c>
      <c r="E1607" s="58" t="s">
        <v>917</v>
      </c>
      <c r="F1607" s="60" t="s">
        <v>917</v>
      </c>
      <c r="G1607" s="58">
        <v>118.44733719376902</v>
      </c>
      <c r="H1607" s="58">
        <v>114.91173445569757</v>
      </c>
      <c r="I1607" s="58">
        <v>111.04809138984554</v>
      </c>
      <c r="J1607" s="58">
        <v>91.996970626704581</v>
      </c>
      <c r="K1607" s="58">
        <v>88.774237620857619</v>
      </c>
    </row>
    <row r="1608" spans="1:11">
      <c r="A1608" s="33" t="s">
        <v>4</v>
      </c>
      <c r="B1608" s="58" t="s">
        <v>917</v>
      </c>
      <c r="C1608" s="58" t="s">
        <v>917</v>
      </c>
      <c r="D1608" s="58" t="s">
        <v>917</v>
      </c>
      <c r="E1608" s="58" t="s">
        <v>917</v>
      </c>
      <c r="F1608" s="60" t="s">
        <v>917</v>
      </c>
      <c r="G1608" s="58">
        <v>74.870956475021273</v>
      </c>
      <c r="H1608" s="58" t="s">
        <v>917</v>
      </c>
      <c r="I1608" s="58" t="s">
        <v>917</v>
      </c>
      <c r="J1608" s="58" t="s">
        <v>917</v>
      </c>
      <c r="K1608" s="58" t="s">
        <v>917</v>
      </c>
    </row>
    <row r="1609" spans="1:11">
      <c r="A1609" s="33" t="s">
        <v>811</v>
      </c>
      <c r="B1609" s="58" t="s">
        <v>917</v>
      </c>
      <c r="C1609" s="58" t="s">
        <v>917</v>
      </c>
      <c r="D1609" s="58" t="s">
        <v>917</v>
      </c>
      <c r="E1609" s="58" t="s">
        <v>917</v>
      </c>
      <c r="F1609" s="60" t="s">
        <v>917</v>
      </c>
      <c r="G1609" s="58">
        <v>58.684582559909089</v>
      </c>
      <c r="H1609" s="58">
        <v>56.943465625326432</v>
      </c>
      <c r="I1609" s="58">
        <v>56.075676591685074</v>
      </c>
      <c r="J1609" s="58">
        <v>50.185802326226543</v>
      </c>
      <c r="K1609" s="58">
        <v>50.03757763150373</v>
      </c>
    </row>
    <row r="1610" spans="1:11">
      <c r="A1610" s="33" t="s">
        <v>812</v>
      </c>
      <c r="B1610" s="58" t="s">
        <v>917</v>
      </c>
      <c r="C1610" s="58" t="s">
        <v>917</v>
      </c>
      <c r="D1610" s="58" t="s">
        <v>917</v>
      </c>
      <c r="E1610" s="58" t="s">
        <v>917</v>
      </c>
      <c r="F1610" s="60" t="s">
        <v>917</v>
      </c>
      <c r="G1610" s="58">
        <v>71.919690667606716</v>
      </c>
      <c r="H1610" s="58">
        <v>75.089872727758575</v>
      </c>
      <c r="I1610" s="58">
        <v>70.464678163072975</v>
      </c>
      <c r="J1610" s="58">
        <v>69.400477961564064</v>
      </c>
      <c r="K1610" s="58">
        <v>55.305633624161068</v>
      </c>
    </row>
    <row r="1611" spans="1:11">
      <c r="A1611" s="33" t="s">
        <v>5</v>
      </c>
      <c r="B1611" s="59">
        <v>128.90015303571195</v>
      </c>
      <c r="C1611" s="59">
        <v>124.19517720689851</v>
      </c>
      <c r="D1611" s="59">
        <v>122.35818591366223</v>
      </c>
      <c r="E1611" s="59">
        <v>105.3085390510708</v>
      </c>
      <c r="F1611" s="153">
        <v>100.61020619238363</v>
      </c>
      <c r="G1611" s="58" t="s">
        <v>917</v>
      </c>
      <c r="H1611" s="58" t="s">
        <v>917</v>
      </c>
      <c r="I1611" s="58" t="s">
        <v>917</v>
      </c>
      <c r="J1611" s="58" t="s">
        <v>917</v>
      </c>
      <c r="K1611" s="58" t="s">
        <v>917</v>
      </c>
    </row>
    <row r="1612" spans="1:11">
      <c r="A1612" s="33" t="s">
        <v>813</v>
      </c>
      <c r="B1612" s="59" t="s">
        <v>917</v>
      </c>
      <c r="C1612" s="59" t="s">
        <v>917</v>
      </c>
      <c r="D1612" s="59" t="s">
        <v>917</v>
      </c>
      <c r="E1612" s="59" t="s">
        <v>917</v>
      </c>
      <c r="F1612" s="153" t="s">
        <v>917</v>
      </c>
      <c r="G1612" s="58">
        <v>61.339774645024946</v>
      </c>
      <c r="H1612" s="58">
        <v>52.326257317779145</v>
      </c>
      <c r="I1612" s="58">
        <v>38.190940819718271</v>
      </c>
      <c r="J1612" s="58">
        <v>20.612484140985703</v>
      </c>
      <c r="K1612" s="58">
        <v>17.728376523896998</v>
      </c>
    </row>
    <row r="1613" spans="1:11">
      <c r="A1613" s="33" t="s">
        <v>814</v>
      </c>
      <c r="B1613" s="59" t="s">
        <v>917</v>
      </c>
      <c r="C1613" s="59" t="s">
        <v>917</v>
      </c>
      <c r="D1613" s="59" t="s">
        <v>917</v>
      </c>
      <c r="E1613" s="59" t="s">
        <v>917</v>
      </c>
      <c r="F1613" s="153" t="s">
        <v>917</v>
      </c>
      <c r="G1613" s="58" t="s">
        <v>917</v>
      </c>
      <c r="H1613" s="58" t="s">
        <v>917</v>
      </c>
      <c r="I1613" s="58" t="s">
        <v>917</v>
      </c>
      <c r="J1613" s="58" t="s">
        <v>917</v>
      </c>
      <c r="K1613" s="58" t="s">
        <v>917</v>
      </c>
    </row>
    <row r="1614" spans="1:11">
      <c r="A1614" s="33" t="s">
        <v>6</v>
      </c>
      <c r="B1614" s="58" t="s">
        <v>917</v>
      </c>
      <c r="C1614" s="58" t="s">
        <v>917</v>
      </c>
      <c r="D1614" s="58" t="s">
        <v>917</v>
      </c>
      <c r="E1614" s="58" t="s">
        <v>917</v>
      </c>
      <c r="F1614" s="60" t="s">
        <v>917</v>
      </c>
      <c r="G1614" s="59" t="s">
        <v>917</v>
      </c>
      <c r="H1614" s="59">
        <v>135.30831491943661</v>
      </c>
      <c r="I1614" s="59">
        <v>125.18378124010319</v>
      </c>
      <c r="J1614" s="59">
        <v>112.42168773972242</v>
      </c>
      <c r="K1614" s="59">
        <v>104.5684437064551</v>
      </c>
    </row>
    <row r="1615" spans="1:11">
      <c r="A1615" s="33" t="s">
        <v>815</v>
      </c>
      <c r="B1615" s="58" t="s">
        <v>917</v>
      </c>
      <c r="C1615" s="58" t="s">
        <v>917</v>
      </c>
      <c r="D1615" s="58" t="s">
        <v>917</v>
      </c>
      <c r="E1615" s="58" t="s">
        <v>917</v>
      </c>
      <c r="F1615" s="60" t="s">
        <v>917</v>
      </c>
      <c r="G1615" s="59" t="s">
        <v>917</v>
      </c>
      <c r="H1615" s="59" t="s">
        <v>917</v>
      </c>
      <c r="I1615" s="59" t="s">
        <v>917</v>
      </c>
      <c r="J1615" s="59" t="s">
        <v>917</v>
      </c>
      <c r="K1615" s="59" t="s">
        <v>917</v>
      </c>
    </row>
    <row r="1616" spans="1:11">
      <c r="A1616" s="33" t="s">
        <v>7</v>
      </c>
      <c r="B1616" s="59">
        <v>113.23837543133024</v>
      </c>
      <c r="C1616" s="59">
        <v>127.95144430526034</v>
      </c>
      <c r="D1616" s="59">
        <v>118.09139441498266</v>
      </c>
      <c r="E1616" s="59">
        <v>79.334428730786826</v>
      </c>
      <c r="F1616" s="153">
        <v>78.374240900289465</v>
      </c>
      <c r="G1616" s="59">
        <v>87.1307237268135</v>
      </c>
      <c r="H1616" s="59">
        <v>86.066848893718827</v>
      </c>
      <c r="I1616" s="59">
        <v>80.938474837653345</v>
      </c>
      <c r="J1616" s="59">
        <v>55.622841757672653</v>
      </c>
      <c r="K1616" s="59">
        <v>53.726017687415627</v>
      </c>
    </row>
    <row r="1617" spans="1:11">
      <c r="A1617" s="33" t="s">
        <v>8</v>
      </c>
      <c r="B1617" s="58" t="s">
        <v>917</v>
      </c>
      <c r="C1617" s="58" t="s">
        <v>917</v>
      </c>
      <c r="D1617" s="58" t="s">
        <v>917</v>
      </c>
      <c r="E1617" s="58" t="s">
        <v>917</v>
      </c>
      <c r="F1617" s="60" t="s">
        <v>917</v>
      </c>
      <c r="G1617" s="59">
        <v>152.23851065465931</v>
      </c>
      <c r="H1617" s="59">
        <v>146.79425782587916</v>
      </c>
      <c r="I1617" s="59">
        <v>139.75520208885547</v>
      </c>
      <c r="J1617" s="59">
        <v>122.09344292767717</v>
      </c>
      <c r="K1617" s="59">
        <v>108.43117640993613</v>
      </c>
    </row>
    <row r="1618" spans="1:11">
      <c r="A1618" s="33" t="s">
        <v>816</v>
      </c>
      <c r="B1618" s="58" t="s">
        <v>917</v>
      </c>
      <c r="C1618" s="58" t="s">
        <v>917</v>
      </c>
      <c r="D1618" s="58" t="s">
        <v>917</v>
      </c>
      <c r="E1618" s="58" t="s">
        <v>917</v>
      </c>
      <c r="F1618" s="60" t="s">
        <v>917</v>
      </c>
      <c r="G1618" s="59">
        <v>75.790090116102434</v>
      </c>
      <c r="H1618" s="59">
        <v>77.011058106628568</v>
      </c>
      <c r="I1618" s="59">
        <v>71.717135965409781</v>
      </c>
      <c r="J1618" s="59">
        <v>60.906238311353555</v>
      </c>
      <c r="K1618" s="59">
        <v>56.581575860259605</v>
      </c>
    </row>
    <row r="1619" spans="1:11">
      <c r="A1619" s="33" t="s">
        <v>9</v>
      </c>
      <c r="B1619" s="59">
        <v>146.43450704274773</v>
      </c>
      <c r="C1619" s="59">
        <v>138.48828003836903</v>
      </c>
      <c r="D1619" s="59">
        <v>140.75417578205068</v>
      </c>
      <c r="E1619" s="59">
        <v>121.02483400703819</v>
      </c>
      <c r="F1619" s="153">
        <v>145.23692115703903</v>
      </c>
      <c r="G1619" s="59">
        <v>94.026448896336007</v>
      </c>
      <c r="H1619" s="59">
        <v>90.168337056020292</v>
      </c>
      <c r="I1619" s="59">
        <v>92.175188040699638</v>
      </c>
      <c r="J1619" s="59">
        <v>82.859793543967257</v>
      </c>
      <c r="K1619" s="59">
        <v>71.716475756727235</v>
      </c>
    </row>
    <row r="1620" spans="1:11">
      <c r="A1620" s="33" t="s">
        <v>158</v>
      </c>
      <c r="B1620" s="59" t="s">
        <v>917</v>
      </c>
      <c r="C1620" s="59" t="s">
        <v>917</v>
      </c>
      <c r="D1620" s="59" t="s">
        <v>917</v>
      </c>
      <c r="E1620" s="59" t="s">
        <v>917</v>
      </c>
      <c r="F1620" s="153" t="s">
        <v>917</v>
      </c>
      <c r="G1620" s="59">
        <v>93.122411465444245</v>
      </c>
      <c r="H1620" s="59">
        <v>93.311276361096034</v>
      </c>
      <c r="I1620" s="59">
        <v>94.096233036891178</v>
      </c>
      <c r="J1620" s="59">
        <v>92.289059225103301</v>
      </c>
      <c r="K1620" s="59">
        <v>90.088180061508311</v>
      </c>
    </row>
    <row r="1621" spans="1:11" ht="14.25">
      <c r="A1621" s="41" t="s">
        <v>1174</v>
      </c>
      <c r="B1621" s="163">
        <v>125.60836403263372</v>
      </c>
      <c r="C1621" s="163">
        <v>120.61276351243798</v>
      </c>
      <c r="D1621" s="163">
        <v>105.9952748109985</v>
      </c>
      <c r="E1621" s="163">
        <v>82.909215524501562</v>
      </c>
      <c r="F1621" s="165">
        <v>79.461303716344858</v>
      </c>
      <c r="G1621" s="163">
        <v>86.30046546769951</v>
      </c>
      <c r="H1621" s="163">
        <v>92.905315044962762</v>
      </c>
      <c r="I1621" s="163">
        <v>91.007537378766543</v>
      </c>
      <c r="J1621" s="163">
        <v>83.636466800460255</v>
      </c>
      <c r="K1621" s="163">
        <v>81.254042820432517</v>
      </c>
    </row>
    <row r="1622" spans="1:11" s="22" customFormat="1" ht="14.25" customHeight="1">
      <c r="A1622" s="916" t="s">
        <v>303</v>
      </c>
      <c r="B1622" s="917"/>
      <c r="C1622" s="917"/>
      <c r="D1622" s="917"/>
      <c r="E1622" s="917"/>
      <c r="F1622" s="917"/>
      <c r="G1622" s="917"/>
      <c r="H1622" s="917"/>
      <c r="I1622" s="917"/>
      <c r="J1622" s="917"/>
      <c r="K1622" s="917"/>
    </row>
    <row r="1623" spans="1:11" s="22" customFormat="1" ht="14.25" customHeight="1">
      <c r="A1623" s="918" t="s">
        <v>1012</v>
      </c>
      <c r="B1623" s="919"/>
      <c r="C1623" s="919"/>
      <c r="D1623" s="919"/>
      <c r="E1623" s="919"/>
      <c r="F1623" s="919"/>
      <c r="G1623" s="919"/>
      <c r="H1623" s="919"/>
      <c r="I1623" s="919"/>
      <c r="J1623" s="919"/>
      <c r="K1623" s="919"/>
    </row>
    <row r="1624" spans="1:11">
      <c r="A1624" s="30"/>
    </row>
    <row r="1625" spans="1:11">
      <c r="A1625" s="30"/>
    </row>
    <row r="1626" spans="1:11">
      <c r="A1626" s="30"/>
    </row>
    <row r="1627" spans="1:11">
      <c r="A1627" s="30"/>
    </row>
    <row r="1628" spans="1:11">
      <c r="A1628" s="915" t="s">
        <v>315</v>
      </c>
      <c r="B1628" s="915"/>
      <c r="C1628" s="915"/>
      <c r="D1628" s="915"/>
      <c r="E1628" s="915"/>
      <c r="F1628" s="915"/>
      <c r="G1628" s="915"/>
      <c r="H1628" s="915"/>
      <c r="I1628" s="915"/>
      <c r="J1628" s="915"/>
      <c r="K1628" s="915"/>
    </row>
    <row r="1629" spans="1:11" ht="15">
      <c r="A1629" s="911" t="s">
        <v>675</v>
      </c>
      <c r="B1629" s="911"/>
      <c r="C1629" s="911"/>
      <c r="D1629" s="911"/>
      <c r="E1629" s="911"/>
      <c r="F1629" s="911"/>
      <c r="G1629" s="911"/>
      <c r="H1629" s="911"/>
      <c r="I1629" s="911"/>
      <c r="J1629" s="911"/>
      <c r="K1629" s="911"/>
    </row>
    <row r="1630" spans="1:11" ht="14.25">
      <c r="A1630" s="32" t="s">
        <v>893</v>
      </c>
    </row>
    <row r="1631" spans="1:11">
      <c r="A1631" s="29"/>
      <c r="B1631" s="190"/>
      <c r="C1631" s="190"/>
      <c r="D1631" s="190"/>
      <c r="E1631" s="190"/>
      <c r="F1631" s="190"/>
      <c r="G1631" s="190"/>
      <c r="H1631" s="190"/>
      <c r="I1631" s="190"/>
      <c r="J1631" s="190"/>
      <c r="K1631" s="190"/>
    </row>
    <row r="1632" spans="1:11" ht="15" customHeight="1">
      <c r="A1632" s="33"/>
      <c r="B1632" s="895" t="s">
        <v>0</v>
      </c>
      <c r="C1632" s="895"/>
      <c r="D1632" s="895"/>
      <c r="E1632" s="895"/>
      <c r="F1632" s="896"/>
      <c r="G1632" s="895" t="s">
        <v>1</v>
      </c>
      <c r="H1632" s="895"/>
      <c r="I1632" s="895"/>
      <c r="J1632" s="895"/>
      <c r="K1632" s="895"/>
    </row>
    <row r="1633" spans="1:11">
      <c r="A1633" s="34"/>
      <c r="B1633" s="180">
        <v>40909</v>
      </c>
      <c r="C1633" s="180">
        <v>41275</v>
      </c>
      <c r="D1633" s="180">
        <v>41640</v>
      </c>
      <c r="E1633" s="180">
        <v>42005</v>
      </c>
      <c r="F1633" s="181">
        <v>42370</v>
      </c>
      <c r="G1633" s="180">
        <v>40909</v>
      </c>
      <c r="H1633" s="180">
        <v>41275</v>
      </c>
      <c r="I1633" s="180">
        <v>41640</v>
      </c>
      <c r="J1633" s="180">
        <v>42005</v>
      </c>
      <c r="K1633" s="180">
        <v>42370</v>
      </c>
    </row>
    <row r="1634" spans="1:11">
      <c r="A1634" s="31" t="s">
        <v>31</v>
      </c>
      <c r="B1634" s="10">
        <v>325004.45794254623</v>
      </c>
      <c r="C1634" s="10">
        <v>320700.93600963004</v>
      </c>
      <c r="D1634" s="10">
        <v>301919.74628420419</v>
      </c>
      <c r="E1634" s="10">
        <v>257912.82093907747</v>
      </c>
      <c r="F1634" s="12">
        <v>258663.85371251812</v>
      </c>
      <c r="G1634" s="10">
        <v>267033.84177225002</v>
      </c>
      <c r="H1634" s="10">
        <v>244140.81821195723</v>
      </c>
      <c r="I1634" s="10">
        <v>214853.532123802</v>
      </c>
      <c r="J1634" s="10">
        <v>180966.6966257857</v>
      </c>
      <c r="K1634" s="10">
        <v>180675.18804707917</v>
      </c>
    </row>
    <row r="1635" spans="1:11">
      <c r="A1635" s="33" t="s">
        <v>456</v>
      </c>
      <c r="B1635" s="10">
        <v>424690.23558557109</v>
      </c>
      <c r="C1635" s="10">
        <v>475252.68246816914</v>
      </c>
      <c r="D1635" s="10">
        <v>793958.17513464647</v>
      </c>
      <c r="E1635" s="10">
        <v>601781.0476452033</v>
      </c>
      <c r="F1635" s="12">
        <v>622226.89513787196</v>
      </c>
      <c r="G1635" s="10">
        <v>8275.8667131714792</v>
      </c>
      <c r="H1635" s="10">
        <v>9358.7955697243178</v>
      </c>
      <c r="I1635" s="10">
        <v>14273.708224820957</v>
      </c>
      <c r="J1635" s="10">
        <v>9980.4708972354983</v>
      </c>
      <c r="K1635" s="10">
        <v>10811.249974688149</v>
      </c>
    </row>
    <row r="1636" spans="1:11">
      <c r="A1636" s="33" t="s">
        <v>458</v>
      </c>
      <c r="B1636" s="10">
        <v>64583.47591841712</v>
      </c>
      <c r="C1636" s="10">
        <v>69612.958290517417</v>
      </c>
      <c r="D1636" s="10">
        <v>67312.770853080365</v>
      </c>
      <c r="E1636" s="10">
        <v>50011.049728804232</v>
      </c>
      <c r="F1636" s="12">
        <v>48437.040562731127</v>
      </c>
      <c r="G1636" s="10">
        <v>9747.5332521970304</v>
      </c>
      <c r="H1636" s="10">
        <v>12824.823413544398</v>
      </c>
      <c r="I1636" s="10">
        <v>10526.717426507617</v>
      </c>
      <c r="J1636" s="10">
        <v>6318.9923647435226</v>
      </c>
      <c r="K1636" s="10">
        <v>9076.8627739121821</v>
      </c>
    </row>
    <row r="1637" spans="1:11">
      <c r="A1637" s="33" t="s">
        <v>457</v>
      </c>
      <c r="B1637" s="10">
        <v>59206.916802290805</v>
      </c>
      <c r="C1637" s="10">
        <v>62305.94261467515</v>
      </c>
      <c r="D1637" s="10">
        <v>62028.547876405493</v>
      </c>
      <c r="E1637" s="10">
        <v>56320.742510111544</v>
      </c>
      <c r="F1637" s="12">
        <v>57065.778186674943</v>
      </c>
      <c r="G1637" s="10">
        <v>16646.551182073294</v>
      </c>
      <c r="H1637" s="10">
        <v>16988.746323637315</v>
      </c>
      <c r="I1637" s="10">
        <v>16462.433558661793</v>
      </c>
      <c r="J1637" s="10">
        <v>14833.379597173389</v>
      </c>
      <c r="K1637" s="10">
        <v>14570.960136595162</v>
      </c>
    </row>
    <row r="1638" spans="1:11">
      <c r="A1638" s="33" t="s">
        <v>459</v>
      </c>
      <c r="B1638" s="10">
        <v>73767.130560432808</v>
      </c>
      <c r="C1638" s="10">
        <v>104476.60138243127</v>
      </c>
      <c r="D1638" s="10">
        <v>128380.21360384407</v>
      </c>
      <c r="E1638" s="10">
        <v>281497.38874223066</v>
      </c>
      <c r="F1638" s="12">
        <v>291288.15872639563</v>
      </c>
      <c r="G1638" s="10" t="s">
        <v>917</v>
      </c>
      <c r="H1638" s="10" t="s">
        <v>917</v>
      </c>
      <c r="I1638" s="10" t="s">
        <v>917</v>
      </c>
      <c r="J1638" s="10" t="s">
        <v>917</v>
      </c>
      <c r="K1638" s="10" t="s">
        <v>917</v>
      </c>
    </row>
    <row r="1639" spans="1:11">
      <c r="A1639" s="33" t="s">
        <v>140</v>
      </c>
      <c r="B1639" s="95">
        <v>474577.23877513874</v>
      </c>
      <c r="C1639" s="95">
        <v>469741.27267700608</v>
      </c>
      <c r="D1639" s="95">
        <v>482702.89006030216</v>
      </c>
      <c r="E1639" s="95">
        <v>390355.64677134674</v>
      </c>
      <c r="F1639" s="97">
        <v>393477.14617927314</v>
      </c>
      <c r="G1639" s="95">
        <v>25798.041529379141</v>
      </c>
      <c r="H1639" s="95">
        <v>28334.233957458175</v>
      </c>
      <c r="I1639" s="95">
        <v>30402.799784246392</v>
      </c>
      <c r="J1639" s="95">
        <v>24239.440881660015</v>
      </c>
      <c r="K1639" s="95">
        <v>24776.365765320308</v>
      </c>
    </row>
    <row r="1640" spans="1:11">
      <c r="A1640" s="718" t="s">
        <v>141</v>
      </c>
      <c r="B1640" s="95">
        <v>926603.30874400935</v>
      </c>
      <c r="C1640" s="95">
        <v>938039.68697712035</v>
      </c>
      <c r="D1640" s="95">
        <v>800083.74913405615</v>
      </c>
      <c r="E1640" s="95">
        <v>683548.58023232571</v>
      </c>
      <c r="F1640" s="97">
        <v>669079.99118600821</v>
      </c>
      <c r="G1640" s="95">
        <v>211129.21229813399</v>
      </c>
      <c r="H1640" s="95">
        <v>219769.49582597974</v>
      </c>
      <c r="I1640" s="95">
        <v>58639.154261454416</v>
      </c>
      <c r="J1640" s="95">
        <v>54776.091890740885</v>
      </c>
      <c r="K1640" s="95">
        <v>52652.450529653928</v>
      </c>
    </row>
    <row r="1641" spans="1:11">
      <c r="A1641" s="33" t="s">
        <v>641</v>
      </c>
      <c r="B1641" s="95" t="s">
        <v>917</v>
      </c>
      <c r="C1641" s="95" t="s">
        <v>917</v>
      </c>
      <c r="D1641" s="95" t="s">
        <v>917</v>
      </c>
      <c r="E1641" s="95" t="s">
        <v>917</v>
      </c>
      <c r="F1641" s="97" t="s">
        <v>917</v>
      </c>
      <c r="G1641" s="95" t="s">
        <v>917</v>
      </c>
      <c r="H1641" s="95" t="s">
        <v>917</v>
      </c>
      <c r="I1641" s="95" t="s">
        <v>917</v>
      </c>
      <c r="J1641" s="95" t="s">
        <v>917</v>
      </c>
      <c r="K1641" s="95" t="s">
        <v>917</v>
      </c>
    </row>
    <row r="1642" spans="1:11">
      <c r="A1642" s="33" t="s">
        <v>860</v>
      </c>
      <c r="B1642" s="95">
        <v>10869.505996926613</v>
      </c>
      <c r="C1642" s="95">
        <v>10796.976074196346</v>
      </c>
      <c r="D1642" s="95">
        <v>10567.110984487954</v>
      </c>
      <c r="E1642" s="95">
        <v>11084.15623745841</v>
      </c>
      <c r="F1642" s="97">
        <v>12671.533477347293</v>
      </c>
      <c r="G1642" s="95">
        <v>16.636820544521338</v>
      </c>
      <c r="H1642" s="95">
        <v>17.544367388840424</v>
      </c>
      <c r="I1642" s="95">
        <v>23.34125128383246</v>
      </c>
      <c r="J1642" s="95">
        <v>30.334370833667869</v>
      </c>
      <c r="K1642" s="95">
        <v>42.290344864154484</v>
      </c>
    </row>
    <row r="1643" spans="1:11">
      <c r="A1643" s="33" t="s">
        <v>106</v>
      </c>
      <c r="B1643" s="95">
        <v>168335.35314317231</v>
      </c>
      <c r="C1643" s="95">
        <v>177100.10906764396</v>
      </c>
      <c r="D1643" s="95">
        <v>159960.90976633655</v>
      </c>
      <c r="E1643" s="95">
        <v>127323.62320705823</v>
      </c>
      <c r="F1643" s="97">
        <v>128454.94898303165</v>
      </c>
      <c r="G1643" s="95">
        <v>8261.7958846937836</v>
      </c>
      <c r="H1643" s="95">
        <v>7862.2071501220671</v>
      </c>
      <c r="I1643" s="95">
        <v>6953.0575440126877</v>
      </c>
      <c r="J1643" s="95">
        <v>6581.1605864707863</v>
      </c>
      <c r="K1643" s="95">
        <v>6697.4683582609723</v>
      </c>
    </row>
    <row r="1644" spans="1:11">
      <c r="A1644" s="718" t="s">
        <v>4</v>
      </c>
      <c r="B1644" s="95">
        <v>263997.69457236183</v>
      </c>
      <c r="C1644" s="95">
        <v>232380.42693344233</v>
      </c>
      <c r="D1644" s="95">
        <v>217942.7933352089</v>
      </c>
      <c r="E1644" s="95">
        <v>196050.24068340621</v>
      </c>
      <c r="F1644" s="97">
        <v>213208.33162958102</v>
      </c>
      <c r="G1644" s="95" t="s">
        <v>917</v>
      </c>
      <c r="H1644" s="95" t="s">
        <v>917</v>
      </c>
      <c r="I1644" s="95" t="s">
        <v>917</v>
      </c>
      <c r="J1644" s="95" t="s">
        <v>917</v>
      </c>
      <c r="K1644" s="95" t="s">
        <v>917</v>
      </c>
    </row>
    <row r="1645" spans="1:11">
      <c r="A1645" s="33" t="s">
        <v>811</v>
      </c>
      <c r="B1645" s="95">
        <v>233342.20372955996</v>
      </c>
      <c r="C1645" s="95">
        <v>252273.39824443811</v>
      </c>
      <c r="D1645" s="95">
        <v>287928.5917075288</v>
      </c>
      <c r="E1645" s="95">
        <v>308316.71635662846</v>
      </c>
      <c r="F1645" s="97">
        <v>310836.87398977671</v>
      </c>
      <c r="G1645" s="95">
        <v>3126.6258591023425</v>
      </c>
      <c r="H1645" s="95">
        <v>3281.3461170785199</v>
      </c>
      <c r="I1645" s="95">
        <v>3345.4923419072202</v>
      </c>
      <c r="J1645" s="95">
        <v>3139.4008882316566</v>
      </c>
      <c r="K1645" s="95">
        <v>3181.2672462741516</v>
      </c>
    </row>
    <row r="1646" spans="1:11">
      <c r="A1646" s="33" t="s">
        <v>812</v>
      </c>
      <c r="B1646" s="95">
        <v>161226.16717994382</v>
      </c>
      <c r="C1646" s="95">
        <v>166838.31354194856</v>
      </c>
      <c r="D1646" s="95">
        <v>163986.47599284429</v>
      </c>
      <c r="E1646" s="95">
        <v>140992.2658211106</v>
      </c>
      <c r="F1646" s="97">
        <v>123817.76731149651</v>
      </c>
      <c r="G1646" s="95">
        <v>165.11310388114947</v>
      </c>
      <c r="H1646" s="95">
        <v>184.51616342700123</v>
      </c>
      <c r="I1646" s="95">
        <v>187.26795470206648</v>
      </c>
      <c r="J1646" s="95">
        <v>182.9599490944195</v>
      </c>
      <c r="K1646" s="95">
        <v>183.19019224584193</v>
      </c>
    </row>
    <row r="1647" spans="1:11">
      <c r="A1647" s="33" t="s">
        <v>5</v>
      </c>
      <c r="B1647" s="10">
        <v>416727.62734542787</v>
      </c>
      <c r="C1647" s="10">
        <v>1358053.2821767416</v>
      </c>
      <c r="D1647" s="10">
        <v>1366252.9302317586</v>
      </c>
      <c r="E1647" s="10">
        <v>1230961.4736153455</v>
      </c>
      <c r="F1647" s="12">
        <v>1242599.0961825382</v>
      </c>
      <c r="G1647" s="10">
        <v>22255.175780903424</v>
      </c>
      <c r="H1647" s="10">
        <v>21962.095632129462</v>
      </c>
      <c r="I1647" s="10">
        <v>17200.432718254222</v>
      </c>
      <c r="J1647" s="10">
        <v>15744.394741783066</v>
      </c>
      <c r="K1647" s="10">
        <v>14749.075462119816</v>
      </c>
    </row>
    <row r="1648" spans="1:11">
      <c r="A1648" s="33" t="s">
        <v>813</v>
      </c>
      <c r="B1648" s="10">
        <v>109514.77820537282</v>
      </c>
      <c r="C1648" s="10">
        <v>122059.49060934303</v>
      </c>
      <c r="D1648" s="10">
        <v>117352.57532413103</v>
      </c>
      <c r="E1648" s="10">
        <v>82162.294604920477</v>
      </c>
      <c r="F1648" s="12">
        <v>66741.341321599408</v>
      </c>
      <c r="G1648" s="10">
        <v>292.38901126054236</v>
      </c>
      <c r="H1648" s="10">
        <v>340.47227811133706</v>
      </c>
      <c r="I1648" s="10">
        <v>337.58334951961564</v>
      </c>
      <c r="J1648" s="10">
        <v>217.69330247375106</v>
      </c>
      <c r="K1648" s="10">
        <v>228.60494452767497</v>
      </c>
    </row>
    <row r="1649" spans="1:11">
      <c r="A1649" s="33" t="s">
        <v>814</v>
      </c>
      <c r="B1649" s="10">
        <v>36962.948944249409</v>
      </c>
      <c r="C1649" s="10">
        <v>41480.792658167265</v>
      </c>
      <c r="D1649" s="10">
        <v>46037.650976117089</v>
      </c>
      <c r="E1649" s="10">
        <v>46035.911357588455</v>
      </c>
      <c r="F1649" s="12">
        <v>45833.183845178944</v>
      </c>
      <c r="G1649" s="10">
        <v>4.3153098520642494</v>
      </c>
      <c r="H1649" s="10">
        <v>4.8915962364132941</v>
      </c>
      <c r="I1649" s="10">
        <v>5.0839401669736901</v>
      </c>
      <c r="J1649" s="10">
        <v>5.4695837181304663</v>
      </c>
      <c r="K1649" s="10">
        <v>6.6196168440629952</v>
      </c>
    </row>
    <row r="1650" spans="1:11">
      <c r="A1650" s="33" t="s">
        <v>6</v>
      </c>
      <c r="B1650" s="10">
        <v>32081.351783464172</v>
      </c>
      <c r="C1650" s="10">
        <v>34311.106003377528</v>
      </c>
      <c r="D1650" s="10">
        <v>35103.710887706999</v>
      </c>
      <c r="E1650" s="10">
        <v>38861.411617486112</v>
      </c>
      <c r="F1650" s="12">
        <v>41925.880788902374</v>
      </c>
      <c r="G1650" s="10">
        <v>11996.947640927798</v>
      </c>
      <c r="H1650" s="10">
        <v>12625.243667682109</v>
      </c>
      <c r="I1650" s="10">
        <v>13218.874895632502</v>
      </c>
      <c r="J1650" s="10">
        <v>12758.079211213719</v>
      </c>
      <c r="K1650" s="10">
        <v>13061.111883984713</v>
      </c>
    </row>
    <row r="1651" spans="1:11">
      <c r="A1651" s="33" t="s">
        <v>815</v>
      </c>
      <c r="B1651" s="10">
        <v>40116.161122154546</v>
      </c>
      <c r="C1651" s="10">
        <v>39861.480667968775</v>
      </c>
      <c r="D1651" s="10">
        <v>37947.421838966467</v>
      </c>
      <c r="E1651" s="10">
        <v>34464.401877364784</v>
      </c>
      <c r="F1651" s="12">
        <v>31726.521906837541</v>
      </c>
      <c r="G1651" s="10">
        <v>2910.0918968814881</v>
      </c>
      <c r="H1651" s="10">
        <v>2585.8545645940721</v>
      </c>
      <c r="I1651" s="10">
        <v>2149.7788265244194</v>
      </c>
      <c r="J1651" s="10">
        <v>1874.934316546437</v>
      </c>
      <c r="K1651" s="10">
        <v>1727.0424005503978</v>
      </c>
    </row>
    <row r="1652" spans="1:11">
      <c r="A1652" s="33" t="s">
        <v>7</v>
      </c>
      <c r="B1652" s="10">
        <v>211480.80147821593</v>
      </c>
      <c r="C1652" s="10">
        <v>226572.87433902634</v>
      </c>
      <c r="D1652" s="10">
        <v>221787.48479571936</v>
      </c>
      <c r="E1652" s="10">
        <v>156966.51583175687</v>
      </c>
      <c r="F1652" s="12">
        <v>170169.90316863719</v>
      </c>
      <c r="G1652" s="10">
        <v>8446.2140411569453</v>
      </c>
      <c r="H1652" s="10">
        <v>8839.1392952015212</v>
      </c>
      <c r="I1652" s="10">
        <v>8379.5393402404625</v>
      </c>
      <c r="J1652" s="10">
        <v>5749.6154713164678</v>
      </c>
      <c r="K1652" s="10">
        <v>5937.4528039094939</v>
      </c>
    </row>
    <row r="1653" spans="1:11">
      <c r="A1653" s="33" t="s">
        <v>8</v>
      </c>
      <c r="B1653" s="10">
        <v>529360.82080291142</v>
      </c>
      <c r="C1653" s="10">
        <v>526685.28010447545</v>
      </c>
      <c r="D1653" s="10">
        <v>533990.45457778359</v>
      </c>
      <c r="E1653" s="10">
        <v>583499.19950124377</v>
      </c>
      <c r="F1653" s="12">
        <v>515251.88869063155</v>
      </c>
      <c r="G1653" s="10">
        <v>10999.791872383423</v>
      </c>
      <c r="H1653" s="10">
        <v>11386.326991971906</v>
      </c>
      <c r="I1653" s="10">
        <v>11344.414371352259</v>
      </c>
      <c r="J1653" s="10">
        <v>10261.181347875196</v>
      </c>
      <c r="K1653" s="10">
        <v>9823.1183049477368</v>
      </c>
    </row>
    <row r="1654" spans="1:11">
      <c r="A1654" s="33" t="s">
        <v>816</v>
      </c>
      <c r="B1654" s="10">
        <v>2822.6335681207647</v>
      </c>
      <c r="C1654" s="10">
        <v>39033.595949780538</v>
      </c>
      <c r="D1654" s="10">
        <v>39001.454689301754</v>
      </c>
      <c r="E1654" s="10">
        <v>35499.502610717143</v>
      </c>
      <c r="F1654" s="12">
        <v>46845.836060169655</v>
      </c>
      <c r="G1654" s="10" t="s">
        <v>349</v>
      </c>
      <c r="H1654" s="10" t="s">
        <v>349</v>
      </c>
      <c r="I1654" s="10" t="s">
        <v>349</v>
      </c>
      <c r="J1654" s="10" t="s">
        <v>349</v>
      </c>
      <c r="K1654" s="10" t="s">
        <v>349</v>
      </c>
    </row>
    <row r="1655" spans="1:11">
      <c r="A1655" s="33" t="s">
        <v>9</v>
      </c>
      <c r="B1655" s="10">
        <v>1866459.9903368303</v>
      </c>
      <c r="C1655" s="10">
        <v>1793409.9039294391</v>
      </c>
      <c r="D1655" s="10">
        <v>1822867.8160077499</v>
      </c>
      <c r="E1655" s="10">
        <v>1688761.966015531</v>
      </c>
      <c r="F1655" s="12">
        <v>1685351.7692826949</v>
      </c>
      <c r="G1655" s="10">
        <v>26743.74315796396</v>
      </c>
      <c r="H1655" s="10">
        <v>27189.370572436968</v>
      </c>
      <c r="I1655" s="10">
        <v>29751.759705061912</v>
      </c>
      <c r="J1655" s="10">
        <v>29232.662364515632</v>
      </c>
      <c r="K1655" s="10">
        <v>25951.033138562747</v>
      </c>
    </row>
    <row r="1656" spans="1:11">
      <c r="A1656" s="33" t="s">
        <v>158</v>
      </c>
      <c r="B1656" s="10">
        <v>221033.76832493412</v>
      </c>
      <c r="C1656" s="10">
        <v>234967.66052644979</v>
      </c>
      <c r="D1656" s="10">
        <v>248176.28698830845</v>
      </c>
      <c r="E1656" s="10">
        <v>258829.60741871371</v>
      </c>
      <c r="F1656" s="12">
        <v>270530.22320910479</v>
      </c>
      <c r="G1656" s="10">
        <v>196795.31201432875</v>
      </c>
      <c r="H1656" s="10">
        <v>199949.57636646362</v>
      </c>
      <c r="I1656" s="10">
        <v>195726.10484251959</v>
      </c>
      <c r="J1656" s="10">
        <v>198857.29266062655</v>
      </c>
      <c r="K1656" s="10">
        <v>208528.62105515625</v>
      </c>
    </row>
    <row r="1657" spans="1:11" ht="14.25">
      <c r="A1657" s="41" t="s">
        <v>1168</v>
      </c>
      <c r="B1657" s="157" t="s">
        <v>349</v>
      </c>
      <c r="C1657" s="157" t="s">
        <v>349</v>
      </c>
      <c r="D1657" s="157" t="s">
        <v>349</v>
      </c>
      <c r="E1657" s="157" t="s">
        <v>349</v>
      </c>
      <c r="F1657" s="158" t="s">
        <v>349</v>
      </c>
      <c r="G1657" s="11">
        <v>36959.126686693868</v>
      </c>
      <c r="H1657" s="11">
        <v>37633.214660273043</v>
      </c>
      <c r="I1657" s="11">
        <v>31278.765496978856</v>
      </c>
      <c r="J1657" s="11">
        <v>30543.632988116129</v>
      </c>
      <c r="K1657" s="11">
        <v>31740.976212522477</v>
      </c>
    </row>
    <row r="1658" spans="1:11">
      <c r="A1658" s="30"/>
    </row>
    <row r="1659" spans="1:11">
      <c r="A1659" s="30"/>
    </row>
    <row r="1660" spans="1:11">
      <c r="A1660" s="30"/>
    </row>
    <row r="1661" spans="1:11">
      <c r="A1661" s="915" t="s">
        <v>314</v>
      </c>
      <c r="B1661" s="915"/>
      <c r="C1661" s="915"/>
      <c r="D1661" s="915"/>
      <c r="E1661" s="915"/>
      <c r="F1661" s="915"/>
      <c r="G1661" s="915"/>
      <c r="H1661" s="915"/>
      <c r="I1661" s="915"/>
      <c r="J1661" s="915"/>
      <c r="K1661" s="915"/>
    </row>
    <row r="1662" spans="1:11">
      <c r="A1662" s="29"/>
    </row>
    <row r="1663" spans="1:11" ht="15" customHeight="1">
      <c r="A1663" s="33"/>
      <c r="B1663" s="895" t="s">
        <v>2</v>
      </c>
      <c r="C1663" s="895"/>
      <c r="D1663" s="895"/>
      <c r="E1663" s="895"/>
      <c r="F1663" s="896"/>
      <c r="G1663" s="895" t="s">
        <v>306</v>
      </c>
      <c r="H1663" s="895"/>
      <c r="I1663" s="895"/>
      <c r="J1663" s="895"/>
      <c r="K1663" s="895"/>
    </row>
    <row r="1664" spans="1:11">
      <c r="A1664" s="34"/>
      <c r="B1664" s="180">
        <v>40909</v>
      </c>
      <c r="C1664" s="180">
        <v>41275</v>
      </c>
      <c r="D1664" s="180">
        <v>41640</v>
      </c>
      <c r="E1664" s="180">
        <v>42005</v>
      </c>
      <c r="F1664" s="181">
        <v>42370</v>
      </c>
      <c r="G1664" s="180">
        <v>40909</v>
      </c>
      <c r="H1664" s="180">
        <v>41275</v>
      </c>
      <c r="I1664" s="180">
        <v>41640</v>
      </c>
      <c r="J1664" s="180">
        <v>42005</v>
      </c>
      <c r="K1664" s="180">
        <v>42370</v>
      </c>
    </row>
    <row r="1665" spans="1:11">
      <c r="A1665" s="31" t="s">
        <v>31</v>
      </c>
      <c r="B1665" s="10">
        <v>55027.851755100703</v>
      </c>
      <c r="C1665" s="10">
        <v>50515.33672718217</v>
      </c>
      <c r="D1665" s="10">
        <v>46898.166367148813</v>
      </c>
      <c r="E1665" s="10">
        <v>38376.854497432323</v>
      </c>
      <c r="F1665" s="12">
        <v>35392.724322954564</v>
      </c>
      <c r="G1665" s="45" t="s">
        <v>349</v>
      </c>
      <c r="H1665" s="45" t="s">
        <v>349</v>
      </c>
      <c r="I1665" s="45" t="s">
        <v>349</v>
      </c>
      <c r="J1665" s="45" t="s">
        <v>349</v>
      </c>
      <c r="K1665" s="45" t="s">
        <v>349</v>
      </c>
    </row>
    <row r="1666" spans="1:11">
      <c r="A1666" s="33" t="s">
        <v>456</v>
      </c>
      <c r="B1666" s="10">
        <v>4312.3645463364883</v>
      </c>
      <c r="C1666" s="10">
        <v>4058.9665637547146</v>
      </c>
      <c r="D1666" s="10">
        <v>2848.7273658892832</v>
      </c>
      <c r="E1666" s="10">
        <v>2079.3395668145904</v>
      </c>
      <c r="F1666" s="12">
        <v>1540.485145420015</v>
      </c>
      <c r="G1666" s="45">
        <v>26.469955839572016</v>
      </c>
      <c r="H1666" s="45">
        <v>16.80198568474162</v>
      </c>
      <c r="I1666" s="45">
        <v>42.680001724458187</v>
      </c>
      <c r="J1666" s="45">
        <v>36.016787047281618</v>
      </c>
      <c r="K1666" s="45">
        <v>57.395647148966141</v>
      </c>
    </row>
    <row r="1667" spans="1:11">
      <c r="A1667" s="33" t="s">
        <v>458</v>
      </c>
      <c r="B1667" s="10">
        <v>7413.1442452525152</v>
      </c>
      <c r="C1667" s="10">
        <v>6715.8672068348096</v>
      </c>
      <c r="D1667" s="10">
        <v>5866.9742367028284</v>
      </c>
      <c r="E1667" s="10">
        <v>3778.4110253352114</v>
      </c>
      <c r="F1667" s="12">
        <v>3146.2949183939386</v>
      </c>
      <c r="G1667" s="45">
        <v>5.7942417565275539</v>
      </c>
      <c r="H1667" s="45">
        <v>7.6022249041119876</v>
      </c>
      <c r="I1667" s="45">
        <v>3.7019360611818897</v>
      </c>
      <c r="J1667" s="45">
        <v>1.8907661193712273</v>
      </c>
      <c r="K1667" s="45">
        <v>1.6677208743552063</v>
      </c>
    </row>
    <row r="1668" spans="1:11">
      <c r="A1668" s="33" t="s">
        <v>457</v>
      </c>
      <c r="B1668" s="10">
        <v>86630.126737911996</v>
      </c>
      <c r="C1668" s="10">
        <v>81574.676619959107</v>
      </c>
      <c r="D1668" s="10">
        <v>76295.275334910548</v>
      </c>
      <c r="E1668" s="10">
        <v>65686.241363165813</v>
      </c>
      <c r="F1668" s="12">
        <v>51658.890642035905</v>
      </c>
      <c r="G1668" s="45" t="s">
        <v>917</v>
      </c>
      <c r="H1668" s="45" t="s">
        <v>917</v>
      </c>
      <c r="I1668" s="45" t="s">
        <v>917</v>
      </c>
      <c r="J1668" s="45" t="s">
        <v>917</v>
      </c>
      <c r="K1668" s="45" t="s">
        <v>917</v>
      </c>
    </row>
    <row r="1669" spans="1:11">
      <c r="A1669" s="33" t="s">
        <v>459</v>
      </c>
      <c r="B1669" s="10">
        <v>34756.454574989446</v>
      </c>
      <c r="C1669" s="10">
        <v>34140.137123883957</v>
      </c>
      <c r="D1669" s="10">
        <v>32131.502312617409</v>
      </c>
      <c r="E1669" s="10">
        <v>27827.152796274164</v>
      </c>
      <c r="F1669" s="12">
        <v>20448.006530694947</v>
      </c>
      <c r="G1669" s="45" t="s">
        <v>349</v>
      </c>
      <c r="H1669" s="45" t="s">
        <v>349</v>
      </c>
      <c r="I1669" s="45" t="s">
        <v>349</v>
      </c>
      <c r="J1669" s="45" t="s">
        <v>349</v>
      </c>
      <c r="K1669" s="45" t="s">
        <v>349</v>
      </c>
    </row>
    <row r="1670" spans="1:11">
      <c r="A1670" s="33" t="s">
        <v>140</v>
      </c>
      <c r="B1670" s="95">
        <v>32048.060502312666</v>
      </c>
      <c r="C1670" s="95">
        <v>26728.747711152741</v>
      </c>
      <c r="D1670" s="95">
        <v>24410.476765037762</v>
      </c>
      <c r="E1670" s="95">
        <v>19590.332658116014</v>
      </c>
      <c r="F1670" s="97">
        <v>17888.44767793666</v>
      </c>
      <c r="G1670" s="49">
        <v>2.2228565171428105</v>
      </c>
      <c r="H1670" s="49">
        <v>2.208679443133128</v>
      </c>
      <c r="I1670" s="49">
        <v>4.90493870714511</v>
      </c>
      <c r="J1670" s="49">
        <v>6.712905354517126</v>
      </c>
      <c r="K1670" s="49">
        <v>9.8120647988099705</v>
      </c>
    </row>
    <row r="1671" spans="1:11">
      <c r="A1671" s="718" t="s">
        <v>141</v>
      </c>
      <c r="B1671" s="95">
        <v>3622.8832160425027</v>
      </c>
      <c r="C1671" s="95">
        <v>3314.9380909462761</v>
      </c>
      <c r="D1671" s="95">
        <v>2791.9692924028122</v>
      </c>
      <c r="E1671" s="95">
        <v>2104.2684882455187</v>
      </c>
      <c r="F1671" s="97">
        <v>2061.8696625126668</v>
      </c>
      <c r="G1671" s="49">
        <v>1.9316850087299626</v>
      </c>
      <c r="H1671" s="49">
        <v>1.7779145233439335</v>
      </c>
      <c r="I1671" s="49">
        <v>6.5718943734424755</v>
      </c>
      <c r="J1671" s="49">
        <v>6.7373620232752272</v>
      </c>
      <c r="K1671" s="49">
        <v>9.7463898815482732</v>
      </c>
    </row>
    <row r="1672" spans="1:11">
      <c r="A1672" s="33" t="s">
        <v>641</v>
      </c>
      <c r="B1672" s="95" t="s">
        <v>917</v>
      </c>
      <c r="C1672" s="95" t="s">
        <v>917</v>
      </c>
      <c r="D1672" s="95" t="s">
        <v>917</v>
      </c>
      <c r="E1672" s="95" t="s">
        <v>917</v>
      </c>
      <c r="F1672" s="97" t="s">
        <v>917</v>
      </c>
      <c r="G1672" s="49" t="s">
        <v>917</v>
      </c>
      <c r="H1672" s="49" t="s">
        <v>917</v>
      </c>
      <c r="I1672" s="49" t="s">
        <v>917</v>
      </c>
      <c r="J1672" s="49" t="s">
        <v>917</v>
      </c>
      <c r="K1672" s="49" t="s">
        <v>917</v>
      </c>
    </row>
    <row r="1673" spans="1:11">
      <c r="A1673" s="33" t="s">
        <v>860</v>
      </c>
      <c r="B1673" s="95">
        <v>1538.825503765232</v>
      </c>
      <c r="C1673" s="95">
        <v>1292.1640072909838</v>
      </c>
      <c r="D1673" s="95">
        <v>1105.0604853301597</v>
      </c>
      <c r="E1673" s="95">
        <v>994.87848431658233</v>
      </c>
      <c r="F1673" s="97">
        <v>927.25037654072457</v>
      </c>
      <c r="G1673" s="49">
        <v>1.2170160887786863</v>
      </c>
      <c r="H1673" s="49">
        <v>1.1393368265876982</v>
      </c>
      <c r="I1673" s="49">
        <v>2.7529270386954088</v>
      </c>
      <c r="J1673" s="49">
        <v>5.925743546784652</v>
      </c>
      <c r="K1673" s="49">
        <v>9.5981174119726127</v>
      </c>
    </row>
    <row r="1674" spans="1:11">
      <c r="A1674" s="33" t="s">
        <v>106</v>
      </c>
      <c r="B1674" s="95">
        <v>14570.801897367652</v>
      </c>
      <c r="C1674" s="95">
        <v>12832.299407273274</v>
      </c>
      <c r="D1674" s="95">
        <v>11701.965674347754</v>
      </c>
      <c r="E1674" s="95">
        <v>9048.7486320105072</v>
      </c>
      <c r="F1674" s="97">
        <v>8791.8026586810247</v>
      </c>
      <c r="G1674" s="49">
        <v>272.01076999386743</v>
      </c>
      <c r="H1674" s="49">
        <v>259.08584360107403</v>
      </c>
      <c r="I1674" s="49">
        <v>295.93262044802088</v>
      </c>
      <c r="J1674" s="49">
        <v>311.43602613555828</v>
      </c>
      <c r="K1674" s="49">
        <v>377.78709797419509</v>
      </c>
    </row>
    <row r="1675" spans="1:11">
      <c r="A1675" s="718" t="s">
        <v>4</v>
      </c>
      <c r="B1675" s="95">
        <v>36282.125221157461</v>
      </c>
      <c r="C1675" s="95">
        <v>29461.935691694995</v>
      </c>
      <c r="D1675" s="95">
        <v>24707.147283668186</v>
      </c>
      <c r="E1675" s="95">
        <v>19432.050008443475</v>
      </c>
      <c r="F1675" s="97">
        <v>30758.957833723161</v>
      </c>
      <c r="G1675" s="49">
        <v>242.44399544468993</v>
      </c>
      <c r="H1675" s="49">
        <v>252.08946189589793</v>
      </c>
      <c r="I1675" s="49">
        <v>298.12981933399772</v>
      </c>
      <c r="J1675" s="49">
        <v>301.7983825021642</v>
      </c>
      <c r="K1675" s="49">
        <v>372.9426587605206</v>
      </c>
    </row>
    <row r="1676" spans="1:11">
      <c r="A1676" s="33" t="s">
        <v>811</v>
      </c>
      <c r="B1676" s="95">
        <v>128693.57548912782</v>
      </c>
      <c r="C1676" s="95">
        <v>116470.61963006793</v>
      </c>
      <c r="D1676" s="95">
        <v>112473.67895493789</v>
      </c>
      <c r="E1676" s="95">
        <v>98710.691557697675</v>
      </c>
      <c r="F1676" s="97">
        <v>90069.11935782581</v>
      </c>
      <c r="G1676" s="49">
        <v>28.744662563414881</v>
      </c>
      <c r="H1676" s="49">
        <v>22.126634548043135</v>
      </c>
      <c r="I1676" s="49">
        <v>18.829723938601802</v>
      </c>
      <c r="J1676" s="49">
        <v>14.67889949149294</v>
      </c>
      <c r="K1676" s="49">
        <v>13.792641832891835</v>
      </c>
    </row>
    <row r="1677" spans="1:11">
      <c r="A1677" s="33" t="s">
        <v>812</v>
      </c>
      <c r="B1677" s="95">
        <v>6540.5906427793916</v>
      </c>
      <c r="C1677" s="95">
        <v>6186.8239908584928</v>
      </c>
      <c r="D1677" s="95">
        <v>5610.3586508301514</v>
      </c>
      <c r="E1677" s="95">
        <v>4602.2048921690703</v>
      </c>
      <c r="F1677" s="97">
        <v>3701.7052977486005</v>
      </c>
      <c r="G1677" s="49" t="s">
        <v>349</v>
      </c>
      <c r="H1677" s="49" t="s">
        <v>349</v>
      </c>
      <c r="I1677" s="49" t="s">
        <v>349</v>
      </c>
      <c r="J1677" s="49" t="s">
        <v>349</v>
      </c>
      <c r="K1677" s="49" t="s">
        <v>349</v>
      </c>
    </row>
    <row r="1678" spans="1:11">
      <c r="A1678" s="33" t="s">
        <v>5</v>
      </c>
      <c r="B1678" s="10" t="s">
        <v>917</v>
      </c>
      <c r="C1678" s="10">
        <v>128.98164010416605</v>
      </c>
      <c r="D1678" s="10">
        <v>149.4703724300887</v>
      </c>
      <c r="E1678" s="10">
        <v>130.36550256149684</v>
      </c>
      <c r="F1678" s="12">
        <v>115.73826025251441</v>
      </c>
      <c r="G1678" s="45">
        <v>26.276551633034458</v>
      </c>
      <c r="H1678" s="45">
        <v>21.687038573833465</v>
      </c>
      <c r="I1678" s="45">
        <v>12.996866386732201</v>
      </c>
      <c r="J1678" s="45">
        <v>1.3322258252968142</v>
      </c>
      <c r="K1678" s="45">
        <v>0.95862496480617299</v>
      </c>
    </row>
    <row r="1679" spans="1:11">
      <c r="A1679" s="33" t="s">
        <v>813</v>
      </c>
      <c r="B1679" s="10">
        <v>3.7974306490059971E-2</v>
      </c>
      <c r="C1679" s="10">
        <v>1.3480684599627929E-2</v>
      </c>
      <c r="D1679" s="10">
        <v>7.7019193334248266E-3</v>
      </c>
      <c r="E1679" s="10">
        <v>0</v>
      </c>
      <c r="F1679" s="12">
        <v>0</v>
      </c>
      <c r="G1679" s="45">
        <v>87.277901604932666</v>
      </c>
      <c r="H1679" s="45">
        <v>129.3300209942941</v>
      </c>
      <c r="I1679" s="45">
        <v>157.81057454134162</v>
      </c>
      <c r="J1679" s="45">
        <v>72.092127973237197</v>
      </c>
      <c r="K1679" s="45">
        <v>70.05666964412633</v>
      </c>
    </row>
    <row r="1680" spans="1:11">
      <c r="A1680" s="33" t="s">
        <v>814</v>
      </c>
      <c r="B1680" s="10">
        <v>7650.5353463788879</v>
      </c>
      <c r="C1680" s="10">
        <v>7977.14479820205</v>
      </c>
      <c r="D1680" s="10">
        <v>7977.5620095199638</v>
      </c>
      <c r="E1680" s="10">
        <v>6536.4580500768916</v>
      </c>
      <c r="F1680" s="12">
        <v>4681.7446730242864</v>
      </c>
      <c r="G1680" s="45" t="s">
        <v>349</v>
      </c>
      <c r="H1680" s="45" t="s">
        <v>349</v>
      </c>
      <c r="I1680" s="45" t="s">
        <v>349</v>
      </c>
      <c r="J1680" s="45" t="s">
        <v>349</v>
      </c>
      <c r="K1680" s="45" t="s">
        <v>349</v>
      </c>
    </row>
    <row r="1681" spans="1:11">
      <c r="A1681" s="33" t="s">
        <v>6</v>
      </c>
      <c r="B1681" s="10">
        <v>104497.02883511319</v>
      </c>
      <c r="C1681" s="10">
        <v>107233.92395006062</v>
      </c>
      <c r="D1681" s="10">
        <v>101081.02034370905</v>
      </c>
      <c r="E1681" s="10">
        <v>88489.612614020763</v>
      </c>
      <c r="F1681" s="12">
        <v>82155.382537759724</v>
      </c>
      <c r="G1681" s="45">
        <v>354.14131921781706</v>
      </c>
      <c r="H1681" s="45">
        <v>361.84675771981352</v>
      </c>
      <c r="I1681" s="45">
        <v>373.41078975628034</v>
      </c>
      <c r="J1681" s="45">
        <v>357.64342030163579</v>
      </c>
      <c r="K1681" s="45">
        <v>361.80324621633827</v>
      </c>
    </row>
    <row r="1682" spans="1:11">
      <c r="A1682" s="33" t="s">
        <v>815</v>
      </c>
      <c r="B1682" s="10">
        <v>1984.4240815261519</v>
      </c>
      <c r="C1682" s="10">
        <v>980.62126187798344</v>
      </c>
      <c r="D1682" s="10">
        <v>660.31613765751092</v>
      </c>
      <c r="E1682" s="10">
        <v>424.96489035811351</v>
      </c>
      <c r="F1682" s="12">
        <v>273.70623139778411</v>
      </c>
      <c r="G1682" s="45" t="s">
        <v>349</v>
      </c>
      <c r="H1682" s="45" t="s">
        <v>349</v>
      </c>
      <c r="I1682" s="45" t="s">
        <v>349</v>
      </c>
      <c r="J1682" s="45" t="s">
        <v>349</v>
      </c>
      <c r="K1682" s="45" t="s">
        <v>349</v>
      </c>
    </row>
    <row r="1683" spans="1:11">
      <c r="A1683" s="33" t="s">
        <v>7</v>
      </c>
      <c r="B1683" s="10">
        <v>624.55490983233949</v>
      </c>
      <c r="C1683" s="10">
        <v>201.39811052357899</v>
      </c>
      <c r="D1683" s="10">
        <v>96.109411787704232</v>
      </c>
      <c r="E1683" s="10">
        <v>53.555997830108666</v>
      </c>
      <c r="F1683" s="12">
        <v>43.017822142511555</v>
      </c>
      <c r="G1683" s="45" t="s">
        <v>349</v>
      </c>
      <c r="H1683" s="45" t="s">
        <v>349</v>
      </c>
      <c r="I1683" s="45" t="s">
        <v>349</v>
      </c>
      <c r="J1683" s="45">
        <v>5.1750739476284766E-2</v>
      </c>
      <c r="K1683" s="45">
        <v>8.7648374373495416E-2</v>
      </c>
    </row>
    <row r="1684" spans="1:11">
      <c r="A1684" s="33" t="s">
        <v>8</v>
      </c>
      <c r="B1684" s="10">
        <v>153.20044390506158</v>
      </c>
      <c r="C1684" s="10">
        <v>123.98178319323115</v>
      </c>
      <c r="D1684" s="10" t="s">
        <v>917</v>
      </c>
      <c r="E1684" s="10" t="s">
        <v>917</v>
      </c>
      <c r="F1684" s="12" t="s">
        <v>917</v>
      </c>
      <c r="G1684" s="45">
        <v>1.3321777730874924</v>
      </c>
      <c r="H1684" s="45">
        <v>1.3331374536906577</v>
      </c>
      <c r="I1684" s="45" t="s">
        <v>917</v>
      </c>
      <c r="J1684" s="45">
        <v>193.11034187617992</v>
      </c>
      <c r="K1684" s="45">
        <v>233.94148974024097</v>
      </c>
    </row>
    <row r="1685" spans="1:11">
      <c r="A1685" s="33" t="s">
        <v>816</v>
      </c>
      <c r="B1685" s="10">
        <v>2336.6408541440951</v>
      </c>
      <c r="C1685" s="10">
        <v>2400.0549530130643</v>
      </c>
      <c r="D1685" s="10">
        <v>2376.0998275554562</v>
      </c>
      <c r="E1685" s="10">
        <v>2067.1766268890929</v>
      </c>
      <c r="F1685" s="12">
        <v>1882.4799754698715</v>
      </c>
      <c r="G1685" s="45" t="s">
        <v>917</v>
      </c>
      <c r="H1685" s="45">
        <v>2.0734916822393608</v>
      </c>
      <c r="I1685" s="45">
        <v>3.7359653852057222</v>
      </c>
      <c r="J1685" s="45">
        <v>3.5305131559443543</v>
      </c>
      <c r="K1685" s="45">
        <v>3.5219521993680702</v>
      </c>
    </row>
    <row r="1686" spans="1:11">
      <c r="A1686" s="33" t="s">
        <v>9</v>
      </c>
      <c r="B1686" s="10">
        <v>21270.21467759633</v>
      </c>
      <c r="C1686" s="10">
        <v>17882.393491696472</v>
      </c>
      <c r="D1686" s="10">
        <v>17677.644527999662</v>
      </c>
      <c r="E1686" s="10">
        <v>14646.892486773488</v>
      </c>
      <c r="F1686" s="12">
        <v>12829.183692785537</v>
      </c>
      <c r="G1686" s="45" t="s">
        <v>917</v>
      </c>
      <c r="H1686" s="45" t="s">
        <v>917</v>
      </c>
      <c r="I1686" s="45" t="s">
        <v>917</v>
      </c>
      <c r="J1686" s="45" t="s">
        <v>917</v>
      </c>
      <c r="K1686" s="45" t="s">
        <v>917</v>
      </c>
    </row>
    <row r="1687" spans="1:11">
      <c r="A1687" s="33" t="s">
        <v>158</v>
      </c>
      <c r="B1687" s="10">
        <v>88621.087559681837</v>
      </c>
      <c r="C1687" s="10">
        <v>87484.411215638975</v>
      </c>
      <c r="D1687" s="10">
        <v>86322.253804971377</v>
      </c>
      <c r="E1687" s="10">
        <v>85183.947414837065</v>
      </c>
      <c r="F1687" s="12">
        <v>84088.661286953284</v>
      </c>
      <c r="G1687" s="45" t="s">
        <v>917</v>
      </c>
      <c r="H1687" s="45" t="s">
        <v>917</v>
      </c>
      <c r="I1687" s="45" t="s">
        <v>917</v>
      </c>
      <c r="J1687" s="45" t="s">
        <v>917</v>
      </c>
      <c r="K1687" s="45" t="s">
        <v>917</v>
      </c>
    </row>
    <row r="1688" spans="1:11" ht="14.25">
      <c r="A1688" s="41" t="s">
        <v>1168</v>
      </c>
      <c r="B1688" s="157">
        <v>24758.068830304448</v>
      </c>
      <c r="C1688" s="157">
        <v>23592.057996263742</v>
      </c>
      <c r="D1688" s="157">
        <v>22278.98755887767</v>
      </c>
      <c r="E1688" s="157">
        <v>19863.82479517347</v>
      </c>
      <c r="F1688" s="158">
        <v>17244.571631219678</v>
      </c>
      <c r="G1688" s="159">
        <v>16.533190809881503</v>
      </c>
      <c r="H1688" s="159">
        <v>17.926548109876514</v>
      </c>
      <c r="I1688" s="159">
        <v>21.197926518300545</v>
      </c>
      <c r="J1688" s="159">
        <v>19.613321911869214</v>
      </c>
      <c r="K1688" s="159">
        <v>23.867283780026213</v>
      </c>
    </row>
    <row r="1689" spans="1:11" s="22" customFormat="1" ht="14.25" customHeight="1">
      <c r="A1689" s="897" t="s">
        <v>779</v>
      </c>
      <c r="B1689" s="898"/>
      <c r="C1689" s="898"/>
      <c r="D1689" s="898"/>
      <c r="E1689" s="898"/>
      <c r="F1689" s="898"/>
      <c r="G1689" s="898"/>
      <c r="H1689" s="898"/>
      <c r="I1689" s="898"/>
      <c r="J1689" s="898"/>
      <c r="K1689" s="898"/>
    </row>
    <row r="1690" spans="1:11" s="22" customFormat="1" ht="50.25" customHeight="1">
      <c r="A1690" s="899" t="s">
        <v>1361</v>
      </c>
      <c r="B1690" s="900"/>
      <c r="C1690" s="900"/>
      <c r="D1690" s="900"/>
      <c r="E1690" s="900"/>
      <c r="F1690" s="900"/>
      <c r="G1690" s="900"/>
      <c r="H1690" s="900"/>
      <c r="I1690" s="900"/>
      <c r="J1690" s="900"/>
      <c r="K1690" s="900"/>
    </row>
    <row r="1691" spans="1:11">
      <c r="A1691" s="30"/>
    </row>
    <row r="1692" spans="1:11">
      <c r="A1692" s="30"/>
    </row>
    <row r="1693" spans="1:11">
      <c r="A1693" s="30"/>
    </row>
    <row r="1694" spans="1:11">
      <c r="A1694" s="30"/>
    </row>
    <row r="1695" spans="1:11">
      <c r="A1695" s="915" t="s">
        <v>314</v>
      </c>
      <c r="B1695" s="915"/>
      <c r="C1695" s="915"/>
      <c r="D1695" s="915"/>
      <c r="E1695" s="915"/>
      <c r="F1695" s="915"/>
      <c r="G1695" s="915"/>
      <c r="H1695" s="915"/>
      <c r="I1695" s="915"/>
      <c r="J1695" s="915"/>
      <c r="K1695" s="915"/>
    </row>
    <row r="1696" spans="1:11">
      <c r="A1696" s="29"/>
    </row>
    <row r="1697" spans="1:11" ht="15" customHeight="1">
      <c r="A1697" s="33"/>
      <c r="B1697" s="895" t="s">
        <v>712</v>
      </c>
      <c r="C1697" s="895"/>
      <c r="D1697" s="895"/>
      <c r="E1697" s="895"/>
      <c r="F1697" s="896"/>
      <c r="G1697" s="909" t="s">
        <v>372</v>
      </c>
      <c r="H1697" s="909"/>
      <c r="I1697" s="909"/>
      <c r="J1697" s="909"/>
      <c r="K1697" s="909"/>
    </row>
    <row r="1698" spans="1:11">
      <c r="A1698" s="34"/>
      <c r="B1698" s="180">
        <v>40909</v>
      </c>
      <c r="C1698" s="180">
        <v>41275</v>
      </c>
      <c r="D1698" s="180">
        <v>41640</v>
      </c>
      <c r="E1698" s="180">
        <v>42005</v>
      </c>
      <c r="F1698" s="181">
        <v>42370</v>
      </c>
      <c r="G1698" s="180">
        <v>40909</v>
      </c>
      <c r="H1698" s="180">
        <v>41275</v>
      </c>
      <c r="I1698" s="180">
        <v>41640</v>
      </c>
      <c r="J1698" s="180">
        <v>42005</v>
      </c>
      <c r="K1698" s="180">
        <v>42370</v>
      </c>
    </row>
    <row r="1699" spans="1:11">
      <c r="A1699" s="31" t="s">
        <v>31</v>
      </c>
      <c r="B1699" s="10">
        <v>19262.21815530361</v>
      </c>
      <c r="C1699" s="10">
        <v>18681.412760648927</v>
      </c>
      <c r="D1699" s="10">
        <v>18544.461774834712</v>
      </c>
      <c r="E1699" s="10">
        <v>16247.27998221893</v>
      </c>
      <c r="F1699" s="12">
        <v>16913.752724112001</v>
      </c>
      <c r="G1699" s="834">
        <v>7828.5893141826418</v>
      </c>
      <c r="H1699" s="834">
        <v>7815.5434834115786</v>
      </c>
      <c r="I1699" s="834">
        <v>7938.7107207990312</v>
      </c>
      <c r="J1699" s="834">
        <v>7124.8610784882367</v>
      </c>
      <c r="K1699" s="834">
        <v>7634.1953771012613</v>
      </c>
    </row>
    <row r="1700" spans="1:11">
      <c r="A1700" s="33" t="s">
        <v>456</v>
      </c>
      <c r="B1700" s="10">
        <v>7770.7631804906314</v>
      </c>
      <c r="C1700" s="10">
        <v>8549.0919996839293</v>
      </c>
      <c r="D1700" s="10">
        <v>8760.3203624228299</v>
      </c>
      <c r="E1700" s="10">
        <v>7642.9497034378683</v>
      </c>
      <c r="F1700" s="12">
        <v>7823.7684219590574</v>
      </c>
      <c r="G1700" s="834">
        <v>6250.8587575612828</v>
      </c>
      <c r="H1700" s="834">
        <v>6780.8409026855243</v>
      </c>
      <c r="I1700" s="834">
        <v>7085.0802454895584</v>
      </c>
      <c r="J1700" s="834">
        <v>5925.2898298946466</v>
      </c>
      <c r="K1700" s="834">
        <v>5957.5992458946257</v>
      </c>
    </row>
    <row r="1701" spans="1:11">
      <c r="A1701" s="33" t="s">
        <v>458</v>
      </c>
      <c r="B1701" s="10">
        <v>1802.257089847948</v>
      </c>
      <c r="C1701" s="10">
        <v>1903.8394371847467</v>
      </c>
      <c r="D1701" s="10">
        <v>1973.3415925522067</v>
      </c>
      <c r="E1701" s="10">
        <v>1527.9375929987618</v>
      </c>
      <c r="F1701" s="12">
        <v>1538.9616616236992</v>
      </c>
      <c r="G1701" s="834">
        <v>608.81674640175481</v>
      </c>
      <c r="H1701" s="834">
        <v>674.36177217571037</v>
      </c>
      <c r="I1701" s="834">
        <v>729.51912231392839</v>
      </c>
      <c r="J1701" s="834">
        <v>570.65585705808974</v>
      </c>
      <c r="K1701" s="834">
        <v>599.61666996330462</v>
      </c>
    </row>
    <row r="1702" spans="1:11">
      <c r="A1702" s="33" t="s">
        <v>457</v>
      </c>
      <c r="B1702" s="10">
        <v>15819.558021487161</v>
      </c>
      <c r="C1702" s="10">
        <v>15867.279903893525</v>
      </c>
      <c r="D1702" s="10">
        <v>15751.144519180874</v>
      </c>
      <c r="E1702" s="10">
        <v>13867.756254429454</v>
      </c>
      <c r="F1702" s="12">
        <v>13966.838125646118</v>
      </c>
      <c r="G1702" s="834">
        <v>5516.7900564660404</v>
      </c>
      <c r="H1702" s="834">
        <v>5450.0057732149653</v>
      </c>
      <c r="I1702" s="834">
        <v>5406.701712223854</v>
      </c>
      <c r="J1702" s="834">
        <v>4755.0255074647584</v>
      </c>
      <c r="K1702" s="834">
        <v>4652.4460902753426</v>
      </c>
    </row>
    <row r="1703" spans="1:11">
      <c r="A1703" s="33" t="s">
        <v>459</v>
      </c>
      <c r="B1703" s="10">
        <v>2442.3310882152491</v>
      </c>
      <c r="C1703" s="10">
        <v>3777.3529596089538</v>
      </c>
      <c r="D1703" s="10">
        <v>5044.2019774914479</v>
      </c>
      <c r="E1703" s="10">
        <v>6424.4430833162487</v>
      </c>
      <c r="F1703" s="12">
        <v>6151.8339492256182</v>
      </c>
      <c r="G1703" s="834" t="s">
        <v>917</v>
      </c>
      <c r="H1703" s="834" t="s">
        <v>917</v>
      </c>
      <c r="I1703" s="834" t="s">
        <v>917</v>
      </c>
      <c r="J1703" s="834" t="s">
        <v>917</v>
      </c>
      <c r="K1703" s="834" t="s">
        <v>917</v>
      </c>
    </row>
    <row r="1704" spans="1:11">
      <c r="A1704" s="33" t="s">
        <v>140</v>
      </c>
      <c r="B1704" s="95">
        <v>8296.4651098348477</v>
      </c>
      <c r="C1704" s="95">
        <v>8877.6305489947026</v>
      </c>
      <c r="D1704" s="95">
        <v>8898.9181138037875</v>
      </c>
      <c r="E1704" s="95">
        <v>7884.9913640106251</v>
      </c>
      <c r="F1704" s="97">
        <v>8171.6616876603066</v>
      </c>
      <c r="G1704" s="150" t="s">
        <v>917</v>
      </c>
      <c r="H1704" s="150" t="s">
        <v>917</v>
      </c>
      <c r="I1704" s="150">
        <v>4331.1792738274735</v>
      </c>
      <c r="J1704" s="150">
        <v>4309.6492921015306</v>
      </c>
      <c r="K1704" s="150">
        <v>5148.5392541601677</v>
      </c>
    </row>
    <row r="1705" spans="1:11" ht="12.75" customHeight="1">
      <c r="A1705" s="718" t="s">
        <v>141</v>
      </c>
      <c r="B1705" s="95">
        <v>3166.2073370364756</v>
      </c>
      <c r="C1705" s="95">
        <v>3680.5629202376535</v>
      </c>
      <c r="D1705" s="95">
        <v>3851.918931287727</v>
      </c>
      <c r="E1705" s="95">
        <v>3335.5865607745618</v>
      </c>
      <c r="F1705" s="97">
        <v>3486.9163274255184</v>
      </c>
      <c r="G1705" s="150">
        <v>2329.0054756495606</v>
      </c>
      <c r="H1705" s="150">
        <v>2684.9801736795885</v>
      </c>
      <c r="I1705" s="150">
        <v>2493.10310271853</v>
      </c>
      <c r="J1705" s="150">
        <v>2178.5054864798203</v>
      </c>
      <c r="K1705" s="150">
        <v>2280.819523349875</v>
      </c>
    </row>
    <row r="1706" spans="1:11" ht="12.75" customHeight="1">
      <c r="A1706" s="33" t="s">
        <v>641</v>
      </c>
      <c r="B1706" s="95" t="s">
        <v>917</v>
      </c>
      <c r="C1706" s="95" t="s">
        <v>917</v>
      </c>
      <c r="D1706" s="95" t="s">
        <v>917</v>
      </c>
      <c r="E1706" s="95" t="s">
        <v>917</v>
      </c>
      <c r="F1706" s="97" t="s">
        <v>917</v>
      </c>
      <c r="G1706" s="150" t="s">
        <v>917</v>
      </c>
      <c r="H1706" s="150" t="s">
        <v>917</v>
      </c>
      <c r="I1706" s="150" t="s">
        <v>917</v>
      </c>
      <c r="J1706" s="150" t="s">
        <v>917</v>
      </c>
      <c r="K1706" s="150" t="s">
        <v>917</v>
      </c>
    </row>
    <row r="1707" spans="1:11" ht="12.75" customHeight="1">
      <c r="A1707" s="33" t="s">
        <v>860</v>
      </c>
      <c r="B1707" s="95">
        <v>288.23777650418754</v>
      </c>
      <c r="C1707" s="95">
        <v>308.71709996798904</v>
      </c>
      <c r="D1707" s="95">
        <v>332.87621755611377</v>
      </c>
      <c r="E1707" s="95">
        <v>360.16182548032378</v>
      </c>
      <c r="F1707" s="97">
        <v>349.80299113562933</v>
      </c>
      <c r="G1707" s="150">
        <v>267.1689908124024</v>
      </c>
      <c r="H1707" s="150">
        <v>285.05153167132011</v>
      </c>
      <c r="I1707" s="150">
        <v>305.52202637816379</v>
      </c>
      <c r="J1707" s="150">
        <v>327.66054055813044</v>
      </c>
      <c r="K1707" s="150">
        <v>308.11843585004607</v>
      </c>
    </row>
    <row r="1708" spans="1:11">
      <c r="A1708" s="33" t="s">
        <v>106</v>
      </c>
      <c r="B1708" s="95">
        <v>2642.555942191967</v>
      </c>
      <c r="C1708" s="95">
        <v>2857.6597603622931</v>
      </c>
      <c r="D1708" s="95">
        <v>3121.9401447520131</v>
      </c>
      <c r="E1708" s="95">
        <v>2886.4826986387225</v>
      </c>
      <c r="F1708" s="97">
        <v>3260.7061174665964</v>
      </c>
      <c r="G1708" s="150">
        <v>1579.7431741158332</v>
      </c>
      <c r="H1708" s="150">
        <v>1736.7767611634661</v>
      </c>
      <c r="I1708" s="150">
        <v>1938.9329669576525</v>
      </c>
      <c r="J1708" s="150">
        <v>1893.1088374265262</v>
      </c>
      <c r="K1708" s="150">
        <v>2116.3413158360249</v>
      </c>
    </row>
    <row r="1709" spans="1:11">
      <c r="A1709" s="33" t="s">
        <v>4</v>
      </c>
      <c r="B1709" s="95">
        <v>4052.9877992782795</v>
      </c>
      <c r="C1709" s="95">
        <v>3399.0766556431463</v>
      </c>
      <c r="D1709" s="95">
        <v>3470.8050483409647</v>
      </c>
      <c r="E1709" s="95">
        <v>3266.2246017548991</v>
      </c>
      <c r="F1709" s="97">
        <v>3939.1853939401121</v>
      </c>
      <c r="G1709" s="150">
        <v>54.688132440038729</v>
      </c>
      <c r="H1709" s="150">
        <v>39.066772958269638</v>
      </c>
      <c r="I1709" s="150">
        <v>34.490375553916316</v>
      </c>
      <c r="J1709" s="150">
        <v>27.848522771522433</v>
      </c>
      <c r="K1709" s="150">
        <v>29.172345137940773</v>
      </c>
    </row>
    <row r="1710" spans="1:11">
      <c r="A1710" s="33" t="s">
        <v>811</v>
      </c>
      <c r="B1710" s="95">
        <v>10129.034857692142</v>
      </c>
      <c r="C1710" s="95">
        <v>10858.366235465794</v>
      </c>
      <c r="D1710" s="95">
        <v>11874.185851308166</v>
      </c>
      <c r="E1710" s="95">
        <v>11983.711656974574</v>
      </c>
      <c r="F1710" s="97">
        <v>13048.518598582856</v>
      </c>
      <c r="G1710" s="150">
        <v>1505.1963325313109</v>
      </c>
      <c r="H1710" s="150">
        <v>1748.4392644385377</v>
      </c>
      <c r="I1710" s="150">
        <v>2145.0237789413077</v>
      </c>
      <c r="J1710" s="150">
        <v>2347.0328443150302</v>
      </c>
      <c r="K1710" s="150">
        <v>2635.7316119603738</v>
      </c>
    </row>
    <row r="1711" spans="1:11">
      <c r="A1711" s="33" t="s">
        <v>812</v>
      </c>
      <c r="B1711" s="95">
        <v>650.2074269781632</v>
      </c>
      <c r="C1711" s="95">
        <v>761.45328800573395</v>
      </c>
      <c r="D1711" s="95">
        <v>783.624866771337</v>
      </c>
      <c r="E1711" s="95">
        <v>800.77300517333799</v>
      </c>
      <c r="F1711" s="97">
        <v>769.29284916311349</v>
      </c>
      <c r="G1711" s="150">
        <v>288.04908082842627</v>
      </c>
      <c r="H1711" s="150">
        <v>350.61725505474334</v>
      </c>
      <c r="I1711" s="150">
        <v>382.7684006861449</v>
      </c>
      <c r="J1711" s="150">
        <v>381.90680163525792</v>
      </c>
      <c r="K1711" s="150">
        <v>371.65750393898401</v>
      </c>
    </row>
    <row r="1712" spans="1:11">
      <c r="A1712" s="33" t="s">
        <v>5</v>
      </c>
      <c r="B1712" s="10">
        <v>7567.9632927720004</v>
      </c>
      <c r="C1712" s="10">
        <v>8146.1833058259745</v>
      </c>
      <c r="D1712" s="10">
        <v>8611.0440011346091</v>
      </c>
      <c r="E1712" s="10">
        <v>7714.5978777441296</v>
      </c>
      <c r="F1712" s="12">
        <v>8249.1334069667209</v>
      </c>
      <c r="G1712" s="834">
        <v>6704.4666360989722</v>
      </c>
      <c r="H1712" s="834">
        <v>7250.40506267819</v>
      </c>
      <c r="I1712" s="834">
        <v>7659.2011614917801</v>
      </c>
      <c r="J1712" s="834">
        <v>6836.7391054250484</v>
      </c>
      <c r="K1712" s="834">
        <v>7310.7763086828372</v>
      </c>
    </row>
    <row r="1713" spans="1:11">
      <c r="A1713" s="33" t="s">
        <v>813</v>
      </c>
      <c r="B1713" s="10">
        <v>1175.7530253266937</v>
      </c>
      <c r="C1713" s="10">
        <v>1781.5696294865479</v>
      </c>
      <c r="D1713" s="10">
        <v>2207.5893849447607</v>
      </c>
      <c r="E1713" s="10">
        <v>1845.61706987255</v>
      </c>
      <c r="F1713" s="12">
        <v>2431.8773307932429</v>
      </c>
      <c r="G1713" s="834">
        <v>1080.3506898459357</v>
      </c>
      <c r="H1713" s="834">
        <v>1623.1684494151218</v>
      </c>
      <c r="I1713" s="834">
        <v>2017.9071836771138</v>
      </c>
      <c r="J1713" s="834">
        <v>1711.6752024196451</v>
      </c>
      <c r="K1713" s="834">
        <v>2281.8047953834975</v>
      </c>
    </row>
    <row r="1714" spans="1:11">
      <c r="A1714" s="33" t="s">
        <v>814</v>
      </c>
      <c r="B1714" s="10">
        <v>7103.2891804367246</v>
      </c>
      <c r="C1714" s="10">
        <v>7582.0821214882299</v>
      </c>
      <c r="D1714" s="10">
        <v>8278.999947361579</v>
      </c>
      <c r="E1714" s="10">
        <v>8531.8270780814873</v>
      </c>
      <c r="F1714" s="12">
        <v>8307.839812488608</v>
      </c>
      <c r="G1714" s="834">
        <v>6831.8244602537452</v>
      </c>
      <c r="H1714" s="834">
        <v>7285.6943519310498</v>
      </c>
      <c r="I1714" s="834">
        <v>7932.040908442008</v>
      </c>
      <c r="J1714" s="834">
        <v>8126.0558893773205</v>
      </c>
      <c r="K1714" s="834">
        <v>7853.7951405339227</v>
      </c>
    </row>
    <row r="1715" spans="1:11">
      <c r="A1715" s="33" t="s">
        <v>6</v>
      </c>
      <c r="B1715" s="10">
        <v>10129.049947891108</v>
      </c>
      <c r="C1715" s="10">
        <v>10849.914977106899</v>
      </c>
      <c r="D1715" s="10">
        <v>11218.553298734376</v>
      </c>
      <c r="E1715" s="10">
        <v>10594.226480000878</v>
      </c>
      <c r="F1715" s="12">
        <v>11008.273079216367</v>
      </c>
      <c r="G1715" s="834">
        <v>4341.6368723674395</v>
      </c>
      <c r="H1715" s="834">
        <v>4556.1109870443015</v>
      </c>
      <c r="I1715" s="834">
        <v>4648.1211974485204</v>
      </c>
      <c r="J1715" s="834">
        <v>4284.2723619613826</v>
      </c>
      <c r="K1715" s="834">
        <v>4480.8672589654861</v>
      </c>
    </row>
    <row r="1716" spans="1:11">
      <c r="A1716" s="33" t="s">
        <v>815</v>
      </c>
      <c r="B1716" s="10">
        <v>1217.9577826889172</v>
      </c>
      <c r="C1716" s="10">
        <v>1223.3442758378201</v>
      </c>
      <c r="D1716" s="10">
        <v>1295.0683294327205</v>
      </c>
      <c r="E1716" s="10">
        <v>1274.6971342685797</v>
      </c>
      <c r="F1716" s="12">
        <v>1202.4381107780112</v>
      </c>
      <c r="G1716" s="834" t="s">
        <v>917</v>
      </c>
      <c r="H1716" s="834" t="s">
        <v>917</v>
      </c>
      <c r="I1716" s="834" t="s">
        <v>917</v>
      </c>
      <c r="J1716" s="834" t="s">
        <v>917</v>
      </c>
      <c r="K1716" s="834" t="s">
        <v>917</v>
      </c>
    </row>
    <row r="1717" spans="1:11">
      <c r="A1717" s="33" t="s">
        <v>7</v>
      </c>
      <c r="B1717" s="10">
        <v>13157.496735673847</v>
      </c>
      <c r="C1717" s="10">
        <v>14385.371531411449</v>
      </c>
      <c r="D1717" s="10">
        <v>14725.658817678164</v>
      </c>
      <c r="E1717" s="10">
        <v>11028.142757674746</v>
      </c>
      <c r="F1717" s="12">
        <v>11722.233826110276</v>
      </c>
      <c r="G1717" s="834">
        <v>9562.0441530162116</v>
      </c>
      <c r="H1717" s="834">
        <v>10514.148199653699</v>
      </c>
      <c r="I1717" s="834">
        <v>10796.99138861306</v>
      </c>
      <c r="J1717" s="834">
        <v>8046.8187616130572</v>
      </c>
      <c r="K1717" s="834">
        <v>8550.9403445284643</v>
      </c>
    </row>
    <row r="1718" spans="1:11">
      <c r="A1718" s="33" t="s">
        <v>8</v>
      </c>
      <c r="B1718" s="10">
        <v>8541.9238810370007</v>
      </c>
      <c r="C1718" s="10">
        <v>8937.3534895421708</v>
      </c>
      <c r="D1718" s="10">
        <v>9415.6638503675022</v>
      </c>
      <c r="E1718" s="10">
        <v>9926.3731577392227</v>
      </c>
      <c r="F1718" s="12">
        <v>10037.66568154889</v>
      </c>
      <c r="G1718" s="834">
        <v>4434.8198066082614</v>
      </c>
      <c r="H1718" s="834">
        <v>4577.9940159737189</v>
      </c>
      <c r="I1718" s="834">
        <v>4812.5393359011114</v>
      </c>
      <c r="J1718" s="834">
        <v>5556.3112003464503</v>
      </c>
      <c r="K1718" s="834">
        <v>5574.595395416417</v>
      </c>
    </row>
    <row r="1719" spans="1:11">
      <c r="A1719" s="33" t="s">
        <v>816</v>
      </c>
      <c r="B1719" s="10">
        <v>2552.9712227911186</v>
      </c>
      <c r="C1719" s="10">
        <v>2801.8865755485594</v>
      </c>
      <c r="D1719" s="10">
        <v>2697.706932260086</v>
      </c>
      <c r="E1719" s="10">
        <v>2451.9562344286087</v>
      </c>
      <c r="F1719" s="12">
        <v>2429.933535756335</v>
      </c>
      <c r="G1719" s="834">
        <v>120.49919342263479</v>
      </c>
      <c r="H1719" s="834">
        <v>149.9745248755236</v>
      </c>
      <c r="I1719" s="834">
        <v>169.09877734640358</v>
      </c>
      <c r="J1719" s="834">
        <v>171.70404090600763</v>
      </c>
      <c r="K1719" s="834">
        <v>205.12238587238446</v>
      </c>
    </row>
    <row r="1720" spans="1:11">
      <c r="A1720" s="33" t="s">
        <v>9</v>
      </c>
      <c r="B1720" s="10">
        <v>12708.479381776626</v>
      </c>
      <c r="C1720" s="10">
        <v>13672.700819973477</v>
      </c>
      <c r="D1720" s="10">
        <v>15451.357276375124</v>
      </c>
      <c r="E1720" s="10">
        <v>15425.853663161413</v>
      </c>
      <c r="F1720" s="12">
        <v>18239.624640557569</v>
      </c>
      <c r="G1720" s="834">
        <v>8876.701582404221</v>
      </c>
      <c r="H1720" s="834">
        <v>9778.775941876911</v>
      </c>
      <c r="I1720" s="834">
        <v>11193.696043706086</v>
      </c>
      <c r="J1720" s="834">
        <v>11546.445796400192</v>
      </c>
      <c r="K1720" s="834">
        <v>14694.411308427498</v>
      </c>
    </row>
    <row r="1721" spans="1:11">
      <c r="A1721" s="33" t="s">
        <v>158</v>
      </c>
      <c r="B1721" s="10">
        <v>14068.893344679464</v>
      </c>
      <c r="C1721" s="10">
        <v>15059.918426311546</v>
      </c>
      <c r="D1721" s="10">
        <v>16187.071023516502</v>
      </c>
      <c r="E1721" s="10">
        <v>17223.834718099228</v>
      </c>
      <c r="F1721" s="12">
        <v>18257.468027326675</v>
      </c>
      <c r="G1721" s="834">
        <v>6292.4205983215197</v>
      </c>
      <c r="H1721" s="834">
        <v>6738.2573767832182</v>
      </c>
      <c r="I1721" s="834">
        <v>7156.3126346866484</v>
      </c>
      <c r="J1721" s="834">
        <v>7618.6534852659706</v>
      </c>
      <c r="K1721" s="834">
        <v>8013.4931257785238</v>
      </c>
    </row>
    <row r="1722" spans="1:11" ht="14.25">
      <c r="A1722" s="41" t="s">
        <v>1174</v>
      </c>
      <c r="B1722" s="157">
        <v>3298.5918450675299</v>
      </c>
      <c r="C1722" s="157">
        <v>3890.8632067132494</v>
      </c>
      <c r="D1722" s="157">
        <v>4458.8892841115885</v>
      </c>
      <c r="E1722" s="157">
        <v>4877.6859440975686</v>
      </c>
      <c r="F1722" s="158">
        <v>4973.8794954930054</v>
      </c>
      <c r="G1722" s="835">
        <v>1721.4172047098318</v>
      </c>
      <c r="H1722" s="835">
        <v>1874.0094838914019</v>
      </c>
      <c r="I1722" s="835">
        <v>2059.0749254971188</v>
      </c>
      <c r="J1722" s="835">
        <v>2062.6402480073302</v>
      </c>
      <c r="K1722" s="835">
        <v>2243.4534073536629</v>
      </c>
    </row>
    <row r="1723" spans="1:11">
      <c r="A1723" s="30"/>
    </row>
    <row r="1724" spans="1:11">
      <c r="A1724" s="30"/>
    </row>
    <row r="1725" spans="1:11">
      <c r="A1725" s="30"/>
    </row>
    <row r="1726" spans="1:11">
      <c r="A1726" s="915" t="s">
        <v>314</v>
      </c>
      <c r="B1726" s="915"/>
      <c r="C1726" s="915"/>
      <c r="D1726" s="915"/>
      <c r="E1726" s="915"/>
      <c r="F1726" s="915"/>
      <c r="G1726" s="915"/>
      <c r="H1726" s="915"/>
      <c r="I1726" s="915"/>
      <c r="J1726" s="915"/>
      <c r="K1726" s="915"/>
    </row>
    <row r="1727" spans="1:11">
      <c r="A1727" s="29"/>
    </row>
    <row r="1728" spans="1:11" ht="15" customHeight="1">
      <c r="A1728" s="33"/>
      <c r="B1728" s="909" t="s">
        <v>373</v>
      </c>
      <c r="C1728" s="909"/>
      <c r="D1728" s="909"/>
      <c r="E1728" s="909"/>
      <c r="F1728" s="910"/>
      <c r="G1728" s="909" t="s">
        <v>374</v>
      </c>
      <c r="H1728" s="909"/>
      <c r="I1728" s="909"/>
      <c r="J1728" s="909"/>
      <c r="K1728" s="909"/>
    </row>
    <row r="1729" spans="1:11">
      <c r="A1729" s="34"/>
      <c r="B1729" s="180">
        <v>40909</v>
      </c>
      <c r="C1729" s="180">
        <v>41275</v>
      </c>
      <c r="D1729" s="180">
        <v>41640</v>
      </c>
      <c r="E1729" s="180">
        <v>42005</v>
      </c>
      <c r="F1729" s="181">
        <v>42370</v>
      </c>
      <c r="G1729" s="180">
        <v>40909</v>
      </c>
      <c r="H1729" s="180">
        <v>41275</v>
      </c>
      <c r="I1729" s="180">
        <v>41640</v>
      </c>
      <c r="J1729" s="180">
        <v>42005</v>
      </c>
      <c r="K1729" s="180">
        <v>42370</v>
      </c>
    </row>
    <row r="1730" spans="1:11">
      <c r="A1730" s="31" t="s">
        <v>31</v>
      </c>
      <c r="B1730" s="834" t="s">
        <v>917</v>
      </c>
      <c r="C1730" s="834" t="s">
        <v>917</v>
      </c>
      <c r="D1730" s="834" t="s">
        <v>917</v>
      </c>
      <c r="E1730" s="834" t="s">
        <v>917</v>
      </c>
      <c r="F1730" s="836" t="s">
        <v>917</v>
      </c>
      <c r="G1730" s="150">
        <v>11433.628841120966</v>
      </c>
      <c r="H1730" s="150">
        <v>10865.869235840968</v>
      </c>
      <c r="I1730" s="150">
        <v>10605.751054035682</v>
      </c>
      <c r="J1730" s="150">
        <v>9122.4189349713615</v>
      </c>
      <c r="K1730" s="150">
        <v>9279.5573470107429</v>
      </c>
    </row>
    <row r="1731" spans="1:11">
      <c r="A1731" s="33" t="s">
        <v>456</v>
      </c>
      <c r="B1731" s="834">
        <v>1519.9044229293484</v>
      </c>
      <c r="C1731" s="834">
        <v>1768.251096998405</v>
      </c>
      <c r="D1731" s="834">
        <v>1628.0171651517162</v>
      </c>
      <c r="E1731" s="834">
        <v>1675.6749091737736</v>
      </c>
      <c r="F1731" s="836">
        <v>1836.2250952522975</v>
      </c>
      <c r="G1731" s="150" t="s">
        <v>917</v>
      </c>
      <c r="H1731" s="150" t="s">
        <v>917</v>
      </c>
      <c r="I1731" s="150">
        <v>47.222951781555018</v>
      </c>
      <c r="J1731" s="150">
        <v>41.984964369449145</v>
      </c>
      <c r="K1731" s="150">
        <v>29.944080812135681</v>
      </c>
    </row>
    <row r="1732" spans="1:11">
      <c r="A1732" s="33" t="s">
        <v>458</v>
      </c>
      <c r="B1732" s="834" t="s">
        <v>917</v>
      </c>
      <c r="C1732" s="834" t="s">
        <v>917</v>
      </c>
      <c r="D1732" s="834" t="s">
        <v>917</v>
      </c>
      <c r="E1732" s="834" t="s">
        <v>917</v>
      </c>
      <c r="F1732" s="836" t="s">
        <v>917</v>
      </c>
      <c r="G1732" s="150">
        <v>1193.4403460101735</v>
      </c>
      <c r="H1732" s="150">
        <v>1229.4776650090366</v>
      </c>
      <c r="I1732" s="150">
        <v>1243.8224681438626</v>
      </c>
      <c r="J1732" s="150">
        <v>957.28173740565785</v>
      </c>
      <c r="K1732" s="150">
        <v>939.34499166039461</v>
      </c>
    </row>
    <row r="1733" spans="1:11">
      <c r="A1733" s="33" t="s">
        <v>457</v>
      </c>
      <c r="B1733" s="150" t="s">
        <v>349</v>
      </c>
      <c r="C1733" s="150" t="s">
        <v>349</v>
      </c>
      <c r="D1733" s="150" t="s">
        <v>349</v>
      </c>
      <c r="E1733" s="150" t="s">
        <v>349</v>
      </c>
      <c r="F1733" s="151" t="s">
        <v>349</v>
      </c>
      <c r="G1733" s="834">
        <v>10302.767965021119</v>
      </c>
      <c r="H1733" s="834">
        <v>10417.274130678559</v>
      </c>
      <c r="I1733" s="834">
        <v>10344.442806957019</v>
      </c>
      <c r="J1733" s="834">
        <v>9112.7307469646948</v>
      </c>
      <c r="K1733" s="834">
        <v>9314.3920353707763</v>
      </c>
    </row>
    <row r="1734" spans="1:11">
      <c r="A1734" s="33" t="s">
        <v>459</v>
      </c>
      <c r="B1734" s="150" t="s">
        <v>349</v>
      </c>
      <c r="C1734" s="150" t="s">
        <v>349</v>
      </c>
      <c r="D1734" s="150" t="s">
        <v>349</v>
      </c>
      <c r="E1734" s="150" t="s">
        <v>349</v>
      </c>
      <c r="F1734" s="151" t="s">
        <v>349</v>
      </c>
      <c r="G1734" s="834" t="s">
        <v>917</v>
      </c>
      <c r="H1734" s="834" t="s">
        <v>917</v>
      </c>
      <c r="I1734" s="834" t="s">
        <v>917</v>
      </c>
      <c r="J1734" s="834" t="s">
        <v>917</v>
      </c>
      <c r="K1734" s="834" t="s">
        <v>917</v>
      </c>
    </row>
    <row r="1735" spans="1:11">
      <c r="A1735" s="33" t="s">
        <v>140</v>
      </c>
      <c r="B1735" s="150" t="s">
        <v>917</v>
      </c>
      <c r="C1735" s="150" t="s">
        <v>917</v>
      </c>
      <c r="D1735" s="150">
        <v>1557.2198283310106</v>
      </c>
      <c r="E1735" s="150">
        <v>1856.5043855115475</v>
      </c>
      <c r="F1735" s="151">
        <v>2137.1918397308418</v>
      </c>
      <c r="G1735" s="150" t="s">
        <v>917</v>
      </c>
      <c r="H1735" s="150" t="s">
        <v>917</v>
      </c>
      <c r="I1735" s="150">
        <v>111.26465379941811</v>
      </c>
      <c r="J1735" s="150">
        <v>218.03460334762136</v>
      </c>
      <c r="K1735" s="150">
        <v>220.24806217052401</v>
      </c>
    </row>
    <row r="1736" spans="1:11">
      <c r="A1736" s="718" t="s">
        <v>141</v>
      </c>
      <c r="B1736" s="150">
        <v>784.82286540639427</v>
      </c>
      <c r="C1736" s="150">
        <v>922.26023464164075</v>
      </c>
      <c r="D1736" s="150">
        <v>1277.9185335274467</v>
      </c>
      <c r="E1736" s="150">
        <v>1078.1345478486924</v>
      </c>
      <c r="F1736" s="151">
        <v>1112.6686315132688</v>
      </c>
      <c r="G1736" s="150">
        <v>52.378995980520727</v>
      </c>
      <c r="H1736" s="150">
        <v>73.322511916424816</v>
      </c>
      <c r="I1736" s="150">
        <v>80.897311420058344</v>
      </c>
      <c r="J1736" s="150">
        <v>78.946526446049333</v>
      </c>
      <c r="K1736" s="150">
        <v>93.428172562374812</v>
      </c>
    </row>
    <row r="1737" spans="1:11" ht="12.75" customHeight="1">
      <c r="A1737" s="33" t="s">
        <v>641</v>
      </c>
      <c r="B1737" s="150" t="s">
        <v>917</v>
      </c>
      <c r="C1737" s="150" t="s">
        <v>917</v>
      </c>
      <c r="D1737" s="150" t="s">
        <v>917</v>
      </c>
      <c r="E1737" s="150" t="s">
        <v>917</v>
      </c>
      <c r="F1737" s="151" t="s">
        <v>917</v>
      </c>
      <c r="G1737" s="150">
        <v>8076.3998179627015</v>
      </c>
      <c r="H1737" s="150">
        <v>8580.052343635869</v>
      </c>
      <c r="I1737" s="150">
        <v>9224.6341322336029</v>
      </c>
      <c r="J1737" s="150">
        <v>9841.0289737698349</v>
      </c>
      <c r="K1737" s="150">
        <v>9955.818720917272</v>
      </c>
    </row>
    <row r="1738" spans="1:11" ht="12.75" customHeight="1">
      <c r="A1738" s="33" t="s">
        <v>860</v>
      </c>
      <c r="B1738" s="150">
        <v>1.9616682654445965</v>
      </c>
      <c r="C1738" s="150">
        <v>2.1375837407115279</v>
      </c>
      <c r="D1738" s="150">
        <v>2.4872797616433497</v>
      </c>
      <c r="E1738" s="150">
        <v>2.8834270096173524</v>
      </c>
      <c r="F1738" s="151">
        <v>3.7483252751714287</v>
      </c>
      <c r="G1738" s="150">
        <v>19.107117364899157</v>
      </c>
      <c r="H1738" s="150">
        <v>21.527984555957435</v>
      </c>
      <c r="I1738" s="150">
        <v>24.866910122920501</v>
      </c>
      <c r="J1738" s="150">
        <v>29.617857912576042</v>
      </c>
      <c r="K1738" s="150">
        <v>37.93623001041184</v>
      </c>
    </row>
    <row r="1739" spans="1:11">
      <c r="A1739" s="33" t="s">
        <v>106</v>
      </c>
      <c r="B1739" s="150" t="s">
        <v>917</v>
      </c>
      <c r="C1739" s="150" t="s">
        <v>917</v>
      </c>
      <c r="D1739" s="150" t="s">
        <v>917</v>
      </c>
      <c r="E1739" s="150" t="s">
        <v>349</v>
      </c>
      <c r="F1739" s="151" t="s">
        <v>349</v>
      </c>
      <c r="G1739" s="150">
        <v>1062.8185556807089</v>
      </c>
      <c r="H1739" s="150">
        <v>1120.8829991988268</v>
      </c>
      <c r="I1739" s="150">
        <v>1183.007177794361</v>
      </c>
      <c r="J1739" s="150">
        <v>993.36819268455952</v>
      </c>
      <c r="K1739" s="150">
        <v>1142.5308836792403</v>
      </c>
    </row>
    <row r="1740" spans="1:11">
      <c r="A1740" s="33" t="s">
        <v>4</v>
      </c>
      <c r="B1740" s="150" t="s">
        <v>917</v>
      </c>
      <c r="C1740" s="150" t="s">
        <v>917</v>
      </c>
      <c r="D1740" s="150" t="s">
        <v>917</v>
      </c>
      <c r="E1740" s="150" t="s">
        <v>917</v>
      </c>
      <c r="F1740" s="151" t="s">
        <v>917</v>
      </c>
      <c r="G1740" s="150">
        <v>3998.2996668382407</v>
      </c>
      <c r="H1740" s="150">
        <v>3360.0098826848762</v>
      </c>
      <c r="I1740" s="150">
        <v>3436.3146727870485</v>
      </c>
      <c r="J1740" s="150">
        <v>3238.3760789833764</v>
      </c>
      <c r="K1740" s="150">
        <v>3910.0130488021714</v>
      </c>
    </row>
    <row r="1741" spans="1:11">
      <c r="A1741" s="33" t="s">
        <v>811</v>
      </c>
      <c r="B1741" s="150" t="s">
        <v>349</v>
      </c>
      <c r="C1741" s="150" t="s">
        <v>349</v>
      </c>
      <c r="D1741" s="150" t="s">
        <v>349</v>
      </c>
      <c r="E1741" s="150" t="s">
        <v>349</v>
      </c>
      <c r="F1741" s="151" t="s">
        <v>349</v>
      </c>
      <c r="G1741" s="150">
        <v>8623.8385265805537</v>
      </c>
      <c r="H1741" s="150">
        <v>9109.9269710272547</v>
      </c>
      <c r="I1741" s="150">
        <v>9729.1620723668602</v>
      </c>
      <c r="J1741" s="150">
        <v>9636.6788126595402</v>
      </c>
      <c r="K1741" s="150">
        <v>10412.786986622481</v>
      </c>
    </row>
    <row r="1742" spans="1:11">
      <c r="A1742" s="33" t="s">
        <v>812</v>
      </c>
      <c r="B1742" s="150" t="s">
        <v>349</v>
      </c>
      <c r="C1742" s="150" t="s">
        <v>349</v>
      </c>
      <c r="D1742" s="150" t="s">
        <v>349</v>
      </c>
      <c r="E1742" s="150" t="s">
        <v>349</v>
      </c>
      <c r="F1742" s="151" t="s">
        <v>349</v>
      </c>
      <c r="G1742" s="150">
        <v>362.15834614973687</v>
      </c>
      <c r="H1742" s="150">
        <v>410.83603295099073</v>
      </c>
      <c r="I1742" s="150">
        <v>400.85647240548525</v>
      </c>
      <c r="J1742" s="150">
        <v>418.86620353808013</v>
      </c>
      <c r="K1742" s="150">
        <v>397.63534522412937</v>
      </c>
    </row>
    <row r="1743" spans="1:11">
      <c r="A1743" s="33" t="s">
        <v>5</v>
      </c>
      <c r="B1743" s="834">
        <v>863.49658003886589</v>
      </c>
      <c r="C1743" s="834">
        <v>895.77824314778377</v>
      </c>
      <c r="D1743" s="834">
        <v>951.8428396428302</v>
      </c>
      <c r="E1743" s="834">
        <v>877.8587723190816</v>
      </c>
      <c r="F1743" s="836">
        <v>938.35709828388156</v>
      </c>
      <c r="G1743" s="150" t="s">
        <v>917</v>
      </c>
      <c r="H1743" s="150" t="s">
        <v>917</v>
      </c>
      <c r="I1743" s="150" t="s">
        <v>917</v>
      </c>
      <c r="J1743" s="150" t="s">
        <v>917</v>
      </c>
      <c r="K1743" s="150" t="s">
        <v>917</v>
      </c>
    </row>
    <row r="1744" spans="1:11">
      <c r="A1744" s="33" t="s">
        <v>813</v>
      </c>
      <c r="B1744" s="834" t="s">
        <v>917</v>
      </c>
      <c r="C1744" s="834" t="s">
        <v>917</v>
      </c>
      <c r="D1744" s="834" t="s">
        <v>917</v>
      </c>
      <c r="E1744" s="834" t="s">
        <v>917</v>
      </c>
      <c r="F1744" s="836" t="s">
        <v>917</v>
      </c>
      <c r="G1744" s="150">
        <v>95.402335480757898</v>
      </c>
      <c r="H1744" s="150">
        <v>158.40118007142618</v>
      </c>
      <c r="I1744" s="150">
        <v>189.68220383153471</v>
      </c>
      <c r="J1744" s="150">
        <v>133.94186745290511</v>
      </c>
      <c r="K1744" s="150">
        <v>150.07253540974577</v>
      </c>
    </row>
    <row r="1745" spans="1:11">
      <c r="A1745" s="33" t="s">
        <v>814</v>
      </c>
      <c r="B1745" s="834" t="s">
        <v>349</v>
      </c>
      <c r="C1745" s="834" t="s">
        <v>349</v>
      </c>
      <c r="D1745" s="834" t="s">
        <v>349</v>
      </c>
      <c r="E1745" s="834" t="s">
        <v>349</v>
      </c>
      <c r="F1745" s="836" t="s">
        <v>349</v>
      </c>
      <c r="G1745" s="150">
        <v>271.46472018298005</v>
      </c>
      <c r="H1745" s="150">
        <v>296.38776955718038</v>
      </c>
      <c r="I1745" s="150">
        <v>346.95903891957204</v>
      </c>
      <c r="J1745" s="150">
        <v>405.77118870416899</v>
      </c>
      <c r="K1745" s="150">
        <v>454.0446719546859</v>
      </c>
    </row>
    <row r="1746" spans="1:11">
      <c r="A1746" s="33" t="s">
        <v>6</v>
      </c>
      <c r="B1746" s="150" t="s">
        <v>917</v>
      </c>
      <c r="C1746" s="150" t="s">
        <v>917</v>
      </c>
      <c r="D1746" s="150" t="s">
        <v>917</v>
      </c>
      <c r="E1746" s="150" t="s">
        <v>917</v>
      </c>
      <c r="F1746" s="151" t="s">
        <v>917</v>
      </c>
      <c r="G1746" s="834">
        <v>5787.4130755236674</v>
      </c>
      <c r="H1746" s="834">
        <v>6293.8039900625963</v>
      </c>
      <c r="I1746" s="834">
        <v>6570.4321012858554</v>
      </c>
      <c r="J1746" s="834">
        <v>6309.9541180394945</v>
      </c>
      <c r="K1746" s="834">
        <v>6527.4058202508822</v>
      </c>
    </row>
    <row r="1747" spans="1:11">
      <c r="A1747" s="33" t="s">
        <v>815</v>
      </c>
      <c r="B1747" s="150" t="s">
        <v>917</v>
      </c>
      <c r="C1747" s="150" t="s">
        <v>917</v>
      </c>
      <c r="D1747" s="150" t="s">
        <v>917</v>
      </c>
      <c r="E1747" s="150" t="s">
        <v>917</v>
      </c>
      <c r="F1747" s="151" t="s">
        <v>917</v>
      </c>
      <c r="G1747" s="834" t="s">
        <v>917</v>
      </c>
      <c r="H1747" s="834" t="s">
        <v>917</v>
      </c>
      <c r="I1747" s="834" t="s">
        <v>917</v>
      </c>
      <c r="J1747" s="834" t="s">
        <v>917</v>
      </c>
      <c r="K1747" s="834" t="s">
        <v>917</v>
      </c>
    </row>
    <row r="1748" spans="1:11">
      <c r="A1748" s="33" t="s">
        <v>7</v>
      </c>
      <c r="B1748" s="834">
        <v>511.42213460216362</v>
      </c>
      <c r="C1748" s="834">
        <v>567.12748884818302</v>
      </c>
      <c r="D1748" s="834">
        <v>543.55879204183475</v>
      </c>
      <c r="E1748" s="834">
        <v>491.25893829824844</v>
      </c>
      <c r="F1748" s="836">
        <v>478.3147086310392</v>
      </c>
      <c r="G1748" s="834">
        <v>3084.0304480554719</v>
      </c>
      <c r="H1748" s="834">
        <v>3304.0958429095699</v>
      </c>
      <c r="I1748" s="834">
        <v>3385.1086370232697</v>
      </c>
      <c r="J1748" s="834">
        <v>2490.065057763441</v>
      </c>
      <c r="K1748" s="834">
        <v>2692.9787729507721</v>
      </c>
    </row>
    <row r="1749" spans="1:11">
      <c r="A1749" s="33" t="s">
        <v>8</v>
      </c>
      <c r="B1749" s="150" t="s">
        <v>917</v>
      </c>
      <c r="C1749" s="150" t="s">
        <v>917</v>
      </c>
      <c r="D1749" s="150" t="s">
        <v>917</v>
      </c>
      <c r="E1749" s="150" t="s">
        <v>917</v>
      </c>
      <c r="F1749" s="151" t="s">
        <v>917</v>
      </c>
      <c r="G1749" s="834">
        <v>4107.1040744287384</v>
      </c>
      <c r="H1749" s="834">
        <v>4359.359473568451</v>
      </c>
      <c r="I1749" s="834">
        <v>4603.1245144663899</v>
      </c>
      <c r="J1749" s="834">
        <v>4370.0619573927734</v>
      </c>
      <c r="K1749" s="834">
        <v>4463.0702861324726</v>
      </c>
    </row>
    <row r="1750" spans="1:11">
      <c r="A1750" s="33" t="s">
        <v>816</v>
      </c>
      <c r="B1750" s="150" t="s">
        <v>917</v>
      </c>
      <c r="C1750" s="150" t="s">
        <v>917</v>
      </c>
      <c r="D1750" s="150" t="s">
        <v>917</v>
      </c>
      <c r="E1750" s="150" t="s">
        <v>917</v>
      </c>
      <c r="F1750" s="151" t="s">
        <v>917</v>
      </c>
      <c r="G1750" s="834">
        <v>2432.4720293684841</v>
      </c>
      <c r="H1750" s="834">
        <v>2651.912050673036</v>
      </c>
      <c r="I1750" s="834">
        <v>2528.608149031013</v>
      </c>
      <c r="J1750" s="834">
        <v>2280.2521935226009</v>
      </c>
      <c r="K1750" s="834">
        <v>2224.8111498839507</v>
      </c>
    </row>
    <row r="1751" spans="1:11">
      <c r="A1751" s="33" t="s">
        <v>9</v>
      </c>
      <c r="B1751" s="834">
        <v>845.89747416578234</v>
      </c>
      <c r="C1751" s="834">
        <v>807.9527147903475</v>
      </c>
      <c r="D1751" s="834">
        <v>830.18315050174613</v>
      </c>
      <c r="E1751" s="834">
        <v>687.74671452317818</v>
      </c>
      <c r="F1751" s="836">
        <v>371.67625448425787</v>
      </c>
      <c r="G1751" s="834">
        <v>2985.88032520662</v>
      </c>
      <c r="H1751" s="834">
        <v>3085.97216330622</v>
      </c>
      <c r="I1751" s="834">
        <v>3427.4780821672907</v>
      </c>
      <c r="J1751" s="834">
        <v>3419.5095262270011</v>
      </c>
      <c r="K1751" s="834">
        <v>3173.5370776458176</v>
      </c>
    </row>
    <row r="1752" spans="1:11">
      <c r="A1752" s="33" t="s">
        <v>158</v>
      </c>
      <c r="B1752" s="59" t="s">
        <v>917</v>
      </c>
      <c r="C1752" s="59" t="s">
        <v>917</v>
      </c>
      <c r="D1752" s="59" t="s">
        <v>917</v>
      </c>
      <c r="E1752" s="59" t="s">
        <v>917</v>
      </c>
      <c r="F1752" s="153" t="s">
        <v>917</v>
      </c>
      <c r="G1752" s="834">
        <v>7776.4727463579429</v>
      </c>
      <c r="H1752" s="834">
        <v>8321.6610495283276</v>
      </c>
      <c r="I1752" s="834">
        <v>9030.7583888298559</v>
      </c>
      <c r="J1752" s="834">
        <v>9605.1812328332562</v>
      </c>
      <c r="K1752" s="834">
        <v>10243.97490154815</v>
      </c>
    </row>
    <row r="1753" spans="1:11" ht="14.25">
      <c r="A1753" s="41" t="s">
        <v>1174</v>
      </c>
      <c r="B1753" s="837">
        <v>111.21726474147285</v>
      </c>
      <c r="C1753" s="837">
        <v>119.37022736225983</v>
      </c>
      <c r="D1753" s="837">
        <v>199.58884449262646</v>
      </c>
      <c r="E1753" s="837">
        <v>194.4758588456275</v>
      </c>
      <c r="F1753" s="838">
        <v>196.50707860576821</v>
      </c>
      <c r="G1753" s="835">
        <v>1918.1128469846249</v>
      </c>
      <c r="H1753" s="835">
        <v>1979.4609686633773</v>
      </c>
      <c r="I1753" s="835">
        <v>2017.6306959020551</v>
      </c>
      <c r="J1753" s="835">
        <v>2006.0746849979444</v>
      </c>
      <c r="K1753" s="835">
        <v>2125.8585575350648</v>
      </c>
    </row>
    <row r="1754" spans="1:11" s="22" customFormat="1" ht="14.25" customHeight="1">
      <c r="A1754" s="916" t="s">
        <v>303</v>
      </c>
      <c r="B1754" s="917"/>
      <c r="C1754" s="917"/>
      <c r="D1754" s="917"/>
      <c r="E1754" s="917"/>
      <c r="F1754" s="917"/>
      <c r="G1754" s="917"/>
      <c r="H1754" s="917"/>
      <c r="I1754" s="917"/>
      <c r="J1754" s="917"/>
      <c r="K1754" s="917"/>
    </row>
    <row r="1755" spans="1:11" s="22" customFormat="1" ht="14.25" customHeight="1">
      <c r="A1755" s="918" t="s">
        <v>1012</v>
      </c>
      <c r="B1755" s="919"/>
      <c r="C1755" s="919"/>
      <c r="D1755" s="919"/>
      <c r="E1755" s="919"/>
      <c r="F1755" s="919"/>
      <c r="G1755" s="919"/>
      <c r="H1755" s="919"/>
      <c r="I1755" s="919"/>
      <c r="J1755" s="919"/>
      <c r="K1755" s="919"/>
    </row>
    <row r="1756" spans="1:11">
      <c r="A1756" s="30"/>
    </row>
    <row r="1757" spans="1:11">
      <c r="A1757" s="30"/>
    </row>
    <row r="1758" spans="1:11">
      <c r="A1758" s="30"/>
    </row>
    <row r="1759" spans="1:11">
      <c r="A1759" s="30"/>
    </row>
    <row r="1760" spans="1:11">
      <c r="A1760" s="915" t="s">
        <v>894</v>
      </c>
      <c r="B1760" s="915"/>
      <c r="C1760" s="915"/>
      <c r="D1760" s="915"/>
      <c r="E1760" s="915"/>
      <c r="F1760" s="915"/>
      <c r="G1760" s="915"/>
      <c r="H1760" s="915"/>
      <c r="I1760" s="915"/>
      <c r="J1760" s="915"/>
      <c r="K1760" s="915"/>
    </row>
    <row r="1761" spans="1:11" ht="15">
      <c r="A1761" s="911" t="s">
        <v>809</v>
      </c>
      <c r="B1761" s="911"/>
      <c r="C1761" s="911"/>
      <c r="D1761" s="911"/>
      <c r="E1761" s="911"/>
      <c r="F1761" s="911"/>
      <c r="G1761" s="911"/>
      <c r="H1761" s="911"/>
      <c r="I1761" s="911"/>
      <c r="J1761" s="911"/>
      <c r="K1761" s="911"/>
    </row>
    <row r="1762" spans="1:11">
      <c r="A1762" s="32" t="s">
        <v>255</v>
      </c>
    </row>
    <row r="1763" spans="1:11">
      <c r="A1763" s="29"/>
      <c r="B1763" s="190"/>
      <c r="C1763" s="190"/>
      <c r="D1763" s="190"/>
      <c r="E1763" s="190"/>
      <c r="F1763" s="190"/>
      <c r="G1763" s="190"/>
      <c r="H1763" s="190"/>
      <c r="I1763" s="190"/>
      <c r="J1763" s="190"/>
      <c r="K1763" s="190"/>
    </row>
    <row r="1764" spans="1:11" ht="15" customHeight="1">
      <c r="A1764" s="33"/>
      <c r="B1764" s="895" t="s">
        <v>0</v>
      </c>
      <c r="C1764" s="895"/>
      <c r="D1764" s="895"/>
      <c r="E1764" s="895"/>
      <c r="F1764" s="896"/>
      <c r="G1764" s="895" t="s">
        <v>1</v>
      </c>
      <c r="H1764" s="895"/>
      <c r="I1764" s="895"/>
      <c r="J1764" s="895"/>
      <c r="K1764" s="895"/>
    </row>
    <row r="1765" spans="1:11">
      <c r="A1765" s="34"/>
      <c r="B1765" s="180">
        <v>40909</v>
      </c>
      <c r="C1765" s="180">
        <v>41275</v>
      </c>
      <c r="D1765" s="180">
        <v>41640</v>
      </c>
      <c r="E1765" s="180">
        <v>42005</v>
      </c>
      <c r="F1765" s="181">
        <v>42370</v>
      </c>
      <c r="G1765" s="180">
        <v>40909</v>
      </c>
      <c r="H1765" s="180">
        <v>41275</v>
      </c>
      <c r="I1765" s="180">
        <v>41640</v>
      </c>
      <c r="J1765" s="180">
        <v>42005</v>
      </c>
      <c r="K1765" s="180">
        <v>42370</v>
      </c>
    </row>
    <row r="1766" spans="1:11">
      <c r="A1766" s="31" t="s">
        <v>31</v>
      </c>
      <c r="B1766" s="10">
        <v>472.88182017801353</v>
      </c>
      <c r="C1766" s="10">
        <v>496.69469445274359</v>
      </c>
      <c r="D1766" s="10">
        <v>492.60478859238475</v>
      </c>
      <c r="E1766" s="10">
        <v>505.26553220215345</v>
      </c>
      <c r="F1766" s="12">
        <v>497.52800652666258</v>
      </c>
      <c r="G1766" s="45">
        <v>388.53451409799442</v>
      </c>
      <c r="H1766" s="45">
        <v>378.12003486509809</v>
      </c>
      <c r="I1766" s="45">
        <v>350.54970757210731</v>
      </c>
      <c r="J1766" s="45">
        <v>354.52380361925373</v>
      </c>
      <c r="K1766" s="45">
        <v>347.52040088987081</v>
      </c>
    </row>
    <row r="1767" spans="1:11">
      <c r="A1767" s="33" t="s">
        <v>456</v>
      </c>
      <c r="B1767" s="10">
        <v>943.56673290322567</v>
      </c>
      <c r="C1767" s="10">
        <v>1013.23338626348</v>
      </c>
      <c r="D1767" s="10">
        <v>1668.4361489727391</v>
      </c>
      <c r="E1767" s="10">
        <v>1490.0349930318002</v>
      </c>
      <c r="F1767" s="12">
        <v>1505.2126240993925</v>
      </c>
      <c r="G1767" s="45">
        <v>18.387125161290324</v>
      </c>
      <c r="H1767" s="45">
        <v>19.952847140625121</v>
      </c>
      <c r="I1767" s="45">
        <v>29.994994104244942</v>
      </c>
      <c r="J1767" s="45">
        <v>24.712062538373821</v>
      </c>
      <c r="K1767" s="45">
        <v>26.153208855732679</v>
      </c>
    </row>
    <row r="1768" spans="1:11">
      <c r="A1768" s="33" t="s">
        <v>458</v>
      </c>
      <c r="B1768" s="10">
        <v>523.1570465609916</v>
      </c>
      <c r="C1768" s="10">
        <v>567.09080738890009</v>
      </c>
      <c r="D1768" s="10">
        <v>556.14168571711855</v>
      </c>
      <c r="E1768" s="10">
        <v>569.35928904745947</v>
      </c>
      <c r="F1768" s="12">
        <v>555.5020446451224</v>
      </c>
      <c r="G1768" s="45">
        <v>78.959681790992676</v>
      </c>
      <c r="H1768" s="45">
        <v>104.47536841998649</v>
      </c>
      <c r="I1768" s="45">
        <v>86.972298130820576</v>
      </c>
      <c r="J1768" s="45">
        <v>71.939641735104999</v>
      </c>
      <c r="K1768" s="45">
        <v>104.09834645742255</v>
      </c>
    </row>
    <row r="1769" spans="1:11">
      <c r="A1769" s="33" t="s">
        <v>457</v>
      </c>
      <c r="B1769" s="10">
        <v>111.10778997127629</v>
      </c>
      <c r="C1769" s="10">
        <v>116.25704641013246</v>
      </c>
      <c r="D1769" s="10">
        <v>120.47426387738687</v>
      </c>
      <c r="E1769" s="10">
        <v>128.49704685437749</v>
      </c>
      <c r="F1769" s="12">
        <v>130.97130904053716</v>
      </c>
      <c r="G1769" s="45">
        <v>31.23894322449059</v>
      </c>
      <c r="H1769" s="45">
        <v>31.699407583184158</v>
      </c>
      <c r="I1769" s="45">
        <v>31.973980247965475</v>
      </c>
      <c r="J1769" s="45">
        <v>33.842690777106746</v>
      </c>
      <c r="K1769" s="45">
        <v>33.441719077668971</v>
      </c>
    </row>
    <row r="1770" spans="1:11">
      <c r="A1770" s="33" t="s">
        <v>459</v>
      </c>
      <c r="B1770" s="10">
        <v>1211.2094508320467</v>
      </c>
      <c r="C1770" s="10">
        <v>1547.7290696024402</v>
      </c>
      <c r="D1770" s="10">
        <v>1694.8622135599401</v>
      </c>
      <c r="E1770" s="10">
        <v>3561.2652510595403</v>
      </c>
      <c r="F1770" s="12">
        <v>3584.5174011466197</v>
      </c>
      <c r="G1770" s="45" t="s">
        <v>917</v>
      </c>
      <c r="H1770" s="45" t="s">
        <v>917</v>
      </c>
      <c r="I1770" s="45" t="s">
        <v>917</v>
      </c>
      <c r="J1770" s="45" t="s">
        <v>917</v>
      </c>
      <c r="K1770" s="45" t="s">
        <v>917</v>
      </c>
    </row>
    <row r="1771" spans="1:11">
      <c r="A1771" s="33" t="s">
        <v>140</v>
      </c>
      <c r="B1771" s="95">
        <v>1155.442218381613</v>
      </c>
      <c r="C1771" s="95">
        <v>1096.3807683964324</v>
      </c>
      <c r="D1771" s="95">
        <v>1118.816323542412</v>
      </c>
      <c r="E1771" s="95">
        <v>1065.157622448826</v>
      </c>
      <c r="F1771" s="97">
        <v>1064.0170110973663</v>
      </c>
      <c r="G1771" s="49">
        <v>62.809894573832118</v>
      </c>
      <c r="H1771" s="49">
        <v>66.132381813429944</v>
      </c>
      <c r="I1771" s="49">
        <v>70.468085815183755</v>
      </c>
      <c r="J1771" s="49">
        <v>66.141800259703672</v>
      </c>
      <c r="K1771" s="49">
        <v>66.998744154406751</v>
      </c>
    </row>
    <row r="1772" spans="1:11">
      <c r="A1772" s="718" t="s">
        <v>141</v>
      </c>
      <c r="B1772" s="95">
        <v>2104.3002472573289</v>
      </c>
      <c r="C1772" s="95">
        <v>2016.1602694746377</v>
      </c>
      <c r="D1772" s="95">
        <v>1665.8382747990602</v>
      </c>
      <c r="E1772" s="95">
        <v>1654.566367716393</v>
      </c>
      <c r="F1772" s="97">
        <v>1586.7581420778929</v>
      </c>
      <c r="G1772" s="49">
        <v>479.47082581047471</v>
      </c>
      <c r="H1772" s="49">
        <v>472.3579738451088</v>
      </c>
      <c r="I1772" s="49">
        <v>122.09140315160941</v>
      </c>
      <c r="J1772" s="49">
        <v>132.58849775762653</v>
      </c>
      <c r="K1772" s="49">
        <v>124.86803622715924</v>
      </c>
    </row>
    <row r="1773" spans="1:11">
      <c r="A1773" s="33" t="s">
        <v>641</v>
      </c>
      <c r="B1773" s="95" t="s">
        <v>917</v>
      </c>
      <c r="C1773" s="95" t="s">
        <v>917</v>
      </c>
      <c r="D1773" s="95" t="s">
        <v>917</v>
      </c>
      <c r="E1773" s="95" t="s">
        <v>917</v>
      </c>
      <c r="F1773" s="97" t="s">
        <v>917</v>
      </c>
      <c r="G1773" s="49" t="s">
        <v>917</v>
      </c>
      <c r="H1773" s="49" t="s">
        <v>917</v>
      </c>
      <c r="I1773" s="49" t="s">
        <v>917</v>
      </c>
      <c r="J1773" s="49" t="s">
        <v>917</v>
      </c>
      <c r="K1773" s="49" t="s">
        <v>917</v>
      </c>
    </row>
    <row r="1774" spans="1:11">
      <c r="A1774" s="33" t="s">
        <v>860</v>
      </c>
      <c r="B1774" s="95">
        <v>711.61887209938664</v>
      </c>
      <c r="C1774" s="95">
        <v>695.01287829720934</v>
      </c>
      <c r="D1774" s="95">
        <v>656.49088451828561</v>
      </c>
      <c r="E1774" s="95">
        <v>666.58851830610354</v>
      </c>
      <c r="F1774" s="97">
        <v>728.6430822190971</v>
      </c>
      <c r="G1774" s="49">
        <v>1.0892008776258748</v>
      </c>
      <c r="H1774" s="49">
        <v>1.1293496617041718</v>
      </c>
      <c r="I1774" s="49">
        <v>1.4500953688837648</v>
      </c>
      <c r="J1774" s="49">
        <v>1.8242744756184621</v>
      </c>
      <c r="K1774" s="49">
        <v>2.431794643088212</v>
      </c>
    </row>
    <row r="1775" spans="1:11">
      <c r="A1775" s="33" t="s">
        <v>106</v>
      </c>
      <c r="B1775" s="95">
        <v>486.78199757745966</v>
      </c>
      <c r="C1775" s="95">
        <v>500.67671117062343</v>
      </c>
      <c r="D1775" s="95">
        <v>449.49852623034974</v>
      </c>
      <c r="E1775" s="95">
        <v>420.0945444143598</v>
      </c>
      <c r="F1775" s="97">
        <v>416.79859477154713</v>
      </c>
      <c r="G1775" s="49">
        <v>23.890961876011577</v>
      </c>
      <c r="H1775" s="49">
        <v>22.227112333181832</v>
      </c>
      <c r="I1775" s="49">
        <v>19.538455510123949</v>
      </c>
      <c r="J1775" s="49">
        <v>21.714035374214227</v>
      </c>
      <c r="K1775" s="49">
        <v>21.731318429925334</v>
      </c>
    </row>
    <row r="1776" spans="1:11">
      <c r="A1776" s="33" t="s">
        <v>4</v>
      </c>
      <c r="B1776" s="95">
        <v>542.75688887847275</v>
      </c>
      <c r="C1776" s="95">
        <v>574.41723613331737</v>
      </c>
      <c r="D1776" s="95">
        <v>571.22404603482983</v>
      </c>
      <c r="E1776" s="95">
        <v>569.06555398977184</v>
      </c>
      <c r="F1776" s="97">
        <v>547.5627010149251</v>
      </c>
      <c r="G1776" s="49" t="s">
        <v>917</v>
      </c>
      <c r="H1776" s="49" t="s">
        <v>917</v>
      </c>
      <c r="I1776" s="49" t="s">
        <v>917</v>
      </c>
      <c r="J1776" s="49" t="s">
        <v>917</v>
      </c>
      <c r="K1776" s="49" t="s">
        <v>917</v>
      </c>
    </row>
    <row r="1777" spans="1:11">
      <c r="A1777" s="33" t="s">
        <v>811</v>
      </c>
      <c r="B1777" s="95">
        <v>954.55615812326641</v>
      </c>
      <c r="C1777" s="95">
        <v>970.52749983385172</v>
      </c>
      <c r="D1777" s="95">
        <v>1028.9610680185913</v>
      </c>
      <c r="E1777" s="95">
        <v>1128.9467110663861</v>
      </c>
      <c r="F1777" s="97">
        <v>1119.1623407175064</v>
      </c>
      <c r="G1777" s="49">
        <v>12.790399337329587</v>
      </c>
      <c r="H1777" s="49">
        <v>12.623751316070223</v>
      </c>
      <c r="I1777" s="49">
        <v>11.955677457254966</v>
      </c>
      <c r="J1777" s="49">
        <v>11.49537511092471</v>
      </c>
      <c r="K1777" s="49">
        <v>11.454093113499827</v>
      </c>
    </row>
    <row r="1778" spans="1:11">
      <c r="A1778" s="33" t="s">
        <v>812</v>
      </c>
      <c r="B1778" s="95">
        <v>1579.8566477250913</v>
      </c>
      <c r="C1778" s="95">
        <v>1554.7595819580592</v>
      </c>
      <c r="D1778" s="95">
        <v>1503.2459141367324</v>
      </c>
      <c r="E1778" s="95">
        <v>1472.0135153058429</v>
      </c>
      <c r="F1778" s="97">
        <v>1437.4268337768676</v>
      </c>
      <c r="G1778" s="49">
        <v>1.6179447750687912</v>
      </c>
      <c r="H1778" s="49">
        <v>1.7194987591512598</v>
      </c>
      <c r="I1778" s="49">
        <v>1.7166646581691776</v>
      </c>
      <c r="J1778" s="49">
        <v>1.9101722797218119</v>
      </c>
      <c r="K1778" s="49">
        <v>2.1266939611054245</v>
      </c>
    </row>
    <row r="1779" spans="1:11">
      <c r="A1779" s="33" t="s">
        <v>5</v>
      </c>
      <c r="B1779" s="10">
        <v>842.86835812289576</v>
      </c>
      <c r="C1779" s="10">
        <v>2633.0431629051332</v>
      </c>
      <c r="D1779" s="10">
        <v>2620.4799990347028</v>
      </c>
      <c r="E1779" s="10">
        <v>2750.7796423183895</v>
      </c>
      <c r="F1779" s="12">
        <v>2722.3683559598712</v>
      </c>
      <c r="G1779" s="45">
        <v>45.013054665170401</v>
      </c>
      <c r="H1779" s="45">
        <v>42.580910856869714</v>
      </c>
      <c r="I1779" s="45">
        <v>32.990516554853031</v>
      </c>
      <c r="J1779" s="45">
        <v>35.183359889502924</v>
      </c>
      <c r="K1779" s="45">
        <v>32.313250863527749</v>
      </c>
    </row>
    <row r="1780" spans="1:11">
      <c r="A1780" s="33" t="s">
        <v>813</v>
      </c>
      <c r="B1780" s="10">
        <v>727.98489678888461</v>
      </c>
      <c r="C1780" s="10">
        <v>784.88274861124216</v>
      </c>
      <c r="D1780" s="10">
        <v>809.0923343005087</v>
      </c>
      <c r="E1780" s="10">
        <v>876.68721342358617</v>
      </c>
      <c r="F1780" s="12">
        <v>761.07605876555613</v>
      </c>
      <c r="G1780" s="45">
        <v>1.94361699555784</v>
      </c>
      <c r="H1780" s="45">
        <v>2.1893489489092</v>
      </c>
      <c r="I1780" s="45">
        <v>2.3274827972833232</v>
      </c>
      <c r="J1780" s="45">
        <v>2.3228286849143247</v>
      </c>
      <c r="K1780" s="45">
        <v>2.6068662503660929</v>
      </c>
    </row>
    <row r="1781" spans="1:11">
      <c r="A1781" s="33" t="s">
        <v>814</v>
      </c>
      <c r="B1781" s="10">
        <v>146.63087824775076</v>
      </c>
      <c r="C1781" s="10">
        <v>163.22450544613841</v>
      </c>
      <c r="D1781" s="10">
        <v>182.58682252817945</v>
      </c>
      <c r="E1781" s="10">
        <v>217.35421092588157</v>
      </c>
      <c r="F1781" s="12">
        <v>225.37739744526317</v>
      </c>
      <c r="G1781" s="45">
        <v>1.7118701066674361E-2</v>
      </c>
      <c r="H1781" s="45">
        <v>1.9248146560515333E-2</v>
      </c>
      <c r="I1781" s="45">
        <v>2.0163072210019166E-2</v>
      </c>
      <c r="J1781" s="45">
        <v>2.5824123343901863E-2</v>
      </c>
      <c r="K1781" s="45">
        <v>3.2550913797289568E-2</v>
      </c>
    </row>
    <row r="1782" spans="1:11">
      <c r="A1782" s="33" t="s">
        <v>6</v>
      </c>
      <c r="B1782" s="10">
        <v>59.405593026499297</v>
      </c>
      <c r="C1782" s="10">
        <v>61.289766261237439</v>
      </c>
      <c r="D1782" s="10">
        <v>62.675198093766106</v>
      </c>
      <c r="E1782" s="10">
        <v>73.475309565217387</v>
      </c>
      <c r="F1782" s="12">
        <v>79.134543945125174</v>
      </c>
      <c r="G1782" s="45">
        <v>22.214955090655508</v>
      </c>
      <c r="H1782" s="45">
        <v>22.552413008989951</v>
      </c>
      <c r="I1782" s="45">
        <v>23.601368109222051</v>
      </c>
      <c r="J1782" s="45">
        <v>24.121713043478263</v>
      </c>
      <c r="K1782" s="45">
        <v>24.652675457422262</v>
      </c>
    </row>
    <row r="1783" spans="1:11">
      <c r="A1783" s="33" t="s">
        <v>815</v>
      </c>
      <c r="B1783" s="10">
        <v>528.68039154220639</v>
      </c>
      <c r="C1783" s="10">
        <v>574.56239070679339</v>
      </c>
      <c r="D1783" s="10">
        <v>578.70209172208979</v>
      </c>
      <c r="E1783" s="10">
        <v>588.82957208070911</v>
      </c>
      <c r="F1783" s="12">
        <v>591.78046919258475</v>
      </c>
      <c r="G1783" s="45">
        <v>38.351339720226882</v>
      </c>
      <c r="H1783" s="45">
        <v>37.272443365284374</v>
      </c>
      <c r="I1783" s="45">
        <v>32.784348537007872</v>
      </c>
      <c r="J1783" s="45">
        <v>32.033539279744794</v>
      </c>
      <c r="K1783" s="45">
        <v>32.213741081178505</v>
      </c>
    </row>
    <row r="1784" spans="1:11">
      <c r="A1784" s="33" t="s">
        <v>7</v>
      </c>
      <c r="B1784" s="10">
        <v>370.33217542336075</v>
      </c>
      <c r="C1784" s="10">
        <v>376.00377091330324</v>
      </c>
      <c r="D1784" s="10">
        <v>375.14859633614776</v>
      </c>
      <c r="E1784" s="10">
        <v>310.54468482282749</v>
      </c>
      <c r="F1784" s="12">
        <v>330.5778557129243</v>
      </c>
      <c r="G1784" s="45">
        <v>14.790490664350845</v>
      </c>
      <c r="H1784" s="45">
        <v>14.668789087481954</v>
      </c>
      <c r="I1784" s="45">
        <v>14.173804371018379</v>
      </c>
      <c r="J1784" s="45">
        <v>11.375117265813623</v>
      </c>
      <c r="K1784" s="45">
        <v>11.534298249955391</v>
      </c>
    </row>
    <row r="1785" spans="1:11">
      <c r="A1785" s="33" t="s">
        <v>8</v>
      </c>
      <c r="B1785" s="10">
        <v>634.34871751695641</v>
      </c>
      <c r="C1785" s="10">
        <v>619.06340113083445</v>
      </c>
      <c r="D1785" s="10">
        <v>616.17007289520188</v>
      </c>
      <c r="E1785" s="10">
        <v>711.79277616085551</v>
      </c>
      <c r="F1785" s="12">
        <v>645.05810118664544</v>
      </c>
      <c r="G1785" s="45">
        <v>13.181375713858815</v>
      </c>
      <c r="H1785" s="45">
        <v>13.383435194239173</v>
      </c>
      <c r="I1785" s="45">
        <v>13.090287607624807</v>
      </c>
      <c r="J1785" s="45">
        <v>12.517300391392409</v>
      </c>
      <c r="K1785" s="45">
        <v>12.297833701539185</v>
      </c>
    </row>
    <row r="1786" spans="1:11">
      <c r="A1786" s="33" t="s">
        <v>816</v>
      </c>
      <c r="B1786" s="10">
        <v>24.377200714544184</v>
      </c>
      <c r="C1786" s="10">
        <v>314.40747886543335</v>
      </c>
      <c r="D1786" s="10">
        <v>324.28473498703335</v>
      </c>
      <c r="E1786" s="10">
        <v>325.10804533561497</v>
      </c>
      <c r="F1786" s="12">
        <v>433.0654042167875</v>
      </c>
      <c r="G1786" s="45" t="s">
        <v>349</v>
      </c>
      <c r="H1786" s="45" t="s">
        <v>349</v>
      </c>
      <c r="I1786" s="45" t="s">
        <v>349</v>
      </c>
      <c r="J1786" s="45" t="s">
        <v>349</v>
      </c>
      <c r="K1786" s="45" t="s">
        <v>349</v>
      </c>
    </row>
    <row r="1787" spans="1:11">
      <c r="A1787" s="33" t="s">
        <v>9</v>
      </c>
      <c r="B1787" s="10">
        <v>4454.016691599043</v>
      </c>
      <c r="C1787" s="10">
        <v>4196.7121839897645</v>
      </c>
      <c r="D1787" s="10">
        <v>3893.0370897661587</v>
      </c>
      <c r="E1787" s="10">
        <v>3809.2199232608878</v>
      </c>
      <c r="F1787" s="12">
        <v>4203.8724817483817</v>
      </c>
      <c r="G1787" s="45">
        <v>63.819786675369755</v>
      </c>
      <c r="H1787" s="45">
        <v>63.625143647499584</v>
      </c>
      <c r="I1787" s="45">
        <v>63.53982609187932</v>
      </c>
      <c r="J1787" s="45">
        <v>65.938031605247318</v>
      </c>
      <c r="K1787" s="45">
        <v>64.731195037446852</v>
      </c>
    </row>
    <row r="1788" spans="1:11">
      <c r="A1788" s="33" t="s">
        <v>158</v>
      </c>
      <c r="B1788" s="10">
        <v>429.60801968400364</v>
      </c>
      <c r="C1788" s="10">
        <v>445.12431836563525</v>
      </c>
      <c r="D1788" s="10">
        <v>453.6477001996833</v>
      </c>
      <c r="E1788" s="10">
        <v>458.35724337360034</v>
      </c>
      <c r="F1788" s="12">
        <v>469.36019426077024</v>
      </c>
      <c r="G1788" s="45">
        <v>382.49741167731855</v>
      </c>
      <c r="H1788" s="45">
        <v>378.78582392235569</v>
      </c>
      <c r="I1788" s="45">
        <v>357.77268814983131</v>
      </c>
      <c r="J1788" s="45">
        <v>352.1532231094825</v>
      </c>
      <c r="K1788" s="45">
        <v>361.7896474795229</v>
      </c>
    </row>
    <row r="1789" spans="1:11" ht="14.25">
      <c r="A1789" s="41" t="s">
        <v>1174</v>
      </c>
      <c r="B1789" s="157" t="s">
        <v>349</v>
      </c>
      <c r="C1789" s="157" t="s">
        <v>349</v>
      </c>
      <c r="D1789" s="157" t="s">
        <v>349</v>
      </c>
      <c r="E1789" s="157" t="s">
        <v>349</v>
      </c>
      <c r="F1789" s="158" t="s">
        <v>349</v>
      </c>
      <c r="G1789" s="159">
        <v>212.95332125325746</v>
      </c>
      <c r="H1789" s="159">
        <v>212.24342285764604</v>
      </c>
      <c r="I1789" s="159">
        <v>174.57256551469166</v>
      </c>
      <c r="J1789" s="159">
        <v>184.73056586580552</v>
      </c>
      <c r="K1789" s="159">
        <v>191.9400903740202</v>
      </c>
    </row>
    <row r="1790" spans="1:11">
      <c r="A1790" s="30"/>
    </row>
    <row r="1791" spans="1:11">
      <c r="A1791" s="30"/>
    </row>
    <row r="1792" spans="1:11">
      <c r="A1792" s="30"/>
    </row>
    <row r="1793" spans="1:11">
      <c r="A1793" s="915" t="s">
        <v>895</v>
      </c>
      <c r="B1793" s="915"/>
      <c r="C1793" s="915"/>
      <c r="D1793" s="915"/>
      <c r="E1793" s="915"/>
      <c r="F1793" s="915"/>
      <c r="G1793" s="915"/>
      <c r="H1793" s="915"/>
      <c r="I1793" s="915"/>
      <c r="J1793" s="915"/>
      <c r="K1793" s="915"/>
    </row>
    <row r="1794" spans="1:11">
      <c r="A1794" s="29"/>
    </row>
    <row r="1795" spans="1:11" ht="15" customHeight="1">
      <c r="A1795" s="33"/>
      <c r="B1795" s="895" t="s">
        <v>2</v>
      </c>
      <c r="C1795" s="895"/>
      <c r="D1795" s="895"/>
      <c r="E1795" s="895"/>
      <c r="F1795" s="896"/>
      <c r="G1795" s="895" t="s">
        <v>306</v>
      </c>
      <c r="H1795" s="895"/>
      <c r="I1795" s="895"/>
      <c r="J1795" s="895"/>
      <c r="K1795" s="895"/>
    </row>
    <row r="1796" spans="1:11">
      <c r="A1796" s="34"/>
      <c r="B1796" s="180">
        <v>40909</v>
      </c>
      <c r="C1796" s="180">
        <v>41275</v>
      </c>
      <c r="D1796" s="180">
        <v>41640</v>
      </c>
      <c r="E1796" s="180">
        <v>42005</v>
      </c>
      <c r="F1796" s="181">
        <v>42370</v>
      </c>
      <c r="G1796" s="180">
        <v>40909</v>
      </c>
      <c r="H1796" s="180">
        <v>41275</v>
      </c>
      <c r="I1796" s="180">
        <v>41640</v>
      </c>
      <c r="J1796" s="180">
        <v>42005</v>
      </c>
      <c r="K1796" s="180">
        <v>42370</v>
      </c>
    </row>
    <row r="1797" spans="1:11">
      <c r="A1797" s="31" t="s">
        <v>31</v>
      </c>
      <c r="B1797" s="45">
        <v>80.065580832857336</v>
      </c>
      <c r="C1797" s="45">
        <v>78.237064266416027</v>
      </c>
      <c r="D1797" s="45">
        <v>76.517887991708633</v>
      </c>
      <c r="E1797" s="45">
        <v>75.182388146846122</v>
      </c>
      <c r="F1797" s="93">
        <v>68.076274768248069</v>
      </c>
      <c r="G1797" s="47" t="s">
        <v>349</v>
      </c>
      <c r="H1797" s="47" t="s">
        <v>349</v>
      </c>
      <c r="I1797" s="47" t="s">
        <v>349</v>
      </c>
      <c r="J1797" s="47" t="s">
        <v>349</v>
      </c>
      <c r="K1797" s="47" t="s">
        <v>349</v>
      </c>
    </row>
    <row r="1798" spans="1:11">
      <c r="A1798" s="33" t="s">
        <v>456</v>
      </c>
      <c r="B1798" s="45">
        <v>9.581109677419354</v>
      </c>
      <c r="C1798" s="45">
        <v>8.6536711687027363</v>
      </c>
      <c r="D1798" s="45">
        <v>5.9863603205691902</v>
      </c>
      <c r="E1798" s="45">
        <v>5.1485315615589267</v>
      </c>
      <c r="F1798" s="93">
        <v>3.7265468693859805</v>
      </c>
      <c r="G1798" s="47">
        <v>5.8810322580645162E-2</v>
      </c>
      <c r="H1798" s="47">
        <v>3.5821644946615321E-2</v>
      </c>
      <c r="I1798" s="47">
        <v>8.9688424334479155E-2</v>
      </c>
      <c r="J1798" s="47">
        <v>8.9179068112933552E-2</v>
      </c>
      <c r="K1798" s="47">
        <v>0.13884429190068268</v>
      </c>
    </row>
    <row r="1799" spans="1:11">
      <c r="A1799" s="33" t="s">
        <v>458</v>
      </c>
      <c r="B1799" s="45">
        <v>60.05001424785452</v>
      </c>
      <c r="C1799" s="45">
        <v>54.709735804452635</v>
      </c>
      <c r="D1799" s="45">
        <v>48.473252559762976</v>
      </c>
      <c r="E1799" s="45">
        <v>43.015962007989941</v>
      </c>
      <c r="F1799" s="93">
        <v>36.083403112971752</v>
      </c>
      <c r="G1799" s="47">
        <v>4.6936129734400048E-2</v>
      </c>
      <c r="H1799" s="47">
        <v>6.193030672296726E-2</v>
      </c>
      <c r="I1799" s="47">
        <v>3.0585592234441079E-2</v>
      </c>
      <c r="J1799" s="47">
        <v>2.1525747996051225E-2</v>
      </c>
      <c r="K1799" s="47">
        <v>1.9126320370499366E-2</v>
      </c>
    </row>
    <row r="1800" spans="1:11">
      <c r="A1800" s="33" t="s">
        <v>457</v>
      </c>
      <c r="B1800" s="45">
        <v>162.57022737601082</v>
      </c>
      <c r="C1800" s="45">
        <v>152.21069720987447</v>
      </c>
      <c r="D1800" s="45">
        <v>148.18365813771081</v>
      </c>
      <c r="E1800" s="45">
        <v>149.86464414270287</v>
      </c>
      <c r="F1800" s="93">
        <v>118.56199540181235</v>
      </c>
      <c r="G1800" s="47" t="s">
        <v>917</v>
      </c>
      <c r="H1800" s="47" t="s">
        <v>917</v>
      </c>
      <c r="I1800" s="47" t="s">
        <v>917</v>
      </c>
      <c r="J1800" s="47" t="s">
        <v>917</v>
      </c>
      <c r="K1800" s="47" t="s">
        <v>917</v>
      </c>
    </row>
    <row r="1801" spans="1:11">
      <c r="A1801" s="33" t="s">
        <v>459</v>
      </c>
      <c r="B1801" s="45">
        <v>570.67891808742934</v>
      </c>
      <c r="C1801" s="45">
        <v>505.75614030008182</v>
      </c>
      <c r="D1801" s="45">
        <v>424.1967481267568</v>
      </c>
      <c r="E1801" s="45">
        <v>352.04544074844694</v>
      </c>
      <c r="F1801" s="93">
        <v>251.62792592912189</v>
      </c>
      <c r="G1801" s="47" t="s">
        <v>349</v>
      </c>
      <c r="H1801" s="47" t="s">
        <v>349</v>
      </c>
      <c r="I1801" s="47" t="s">
        <v>349</v>
      </c>
      <c r="J1801" s="47" t="s">
        <v>349</v>
      </c>
      <c r="K1801" s="47" t="s">
        <v>349</v>
      </c>
    </row>
    <row r="1802" spans="1:11">
      <c r="A1802" s="33" t="s">
        <v>140</v>
      </c>
      <c r="B1802" s="49">
        <v>78.026671100350597</v>
      </c>
      <c r="C1802" s="49">
        <v>62.385161062860327</v>
      </c>
      <c r="D1802" s="49">
        <v>56.57898560906726</v>
      </c>
      <c r="E1802" s="49">
        <v>53.455848095681063</v>
      </c>
      <c r="F1802" s="53">
        <v>48.372854221062774</v>
      </c>
      <c r="G1802" s="48">
        <v>5.4119373106480771E-3</v>
      </c>
      <c r="H1802" s="48">
        <v>5.1550796275650276E-3</v>
      </c>
      <c r="I1802" s="48">
        <v>1.1368743806036467E-2</v>
      </c>
      <c r="J1802" s="48">
        <v>1.8317404567557826E-2</v>
      </c>
      <c r="K1802" s="48">
        <v>2.6533189948385914E-2</v>
      </c>
    </row>
    <row r="1803" spans="1:11">
      <c r="A1803" s="718" t="s">
        <v>141</v>
      </c>
      <c r="B1803" s="49">
        <v>8.2275057463763392</v>
      </c>
      <c r="C1803" s="49">
        <v>7.1249080049818847</v>
      </c>
      <c r="D1803" s="49">
        <v>5.8131030837485129</v>
      </c>
      <c r="E1803" s="49">
        <v>5.0934958684474241</v>
      </c>
      <c r="F1803" s="53">
        <v>4.8898315866477953</v>
      </c>
      <c r="G1803" s="48">
        <v>4.3868235771827154E-3</v>
      </c>
      <c r="H1803" s="48">
        <v>3.8213315217391305E-3</v>
      </c>
      <c r="I1803" s="48">
        <v>1.3683209035386553E-2</v>
      </c>
      <c r="J1803" s="48">
        <v>1.6308149754406715E-2</v>
      </c>
      <c r="K1803" s="48">
        <v>2.311407261334902E-2</v>
      </c>
    </row>
    <row r="1804" spans="1:11">
      <c r="A1804" s="33" t="s">
        <v>641</v>
      </c>
      <c r="B1804" s="49" t="s">
        <v>917</v>
      </c>
      <c r="C1804" s="49" t="s">
        <v>917</v>
      </c>
      <c r="D1804" s="49" t="s">
        <v>917</v>
      </c>
      <c r="E1804" s="49" t="s">
        <v>917</v>
      </c>
      <c r="F1804" s="53" t="s">
        <v>917</v>
      </c>
      <c r="G1804" s="48" t="s">
        <v>917</v>
      </c>
      <c r="H1804" s="48" t="s">
        <v>917</v>
      </c>
      <c r="I1804" s="48" t="s">
        <v>917</v>
      </c>
      <c r="J1804" s="48" t="s">
        <v>917</v>
      </c>
      <c r="K1804" s="48" t="s">
        <v>917</v>
      </c>
    </row>
    <row r="1805" spans="1:11">
      <c r="A1805" s="33" t="s">
        <v>860</v>
      </c>
      <c r="B1805" s="49">
        <v>100.7458176716417</v>
      </c>
      <c r="C1805" s="49">
        <v>83.177976849060428</v>
      </c>
      <c r="D1805" s="49">
        <v>68.652835815347132</v>
      </c>
      <c r="E1805" s="49">
        <v>59.830857716895395</v>
      </c>
      <c r="F1805" s="53">
        <v>53.319085141452973</v>
      </c>
      <c r="G1805" s="48">
        <v>7.9677182814782421E-2</v>
      </c>
      <c r="H1805" s="48">
        <v>7.3340328046958739E-2</v>
      </c>
      <c r="I1805" s="48">
        <v>0.17102796680194307</v>
      </c>
      <c r="J1805" s="48">
        <v>0.3563674605527643</v>
      </c>
      <c r="K1805" s="48">
        <v>0.55191440460326791</v>
      </c>
    </row>
    <row r="1806" spans="1:11">
      <c r="A1806" s="33" t="s">
        <v>106</v>
      </c>
      <c r="B1806" s="49">
        <v>42.134964055194651</v>
      </c>
      <c r="C1806" s="49">
        <v>36.277975760796053</v>
      </c>
      <c r="D1806" s="49">
        <v>32.883135838005941</v>
      </c>
      <c r="E1806" s="49">
        <v>29.855653164241609</v>
      </c>
      <c r="F1806" s="53">
        <v>28.526818333259055</v>
      </c>
      <c r="G1806" s="48">
        <v>0.78658430037319971</v>
      </c>
      <c r="H1806" s="48">
        <v>0.73245718914552416</v>
      </c>
      <c r="I1806" s="48">
        <v>0.83158614782312834</v>
      </c>
      <c r="J1806" s="48">
        <v>1.0275593186731056</v>
      </c>
      <c r="K1806" s="48">
        <v>1.2258082137362047</v>
      </c>
    </row>
    <row r="1807" spans="1:11">
      <c r="A1807" s="33" t="s">
        <v>4</v>
      </c>
      <c r="B1807" s="49">
        <v>74.592974907729385</v>
      </c>
      <c r="C1807" s="49">
        <v>72.826459157888252</v>
      </c>
      <c r="D1807" s="49">
        <v>64.756977835226152</v>
      </c>
      <c r="E1807" s="49">
        <v>56.404471959150207</v>
      </c>
      <c r="F1807" s="53">
        <v>78.995308968971273</v>
      </c>
      <c r="G1807" s="48">
        <v>0.49844430993225275</v>
      </c>
      <c r="H1807" s="48">
        <v>0.62313566538911369</v>
      </c>
      <c r="I1807" s="48">
        <v>0.78139276384179035</v>
      </c>
      <c r="J1807" s="48">
        <v>0.87601557199387581</v>
      </c>
      <c r="K1807" s="48">
        <v>0.95779319688774145</v>
      </c>
    </row>
    <row r="1808" spans="1:11">
      <c r="A1808" s="33" t="s">
        <v>811</v>
      </c>
      <c r="B1808" s="49">
        <v>526.45960752313874</v>
      </c>
      <c r="C1808" s="49">
        <v>448.07712608739757</v>
      </c>
      <c r="D1808" s="49">
        <v>401.94353792766071</v>
      </c>
      <c r="E1808" s="49">
        <v>361.44362166938174</v>
      </c>
      <c r="F1808" s="53">
        <v>324.29217664241509</v>
      </c>
      <c r="G1808" s="48">
        <v>0.1175886497364346</v>
      </c>
      <c r="H1808" s="48">
        <v>8.5123946706588932E-2</v>
      </c>
      <c r="I1808" s="48">
        <v>6.7291173618629962E-2</v>
      </c>
      <c r="J1808" s="48">
        <v>5.3748935506392079E-2</v>
      </c>
      <c r="K1808" s="48">
        <v>4.9660148489606523E-2</v>
      </c>
    </row>
    <row r="1809" spans="1:11">
      <c r="A1809" s="33" t="s">
        <v>812</v>
      </c>
      <c r="B1809" s="49">
        <v>64.09130594483905</v>
      </c>
      <c r="C1809" s="49">
        <v>57.654765727757791</v>
      </c>
      <c r="D1809" s="49">
        <v>51.429538122827338</v>
      </c>
      <c r="E1809" s="49">
        <v>48.048790208641371</v>
      </c>
      <c r="F1809" s="53">
        <v>42.973885261003076</v>
      </c>
      <c r="G1809" s="48" t="s">
        <v>349</v>
      </c>
      <c r="H1809" s="48" t="s">
        <v>349</v>
      </c>
      <c r="I1809" s="48" t="s">
        <v>349</v>
      </c>
      <c r="J1809" s="48" t="s">
        <v>349</v>
      </c>
      <c r="K1809" s="48" t="s">
        <v>349</v>
      </c>
    </row>
    <row r="1810" spans="1:11">
      <c r="A1810" s="33" t="s">
        <v>5</v>
      </c>
      <c r="B1810" s="45" t="s">
        <v>917</v>
      </c>
      <c r="C1810" s="45">
        <v>0.25007430126174268</v>
      </c>
      <c r="D1810" s="45">
        <v>0.28668492687871033</v>
      </c>
      <c r="E1810" s="45">
        <v>0.29132249724562048</v>
      </c>
      <c r="F1810" s="93">
        <v>0.25356704205988551</v>
      </c>
      <c r="G1810" s="47">
        <v>5.3146641784104505E-2</v>
      </c>
      <c r="H1810" s="47">
        <v>4.2047620214845538E-2</v>
      </c>
      <c r="I1810" s="47">
        <v>2.4928055166755152E-2</v>
      </c>
      <c r="J1810" s="47">
        <v>2.9770709788618744E-3</v>
      </c>
      <c r="K1810" s="47">
        <v>2.100219030771048E-3</v>
      </c>
    </row>
    <row r="1811" spans="1:11">
      <c r="A1811" s="33" t="s">
        <v>813</v>
      </c>
      <c r="B1811" s="45">
        <v>2.5242914284092049E-4</v>
      </c>
      <c r="C1811" s="45">
        <v>8.6685244456585577E-5</v>
      </c>
      <c r="D1811" s="45">
        <v>5.3101211241961767E-5</v>
      </c>
      <c r="E1811" s="45">
        <v>0</v>
      </c>
      <c r="F1811" s="93">
        <v>0</v>
      </c>
      <c r="G1811" s="47">
        <v>0.58016822234407994</v>
      </c>
      <c r="H1811" s="47">
        <v>0.83163465494735755</v>
      </c>
      <c r="I1811" s="47">
        <v>1.0880317349686932</v>
      </c>
      <c r="J1811" s="47">
        <v>0.76923663204081083</v>
      </c>
      <c r="K1811" s="47">
        <v>0.798881966816823</v>
      </c>
    </row>
    <row r="1812" spans="1:11">
      <c r="A1812" s="33" t="s">
        <v>814</v>
      </c>
      <c r="B1812" s="45">
        <v>30.349437719295491</v>
      </c>
      <c r="C1812" s="45">
        <v>31.389600610787703</v>
      </c>
      <c r="D1812" s="45">
        <v>31.639270639490405</v>
      </c>
      <c r="E1812" s="45">
        <v>30.861269818011316</v>
      </c>
      <c r="F1812" s="93">
        <v>23.021735375698263</v>
      </c>
      <c r="G1812" s="47" t="s">
        <v>349</v>
      </c>
      <c r="H1812" s="47" t="s">
        <v>349</v>
      </c>
      <c r="I1812" s="47" t="s">
        <v>349</v>
      </c>
      <c r="J1812" s="47" t="s">
        <v>349</v>
      </c>
      <c r="K1812" s="47" t="s">
        <v>349</v>
      </c>
    </row>
    <row r="1813" spans="1:11">
      <c r="A1813" s="33" t="s">
        <v>6</v>
      </c>
      <c r="B1813" s="45">
        <v>193.49895258019524</v>
      </c>
      <c r="C1813" s="45">
        <v>191.55145081967217</v>
      </c>
      <c r="D1813" s="45">
        <v>180.47302730551263</v>
      </c>
      <c r="E1813" s="45">
        <v>167.30739850931676</v>
      </c>
      <c r="F1813" s="93">
        <v>155.06719495047065</v>
      </c>
      <c r="G1813" s="47">
        <v>0.65576959553695946</v>
      </c>
      <c r="H1813" s="47">
        <v>0.64636515071390799</v>
      </c>
      <c r="I1813" s="47">
        <v>0.66669860896445121</v>
      </c>
      <c r="J1813" s="47">
        <v>0.67619677018633539</v>
      </c>
      <c r="K1813" s="47">
        <v>0.68289882880109509</v>
      </c>
    </row>
    <row r="1814" spans="1:11">
      <c r="A1814" s="33" t="s">
        <v>815</v>
      </c>
      <c r="B1814" s="45">
        <v>26.152205770946487</v>
      </c>
      <c r="C1814" s="45">
        <v>14.134650473615666</v>
      </c>
      <c r="D1814" s="45">
        <v>10.069889113464486</v>
      </c>
      <c r="E1814" s="45">
        <v>7.2605900844963855</v>
      </c>
      <c r="F1814" s="93">
        <v>5.1053185884396308</v>
      </c>
      <c r="G1814" s="47" t="s">
        <v>349</v>
      </c>
      <c r="H1814" s="47" t="s">
        <v>349</v>
      </c>
      <c r="I1814" s="47" t="s">
        <v>349</v>
      </c>
      <c r="J1814" s="47" t="s">
        <v>349</v>
      </c>
      <c r="K1814" s="47" t="s">
        <v>349</v>
      </c>
    </row>
    <row r="1815" spans="1:11">
      <c r="A1815" s="33" t="s">
        <v>7</v>
      </c>
      <c r="B1815" s="45">
        <v>1.0936821537125487</v>
      </c>
      <c r="C1815" s="45">
        <v>0.33422557414515841</v>
      </c>
      <c r="D1815" s="45">
        <v>0.16256693185397425</v>
      </c>
      <c r="E1815" s="45">
        <v>0.10595591281614151</v>
      </c>
      <c r="F1815" s="93">
        <v>8.3567887955009121E-2</v>
      </c>
      <c r="G1815" s="48" t="s">
        <v>349</v>
      </c>
      <c r="H1815" s="48" t="s">
        <v>349</v>
      </c>
      <c r="I1815" s="48" t="s">
        <v>349</v>
      </c>
      <c r="J1815" s="48">
        <v>1.023843651931255E-4</v>
      </c>
      <c r="K1815" s="48">
        <v>1.7026872036472924E-4</v>
      </c>
    </row>
    <row r="1816" spans="1:11">
      <c r="A1816" s="33" t="s">
        <v>8</v>
      </c>
      <c r="B1816" s="45">
        <v>0.1835846199701785</v>
      </c>
      <c r="C1816" s="45">
        <v>0.1457276048547293</v>
      </c>
      <c r="D1816" s="45" t="s">
        <v>917</v>
      </c>
      <c r="E1816" s="45" t="s">
        <v>917</v>
      </c>
      <c r="F1816" s="93" t="s">
        <v>917</v>
      </c>
      <c r="G1816" s="47">
        <v>1.5963879997406829E-3</v>
      </c>
      <c r="H1816" s="47">
        <v>1.5669634930616056E-3</v>
      </c>
      <c r="I1816" s="47" t="s">
        <v>917</v>
      </c>
      <c r="J1816" s="47">
        <v>0.23556938290045593</v>
      </c>
      <c r="K1816" s="47">
        <v>0.29287782630763359</v>
      </c>
    </row>
    <row r="1817" spans="1:11">
      <c r="A1817" s="33" t="s">
        <v>816</v>
      </c>
      <c r="B1817" s="45">
        <v>20.180006268825586</v>
      </c>
      <c r="C1817" s="45">
        <v>19.331942357710865</v>
      </c>
      <c r="D1817" s="45">
        <v>19.756517007375034</v>
      </c>
      <c r="E1817" s="45">
        <v>18.931413206011854</v>
      </c>
      <c r="F1817" s="93">
        <v>17.402548872428337</v>
      </c>
      <c r="G1817" s="47" t="s">
        <v>917</v>
      </c>
      <c r="H1817" s="47">
        <v>1.6701543283382504E-2</v>
      </c>
      <c r="I1817" s="47">
        <v>3.106336813622727E-2</v>
      </c>
      <c r="J1817" s="47">
        <v>3.2332797553457193E-2</v>
      </c>
      <c r="K1817" s="47">
        <v>3.2558617395417946E-2</v>
      </c>
    </row>
    <row r="1818" spans="1:11">
      <c r="A1818" s="33" t="s">
        <v>9</v>
      </c>
      <c r="B1818" s="45">
        <v>50.758061623818769</v>
      </c>
      <c r="C1818" s="45">
        <v>41.846127023760744</v>
      </c>
      <c r="D1818" s="45">
        <v>37.753547022365055</v>
      </c>
      <c r="E1818" s="45">
        <v>33.037950757569739</v>
      </c>
      <c r="F1818" s="93">
        <v>32.000590780137479</v>
      </c>
      <c r="G1818" s="47" t="s">
        <v>917</v>
      </c>
      <c r="H1818" s="47" t="s">
        <v>917</v>
      </c>
      <c r="I1818" s="47" t="s">
        <v>917</v>
      </c>
      <c r="J1818" s="47" t="s">
        <v>917</v>
      </c>
      <c r="K1818" s="47" t="s">
        <v>917</v>
      </c>
    </row>
    <row r="1819" spans="1:11">
      <c r="A1819" s="33" t="s">
        <v>158</v>
      </c>
      <c r="B1819" s="45">
        <v>172.24666718249486</v>
      </c>
      <c r="C1819" s="45">
        <v>165.73105772399126</v>
      </c>
      <c r="D1819" s="45">
        <v>157.79062693658338</v>
      </c>
      <c r="E1819" s="45">
        <v>150.85090035153166</v>
      </c>
      <c r="F1819" s="93">
        <v>145.89079892292125</v>
      </c>
      <c r="G1819" s="47" t="s">
        <v>917</v>
      </c>
      <c r="H1819" s="47" t="s">
        <v>917</v>
      </c>
      <c r="I1819" s="47" t="s">
        <v>917</v>
      </c>
      <c r="J1819" s="47" t="s">
        <v>917</v>
      </c>
      <c r="K1819" s="47" t="s">
        <v>917</v>
      </c>
    </row>
    <row r="1820" spans="1:11" ht="14.25">
      <c r="A1820" s="41" t="s">
        <v>1174</v>
      </c>
      <c r="B1820" s="161">
        <v>172.7354224644036</v>
      </c>
      <c r="C1820" s="161">
        <v>160.65517701852542</v>
      </c>
      <c r="D1820" s="161">
        <v>149.82744307556177</v>
      </c>
      <c r="E1820" s="161">
        <v>141.90166346674479</v>
      </c>
      <c r="F1820" s="162">
        <v>121.34152771666022</v>
      </c>
      <c r="G1820" s="160">
        <v>0.27260223355437813</v>
      </c>
      <c r="H1820" s="160">
        <v>0.29203556865741653</v>
      </c>
      <c r="I1820" s="160">
        <v>0.3591592854418863</v>
      </c>
      <c r="J1820" s="160">
        <v>0.36751428638238626</v>
      </c>
      <c r="K1820" s="160">
        <v>0.43450180071623407</v>
      </c>
    </row>
    <row r="1821" spans="1:11" s="22" customFormat="1" ht="14.25" customHeight="1">
      <c r="A1821" s="916" t="s">
        <v>779</v>
      </c>
      <c r="B1821" s="917"/>
      <c r="C1821" s="917"/>
      <c r="D1821" s="917"/>
      <c r="E1821" s="917"/>
      <c r="F1821" s="917"/>
      <c r="G1821" s="917"/>
      <c r="H1821" s="917"/>
      <c r="I1821" s="917"/>
      <c r="J1821" s="917"/>
      <c r="K1821" s="917"/>
    </row>
    <row r="1822" spans="1:11" s="22" customFormat="1" ht="37.5" customHeight="1">
      <c r="A1822" s="899" t="s">
        <v>1176</v>
      </c>
      <c r="B1822" s="900"/>
      <c r="C1822" s="900"/>
      <c r="D1822" s="900"/>
      <c r="E1822" s="900"/>
      <c r="F1822" s="900"/>
      <c r="G1822" s="900"/>
      <c r="H1822" s="900"/>
      <c r="I1822" s="900"/>
      <c r="J1822" s="900"/>
      <c r="K1822" s="900"/>
    </row>
    <row r="1823" spans="1:11">
      <c r="A1823" s="30"/>
    </row>
    <row r="1824" spans="1:11">
      <c r="A1824" s="30"/>
    </row>
    <row r="1825" spans="1:11">
      <c r="A1825" s="30"/>
    </row>
    <row r="1826" spans="1:11">
      <c r="A1826" s="30"/>
    </row>
    <row r="1827" spans="1:11">
      <c r="A1827" s="915" t="s">
        <v>895</v>
      </c>
      <c r="B1827" s="915"/>
      <c r="C1827" s="915"/>
      <c r="D1827" s="915"/>
      <c r="E1827" s="915"/>
      <c r="F1827" s="915"/>
      <c r="G1827" s="915"/>
      <c r="H1827" s="915"/>
      <c r="I1827" s="915"/>
      <c r="J1827" s="915"/>
      <c r="K1827" s="915"/>
    </row>
    <row r="1828" spans="1:11">
      <c r="A1828" s="29"/>
    </row>
    <row r="1829" spans="1:11" ht="15" customHeight="1">
      <c r="A1829" s="33"/>
      <c r="B1829" s="895" t="s">
        <v>712</v>
      </c>
      <c r="C1829" s="895"/>
      <c r="D1829" s="895"/>
      <c r="E1829" s="895"/>
      <c r="F1829" s="896"/>
      <c r="G1829" s="909" t="s">
        <v>372</v>
      </c>
      <c r="H1829" s="909"/>
      <c r="I1829" s="909"/>
      <c r="J1829" s="909"/>
      <c r="K1829" s="909"/>
    </row>
    <row r="1830" spans="1:11">
      <c r="A1830" s="34"/>
      <c r="B1830" s="180">
        <v>40909</v>
      </c>
      <c r="C1830" s="180">
        <v>41275</v>
      </c>
      <c r="D1830" s="180">
        <v>41640</v>
      </c>
      <c r="E1830" s="180">
        <v>42005</v>
      </c>
      <c r="F1830" s="181">
        <v>42370</v>
      </c>
      <c r="G1830" s="180">
        <v>40909</v>
      </c>
      <c r="H1830" s="180">
        <v>41275</v>
      </c>
      <c r="I1830" s="180">
        <v>41640</v>
      </c>
      <c r="J1830" s="180">
        <v>42005</v>
      </c>
      <c r="K1830" s="180">
        <v>42370</v>
      </c>
    </row>
    <row r="1831" spans="1:11">
      <c r="A1831" s="31" t="s">
        <v>31</v>
      </c>
      <c r="B1831" s="45">
        <v>28.026547203719222</v>
      </c>
      <c r="C1831" s="45">
        <v>28.933369258446675</v>
      </c>
      <c r="D1831" s="45">
        <v>30.256685044882541</v>
      </c>
      <c r="E1831" s="45">
        <v>31.829323323916352</v>
      </c>
      <c r="F1831" s="93">
        <v>32.532824184491389</v>
      </c>
      <c r="G1831" s="59">
        <v>11.390605494313768</v>
      </c>
      <c r="H1831" s="59">
        <v>12.104545221404271</v>
      </c>
      <c r="I1831" s="59">
        <v>12.95260400965666</v>
      </c>
      <c r="J1831" s="59">
        <v>13.957998332851876</v>
      </c>
      <c r="K1831" s="59">
        <v>14.684023116835043</v>
      </c>
    </row>
    <row r="1832" spans="1:11">
      <c r="A1832" s="33" t="s">
        <v>456</v>
      </c>
      <c r="B1832" s="45">
        <v>17.264898064516128</v>
      </c>
      <c r="C1832" s="45">
        <v>18.226568214894698</v>
      </c>
      <c r="D1832" s="45">
        <v>18.409074466384201</v>
      </c>
      <c r="E1832" s="45">
        <v>18.924262491594302</v>
      </c>
      <c r="F1832" s="93">
        <v>18.926271250543671</v>
      </c>
      <c r="G1832" s="59">
        <v>13.888010322580643</v>
      </c>
      <c r="H1832" s="59">
        <v>14.456676717447323</v>
      </c>
      <c r="I1832" s="59">
        <v>14.888698636981371</v>
      </c>
      <c r="J1832" s="59">
        <v>14.671264947519223</v>
      </c>
      <c r="K1832" s="59">
        <v>14.41187075698266</v>
      </c>
    </row>
    <row r="1833" spans="1:11">
      <c r="A1833" s="33" t="s">
        <v>458</v>
      </c>
      <c r="B1833" s="45">
        <v>14.599144484875673</v>
      </c>
      <c r="C1833" s="45">
        <v>15.50932283420852</v>
      </c>
      <c r="D1833" s="45">
        <v>16.303852981673323</v>
      </c>
      <c r="E1833" s="45">
        <v>17.395065018153577</v>
      </c>
      <c r="F1833" s="93">
        <v>17.649640434890692</v>
      </c>
      <c r="G1833" s="59">
        <v>4.9317068555857402</v>
      </c>
      <c r="H1833" s="59">
        <v>5.4935800926510314</v>
      </c>
      <c r="I1833" s="59">
        <v>6.0273257110760365</v>
      </c>
      <c r="J1833" s="59">
        <v>6.4967285195421383</v>
      </c>
      <c r="K1833" s="59">
        <v>6.8767266186820484</v>
      </c>
    </row>
    <row r="1834" spans="1:11">
      <c r="A1834" s="33" t="s">
        <v>457</v>
      </c>
      <c r="B1834" s="45">
        <v>29.687006603623839</v>
      </c>
      <c r="C1834" s="45">
        <v>29.606856405299393</v>
      </c>
      <c r="D1834" s="45">
        <v>30.592486945780447</v>
      </c>
      <c r="E1834" s="45">
        <v>31.639599298084232</v>
      </c>
      <c r="F1834" s="93">
        <v>32.055202445312347</v>
      </c>
      <c r="G1834" s="59">
        <v>10.352816596687534</v>
      </c>
      <c r="H1834" s="59">
        <v>10.169199718726468</v>
      </c>
      <c r="I1834" s="59">
        <v>10.501106846522591</v>
      </c>
      <c r="J1834" s="59">
        <v>10.848698156221255</v>
      </c>
      <c r="K1834" s="59">
        <v>10.677799796063644</v>
      </c>
    </row>
    <row r="1835" spans="1:11">
      <c r="A1835" s="33" t="s">
        <v>459</v>
      </c>
      <c r="B1835" s="45">
        <v>40.101525891450784</v>
      </c>
      <c r="C1835" s="45">
        <v>55.958165793845424</v>
      </c>
      <c r="D1835" s="45">
        <v>66.593029324564029</v>
      </c>
      <c r="E1835" s="45">
        <v>81.276583105268443</v>
      </c>
      <c r="F1835" s="93">
        <v>75.702891378692826</v>
      </c>
      <c r="G1835" s="59" t="s">
        <v>917</v>
      </c>
      <c r="H1835" s="59" t="s">
        <v>917</v>
      </c>
      <c r="I1835" s="59" t="s">
        <v>917</v>
      </c>
      <c r="J1835" s="59" t="s">
        <v>917</v>
      </c>
      <c r="K1835" s="59" t="s">
        <v>917</v>
      </c>
    </row>
    <row r="1836" spans="1:11">
      <c r="A1836" s="33" t="s">
        <v>140</v>
      </c>
      <c r="B1836" s="49">
        <v>20.199211567698569</v>
      </c>
      <c r="C1836" s="49">
        <v>20.72047735422014</v>
      </c>
      <c r="D1836" s="49">
        <v>20.626051868774049</v>
      </c>
      <c r="E1836" s="49">
        <v>21.515658153752053</v>
      </c>
      <c r="F1836" s="53">
        <v>22.097311442433114</v>
      </c>
      <c r="G1836" s="58" t="s">
        <v>917</v>
      </c>
      <c r="H1836" s="58" t="s">
        <v>917</v>
      </c>
      <c r="I1836" s="58">
        <v>10.038875199486336</v>
      </c>
      <c r="J1836" s="58">
        <v>11.759675648427397</v>
      </c>
      <c r="K1836" s="58">
        <v>13.922367288475398</v>
      </c>
    </row>
    <row r="1837" spans="1:11">
      <c r="A1837" s="718" t="s">
        <v>141</v>
      </c>
      <c r="B1837" s="49">
        <v>7.1904026451458529</v>
      </c>
      <c r="C1837" s="49">
        <v>7.9107577558876816</v>
      </c>
      <c r="D1837" s="49">
        <v>8.020002898580378</v>
      </c>
      <c r="E1837" s="49">
        <v>8.0739679660933419</v>
      </c>
      <c r="F1837" s="53">
        <v>8.2694041761422348</v>
      </c>
      <c r="G1837" s="58">
        <v>5.2891315539506794</v>
      </c>
      <c r="H1837" s="58">
        <v>5.7709182518115947</v>
      </c>
      <c r="I1837" s="58">
        <v>5.1908398039877648</v>
      </c>
      <c r="J1837" s="58">
        <v>5.2731905442478606</v>
      </c>
      <c r="K1837" s="58">
        <v>5.4090826163706041</v>
      </c>
    </row>
    <row r="1838" spans="1:11">
      <c r="A1838" s="33" t="s">
        <v>641</v>
      </c>
      <c r="B1838" s="49" t="s">
        <v>917</v>
      </c>
      <c r="C1838" s="49" t="s">
        <v>917</v>
      </c>
      <c r="D1838" s="49" t="s">
        <v>917</v>
      </c>
      <c r="E1838" s="49" t="s">
        <v>917</v>
      </c>
      <c r="F1838" s="53" t="s">
        <v>917</v>
      </c>
      <c r="G1838" s="58" t="s">
        <v>917</v>
      </c>
      <c r="H1838" s="58" t="s">
        <v>917</v>
      </c>
      <c r="I1838" s="58" t="s">
        <v>917</v>
      </c>
      <c r="J1838" s="58" t="s">
        <v>917</v>
      </c>
      <c r="K1838" s="58" t="s">
        <v>917</v>
      </c>
    </row>
    <row r="1839" spans="1:11">
      <c r="A1839" s="33" t="s">
        <v>860</v>
      </c>
      <c r="B1839" s="49">
        <v>18.870723422972674</v>
      </c>
      <c r="C1839" s="49">
        <v>19.872449355621086</v>
      </c>
      <c r="D1839" s="49">
        <v>20.680222136334802</v>
      </c>
      <c r="E1839" s="49">
        <v>21.659721538930654</v>
      </c>
      <c r="F1839" s="53">
        <v>20.114497593063401</v>
      </c>
      <c r="G1839" s="58">
        <v>17.491364920872293</v>
      </c>
      <c r="H1839" s="58">
        <v>18.349071455607412</v>
      </c>
      <c r="I1839" s="58">
        <v>18.980819415188421</v>
      </c>
      <c r="J1839" s="58">
        <v>19.705131320677186</v>
      </c>
      <c r="K1839" s="58">
        <v>17.717537280523693</v>
      </c>
    </row>
    <row r="1840" spans="1:11">
      <c r="A1840" s="33" t="s">
        <v>106</v>
      </c>
      <c r="B1840" s="49">
        <v>7.6415835190385026</v>
      </c>
      <c r="C1840" s="49">
        <v>8.0788413852209437</v>
      </c>
      <c r="D1840" s="49">
        <v>8.7728151589990393</v>
      </c>
      <c r="E1840" s="49">
        <v>9.5237286192570849</v>
      </c>
      <c r="F1840" s="53">
        <v>10.580034000111516</v>
      </c>
      <c r="G1840" s="58">
        <v>4.56820580820846</v>
      </c>
      <c r="H1840" s="58">
        <v>4.9100120908720557</v>
      </c>
      <c r="I1840" s="58">
        <v>5.4485030897862501</v>
      </c>
      <c r="J1840" s="58">
        <v>6.2461676360888223</v>
      </c>
      <c r="K1840" s="58">
        <v>6.8669062070465055</v>
      </c>
    </row>
    <row r="1841" spans="1:11">
      <c r="A1841" s="33" t="s">
        <v>4</v>
      </c>
      <c r="B1841" s="49">
        <v>8.3325994651658775</v>
      </c>
      <c r="C1841" s="49">
        <v>8.4021199362846559</v>
      </c>
      <c r="D1841" s="49">
        <v>9.0969160868837342</v>
      </c>
      <c r="E1841" s="49">
        <v>9.4807122193448752</v>
      </c>
      <c r="F1841" s="53">
        <v>10.116635581820429</v>
      </c>
      <c r="G1841" s="58">
        <v>0.11243416602486034</v>
      </c>
      <c r="H1841" s="58">
        <v>9.6568493497795505E-2</v>
      </c>
      <c r="I1841" s="58">
        <v>9.0398638888997046E-2</v>
      </c>
      <c r="J1841" s="58">
        <v>8.0834560485773171E-2</v>
      </c>
      <c r="K1841" s="58">
        <v>7.4920562327847801E-2</v>
      </c>
    </row>
    <row r="1842" spans="1:11">
      <c r="A1842" s="33" t="s">
        <v>811</v>
      </c>
      <c r="B1842" s="49">
        <v>41.43585020076852</v>
      </c>
      <c r="C1842" s="49">
        <v>41.773500924484679</v>
      </c>
      <c r="D1842" s="49">
        <v>42.434392788001176</v>
      </c>
      <c r="E1842" s="49">
        <v>43.880111404210922</v>
      </c>
      <c r="F1842" s="53">
        <v>46.980946726951721</v>
      </c>
      <c r="G1842" s="58">
        <v>6.1574563256784067</v>
      </c>
      <c r="H1842" s="58">
        <v>6.7264658094575163</v>
      </c>
      <c r="I1842" s="58">
        <v>7.6656018959961081</v>
      </c>
      <c r="J1842" s="58">
        <v>8.5940037298833083</v>
      </c>
      <c r="K1842" s="58">
        <v>9.4899022837352156</v>
      </c>
    </row>
    <row r="1843" spans="1:11">
      <c r="A1843" s="33" t="s">
        <v>812</v>
      </c>
      <c r="B1843" s="49">
        <v>6.371388366289116</v>
      </c>
      <c r="C1843" s="49">
        <v>7.095952785705423</v>
      </c>
      <c r="D1843" s="49">
        <v>7.1834026071842407</v>
      </c>
      <c r="E1843" s="49">
        <v>8.3603783472975195</v>
      </c>
      <c r="F1843" s="53">
        <v>8.9308845445240532</v>
      </c>
      <c r="G1843" s="58">
        <v>2.8225955077750049</v>
      </c>
      <c r="H1843" s="58">
        <v>3.2673881995284781</v>
      </c>
      <c r="I1843" s="58">
        <v>3.508795654692932</v>
      </c>
      <c r="J1843" s="58">
        <v>3.9872539839001151</v>
      </c>
      <c r="K1843" s="58">
        <v>4.3146511258955975</v>
      </c>
    </row>
    <row r="1844" spans="1:11">
      <c r="A1844" s="33" t="s">
        <v>5</v>
      </c>
      <c r="B1844" s="45">
        <v>15.306872826134132</v>
      </c>
      <c r="C1844" s="45">
        <v>15.79411687205476</v>
      </c>
      <c r="D1844" s="45">
        <v>16.516025749312224</v>
      </c>
      <c r="E1844" s="45">
        <v>17.239498754127908</v>
      </c>
      <c r="F1844" s="93">
        <v>18.072747533946924</v>
      </c>
      <c r="G1844" s="59">
        <v>13.560374726426151</v>
      </c>
      <c r="H1844" s="59">
        <v>14.057349390576453</v>
      </c>
      <c r="I1844" s="59">
        <v>14.690386390511124</v>
      </c>
      <c r="J1844" s="59">
        <v>15.277783386518829</v>
      </c>
      <c r="K1844" s="59">
        <v>16.016932686820152</v>
      </c>
    </row>
    <row r="1845" spans="1:11">
      <c r="A1845" s="33" t="s">
        <v>813</v>
      </c>
      <c r="B1845" s="45">
        <v>7.8156615830107175</v>
      </c>
      <c r="C1845" s="45">
        <v>11.45607982347814</v>
      </c>
      <c r="D1845" s="45">
        <v>15.220319142623016</v>
      </c>
      <c r="E1845" s="45">
        <v>19.693082986714337</v>
      </c>
      <c r="F1845" s="93">
        <v>27.731591509420802</v>
      </c>
      <c r="G1845" s="59">
        <v>7.1814872689456717</v>
      </c>
      <c r="H1845" s="59">
        <v>10.43750803543392</v>
      </c>
      <c r="I1845" s="59">
        <v>13.912547118234034</v>
      </c>
      <c r="J1845" s="59">
        <v>18.263897943834504</v>
      </c>
      <c r="K1845" s="59">
        <v>26.020259199986981</v>
      </c>
    </row>
    <row r="1846" spans="1:11">
      <c r="A1846" s="33" t="s">
        <v>814</v>
      </c>
      <c r="B1846" s="45">
        <v>28.178529060171915</v>
      </c>
      <c r="C1846" s="45">
        <v>29.835051965629528</v>
      </c>
      <c r="D1846" s="45">
        <v>32.834783314289993</v>
      </c>
      <c r="E1846" s="45">
        <v>40.282216374690968</v>
      </c>
      <c r="F1846" s="93">
        <v>40.852481940937167</v>
      </c>
      <c r="G1846" s="59">
        <v>27.101636889210454</v>
      </c>
      <c r="H1846" s="59">
        <v>28.668783338486271</v>
      </c>
      <c r="I1846" s="59">
        <v>31.458732470674626</v>
      </c>
      <c r="J1846" s="59">
        <v>38.366406001085458</v>
      </c>
      <c r="K1846" s="59">
        <v>38.619789426389119</v>
      </c>
    </row>
    <row r="1847" spans="1:11">
      <c r="A1847" s="33" t="s">
        <v>6</v>
      </c>
      <c r="B1847" s="45">
        <v>18.756136680613672</v>
      </c>
      <c r="C1847" s="45">
        <v>19.381151771549451</v>
      </c>
      <c r="D1847" s="45">
        <v>20.029935085007729</v>
      </c>
      <c r="E1847" s="45">
        <v>20.03051453416149</v>
      </c>
      <c r="F1847" s="93">
        <v>20.777969439291358</v>
      </c>
      <c r="G1847" s="59">
        <v>8.0394839609483952</v>
      </c>
      <c r="H1847" s="59">
        <v>8.1385594923320994</v>
      </c>
      <c r="I1847" s="59">
        <v>8.2988923235445657</v>
      </c>
      <c r="J1847" s="59">
        <v>8.1002780124223595</v>
      </c>
      <c r="K1847" s="59">
        <v>8.4575775235886237</v>
      </c>
    </row>
    <row r="1848" spans="1:11">
      <c r="A1848" s="33" t="s">
        <v>815</v>
      </c>
      <c r="B1848" s="45">
        <v>16.051146954792948</v>
      </c>
      <c r="C1848" s="45">
        <v>17.633253958568162</v>
      </c>
      <c r="D1848" s="45">
        <v>19.749925419074525</v>
      </c>
      <c r="E1848" s="45">
        <v>21.778395306979998</v>
      </c>
      <c r="F1848" s="93">
        <v>22.428534443855963</v>
      </c>
      <c r="G1848" s="59" t="s">
        <v>917</v>
      </c>
      <c r="H1848" s="59" t="s">
        <v>917</v>
      </c>
      <c r="I1848" s="59" t="s">
        <v>917</v>
      </c>
      <c r="J1848" s="59" t="s">
        <v>917</v>
      </c>
      <c r="K1848" s="59" t="s">
        <v>917</v>
      </c>
    </row>
    <row r="1849" spans="1:11">
      <c r="A1849" s="33" t="s">
        <v>7</v>
      </c>
      <c r="B1849" s="45">
        <v>23.040599218410765</v>
      </c>
      <c r="C1849" s="45">
        <v>23.872910460172911</v>
      </c>
      <c r="D1849" s="45">
        <v>24.908124282419404</v>
      </c>
      <c r="E1849" s="45">
        <v>21.818227274242474</v>
      </c>
      <c r="F1849" s="93">
        <v>22.772011091531475</v>
      </c>
      <c r="G1849" s="59">
        <v>16.744463742943982</v>
      </c>
      <c r="H1849" s="59">
        <v>17.448511356640175</v>
      </c>
      <c r="I1849" s="59">
        <v>18.262870728807876</v>
      </c>
      <c r="J1849" s="59">
        <v>15.919935426418977</v>
      </c>
      <c r="K1849" s="59">
        <v>16.611348251294842</v>
      </c>
    </row>
    <row r="1850" spans="1:11">
      <c r="A1850" s="33" t="s">
        <v>8</v>
      </c>
      <c r="B1850" s="45">
        <v>10.236039854337259</v>
      </c>
      <c r="C1850" s="45">
        <v>10.504923257485006</v>
      </c>
      <c r="D1850" s="45">
        <v>10.864707845058616</v>
      </c>
      <c r="E1850" s="45">
        <v>12.108878149610449</v>
      </c>
      <c r="F1850" s="93">
        <v>12.566431500795408</v>
      </c>
      <c r="G1850" s="59">
        <v>5.314375651136733</v>
      </c>
      <c r="H1850" s="59">
        <v>5.3809526351735553</v>
      </c>
      <c r="I1850" s="59">
        <v>5.5531755071499482</v>
      </c>
      <c r="J1850" s="59">
        <v>6.777973607999483</v>
      </c>
      <c r="K1850" s="59">
        <v>6.9789902755896733</v>
      </c>
    </row>
    <row r="1851" spans="1:11">
      <c r="A1851" s="33" t="s">
        <v>816</v>
      </c>
      <c r="B1851" s="45">
        <v>22.048307162260649</v>
      </c>
      <c r="C1851" s="45">
        <v>22.568612315875502</v>
      </c>
      <c r="D1851" s="45">
        <v>22.430578155860751</v>
      </c>
      <c r="E1851" s="45">
        <v>22.455263876933969</v>
      </c>
      <c r="F1851" s="93">
        <v>22.463472474493262</v>
      </c>
      <c r="G1851" s="59">
        <v>1.0406710446513667</v>
      </c>
      <c r="H1851" s="59">
        <v>1.2080135358479496</v>
      </c>
      <c r="I1851" s="59">
        <v>1.4060027410580562</v>
      </c>
      <c r="J1851" s="59">
        <v>1.5724830211656569</v>
      </c>
      <c r="K1851" s="59">
        <v>1.8962498361143416</v>
      </c>
    </row>
    <row r="1852" spans="1:11">
      <c r="A1852" s="33" t="s">
        <v>9</v>
      </c>
      <c r="B1852" s="45">
        <v>30.326810959960834</v>
      </c>
      <c r="C1852" s="45">
        <v>31.995133958782436</v>
      </c>
      <c r="D1852" s="45">
        <v>32.998940699878389</v>
      </c>
      <c r="E1852" s="45">
        <v>34.794997927186266</v>
      </c>
      <c r="F1852" s="93">
        <v>45.496173262685872</v>
      </c>
      <c r="G1852" s="59">
        <v>21.182868756397511</v>
      </c>
      <c r="H1852" s="59">
        <v>22.883060949905108</v>
      </c>
      <c r="I1852" s="59">
        <v>23.905997728982474</v>
      </c>
      <c r="J1852" s="59">
        <v>26.044494283746232</v>
      </c>
      <c r="K1852" s="59">
        <v>36.653138211782377</v>
      </c>
    </row>
    <row r="1853" spans="1:11">
      <c r="A1853" s="33" t="s">
        <v>158</v>
      </c>
      <c r="B1853" s="45">
        <v>27.344733136286962</v>
      </c>
      <c r="C1853" s="45">
        <v>28.529610879789118</v>
      </c>
      <c r="D1853" s="45">
        <v>29.588755766714865</v>
      </c>
      <c r="E1853" s="45">
        <v>30.501415508230917</v>
      </c>
      <c r="F1853" s="93">
        <v>31.676049494079024</v>
      </c>
      <c r="G1853" s="59">
        <v>12.230141904334504</v>
      </c>
      <c r="H1853" s="59">
        <v>12.765000149776833</v>
      </c>
      <c r="I1853" s="59">
        <v>13.08120452615392</v>
      </c>
      <c r="J1853" s="59">
        <v>13.491752526116542</v>
      </c>
      <c r="K1853" s="59">
        <v>13.903121971387076</v>
      </c>
    </row>
    <row r="1854" spans="1:11" ht="14.25">
      <c r="A1854" s="41" t="s">
        <v>1174</v>
      </c>
      <c r="B1854" s="161">
        <v>22.783335988740948</v>
      </c>
      <c r="C1854" s="161">
        <v>26.495667199884771</v>
      </c>
      <c r="D1854" s="161">
        <v>29.702644523759261</v>
      </c>
      <c r="E1854" s="161">
        <v>34.512463289378474</v>
      </c>
      <c r="F1854" s="162">
        <v>34.680118056631066</v>
      </c>
      <c r="G1854" s="163">
        <v>9.3914246116261815</v>
      </c>
      <c r="H1854" s="163">
        <v>10.2560272363243</v>
      </c>
      <c r="I1854" s="163">
        <v>10.883193106625551</v>
      </c>
      <c r="J1854" s="163">
        <v>11.845392191437387</v>
      </c>
      <c r="K1854" s="163">
        <v>12.732978201497616</v>
      </c>
    </row>
    <row r="1855" spans="1:11">
      <c r="A1855" s="30"/>
    </row>
    <row r="1856" spans="1:11">
      <c r="A1856" s="30"/>
    </row>
    <row r="1857" spans="1:11">
      <c r="A1857" s="30"/>
    </row>
    <row r="1858" spans="1:11">
      <c r="A1858" s="915" t="s">
        <v>895</v>
      </c>
      <c r="B1858" s="915"/>
      <c r="C1858" s="915"/>
      <c r="D1858" s="915"/>
      <c r="E1858" s="915"/>
      <c r="F1858" s="915"/>
      <c r="G1858" s="915"/>
      <c r="H1858" s="915"/>
      <c r="I1858" s="915"/>
      <c r="J1858" s="915"/>
      <c r="K1858" s="915"/>
    </row>
    <row r="1859" spans="1:11">
      <c r="A1859" s="29"/>
    </row>
    <row r="1860" spans="1:11" ht="15" customHeight="1">
      <c r="A1860" s="33"/>
      <c r="B1860" s="909" t="s">
        <v>373</v>
      </c>
      <c r="C1860" s="909"/>
      <c r="D1860" s="909"/>
      <c r="E1860" s="909"/>
      <c r="F1860" s="910"/>
      <c r="G1860" s="909" t="s">
        <v>374</v>
      </c>
      <c r="H1860" s="909"/>
      <c r="I1860" s="909"/>
      <c r="J1860" s="909"/>
      <c r="K1860" s="909"/>
    </row>
    <row r="1861" spans="1:11">
      <c r="A1861" s="34"/>
      <c r="B1861" s="180">
        <v>40909</v>
      </c>
      <c r="C1861" s="180">
        <v>41275</v>
      </c>
      <c r="D1861" s="180">
        <v>41640</v>
      </c>
      <c r="E1861" s="180">
        <v>42005</v>
      </c>
      <c r="F1861" s="181">
        <v>42370</v>
      </c>
      <c r="G1861" s="180">
        <v>40909</v>
      </c>
      <c r="H1861" s="180">
        <v>41275</v>
      </c>
      <c r="I1861" s="180">
        <v>41640</v>
      </c>
      <c r="J1861" s="180">
        <v>42005</v>
      </c>
      <c r="K1861" s="180">
        <v>42370</v>
      </c>
    </row>
    <row r="1862" spans="1:11">
      <c r="A1862" s="31" t="s">
        <v>31</v>
      </c>
      <c r="B1862" s="59" t="s">
        <v>917</v>
      </c>
      <c r="C1862" s="59" t="s">
        <v>917</v>
      </c>
      <c r="D1862" s="59" t="s">
        <v>917</v>
      </c>
      <c r="E1862" s="59" t="s">
        <v>917</v>
      </c>
      <c r="F1862" s="153" t="s">
        <v>917</v>
      </c>
      <c r="G1862" s="58">
        <v>16.635941709405451</v>
      </c>
      <c r="H1862" s="58">
        <v>16.828823972928578</v>
      </c>
      <c r="I1862" s="58">
        <v>17.304081035225881</v>
      </c>
      <c r="J1862" s="58">
        <v>17.87132505226668</v>
      </c>
      <c r="K1862" s="58">
        <v>17.848801067656353</v>
      </c>
    </row>
    <row r="1863" spans="1:11">
      <c r="A1863" s="33" t="s">
        <v>456</v>
      </c>
      <c r="B1863" s="59">
        <v>3.3768877419354837</v>
      </c>
      <c r="C1863" s="59">
        <v>3.7698914974473738</v>
      </c>
      <c r="D1863" s="59">
        <v>3.4211407786393795</v>
      </c>
      <c r="E1863" s="59">
        <v>4.149041019793585</v>
      </c>
      <c r="F1863" s="153">
        <v>4.4419635596906257</v>
      </c>
      <c r="G1863" s="58" t="s">
        <v>917</v>
      </c>
      <c r="H1863" s="58" t="s">
        <v>917</v>
      </c>
      <c r="I1863" s="58">
        <v>9.9235050763450294E-2</v>
      </c>
      <c r="J1863" s="58">
        <v>0.10395652428149577</v>
      </c>
      <c r="K1863" s="58">
        <v>7.2436933870388215E-2</v>
      </c>
    </row>
    <row r="1864" spans="1:11">
      <c r="A1864" s="33" t="s">
        <v>458</v>
      </c>
      <c r="B1864" s="59" t="s">
        <v>917</v>
      </c>
      <c r="C1864" s="59" t="s">
        <v>917</v>
      </c>
      <c r="D1864" s="59" t="s">
        <v>917</v>
      </c>
      <c r="E1864" s="59" t="s">
        <v>917</v>
      </c>
      <c r="F1864" s="153" t="s">
        <v>917</v>
      </c>
      <c r="G1864" s="58">
        <v>9.6674376500593979</v>
      </c>
      <c r="H1864" s="58">
        <v>10.015742741557489</v>
      </c>
      <c r="I1864" s="58">
        <v>10.276527253293116</v>
      </c>
      <c r="J1864" s="58">
        <v>10.898336515289818</v>
      </c>
      <c r="K1864" s="58">
        <v>10.772913816208645</v>
      </c>
    </row>
    <row r="1865" spans="1:11">
      <c r="A1865" s="33" t="s">
        <v>457</v>
      </c>
      <c r="B1865" s="58" t="s">
        <v>349</v>
      </c>
      <c r="C1865" s="58" t="s">
        <v>349</v>
      </c>
      <c r="D1865" s="58" t="s">
        <v>349</v>
      </c>
      <c r="E1865" s="58" t="s">
        <v>349</v>
      </c>
      <c r="F1865" s="60" t="s">
        <v>349</v>
      </c>
      <c r="G1865" s="59">
        <v>19.334190006936304</v>
      </c>
      <c r="H1865" s="59">
        <v>19.437656686572925</v>
      </c>
      <c r="I1865" s="59">
        <v>20.091380099257854</v>
      </c>
      <c r="J1865" s="59">
        <v>20.790901141862975</v>
      </c>
      <c r="K1865" s="59">
        <v>21.377402649248708</v>
      </c>
    </row>
    <row r="1866" spans="1:11">
      <c r="A1866" s="33" t="s">
        <v>459</v>
      </c>
      <c r="B1866" s="58" t="s">
        <v>349</v>
      </c>
      <c r="C1866" s="58" t="s">
        <v>349</v>
      </c>
      <c r="D1866" s="58" t="s">
        <v>349</v>
      </c>
      <c r="E1866" s="58" t="s">
        <v>349</v>
      </c>
      <c r="F1866" s="60" t="s">
        <v>349</v>
      </c>
      <c r="G1866" s="59" t="s">
        <v>917</v>
      </c>
      <c r="H1866" s="59" t="s">
        <v>917</v>
      </c>
      <c r="I1866" s="59" t="s">
        <v>917</v>
      </c>
      <c r="J1866" s="59" t="s">
        <v>917</v>
      </c>
      <c r="K1866" s="59" t="s">
        <v>917</v>
      </c>
    </row>
    <row r="1867" spans="1:11">
      <c r="A1867" s="33" t="s">
        <v>140</v>
      </c>
      <c r="B1867" s="58" t="s">
        <v>917</v>
      </c>
      <c r="C1867" s="58" t="s">
        <v>917</v>
      </c>
      <c r="D1867" s="58">
        <v>3.6093485229868745</v>
      </c>
      <c r="E1867" s="58">
        <v>5.0658157854076435</v>
      </c>
      <c r="F1867" s="60">
        <v>5.7792644262394459</v>
      </c>
      <c r="G1867" s="58" t="s">
        <v>917</v>
      </c>
      <c r="H1867" s="58" t="s">
        <v>917</v>
      </c>
      <c r="I1867" s="58">
        <v>0.25789095832538489</v>
      </c>
      <c r="J1867" s="58">
        <v>0.59494776528584958</v>
      </c>
      <c r="K1867" s="58">
        <v>0.59558143868385194</v>
      </c>
    </row>
    <row r="1868" spans="1:11">
      <c r="A1868" s="718" t="s">
        <v>141</v>
      </c>
      <c r="B1868" s="58">
        <v>1.7823192882469381</v>
      </c>
      <c r="C1868" s="58">
        <v>1.9822449615036235</v>
      </c>
      <c r="D1868" s="58">
        <v>2.6607284644003184</v>
      </c>
      <c r="E1868" s="58">
        <v>2.6096830778834623</v>
      </c>
      <c r="F1868" s="60">
        <v>2.6387517692148661</v>
      </c>
      <c r="G1868" s="58">
        <v>0.11895180294823547</v>
      </c>
      <c r="H1868" s="58">
        <v>0.15759454257246377</v>
      </c>
      <c r="I1868" s="58">
        <v>0.16843466429324086</v>
      </c>
      <c r="J1868" s="58">
        <v>0.1910943439620193</v>
      </c>
      <c r="K1868" s="58">
        <v>0.22156979055676596</v>
      </c>
    </row>
    <row r="1869" spans="1:11">
      <c r="A1869" s="33" t="s">
        <v>641</v>
      </c>
      <c r="B1869" s="58" t="s">
        <v>917</v>
      </c>
      <c r="C1869" s="58" t="s">
        <v>917</v>
      </c>
      <c r="D1869" s="58" t="s">
        <v>917</v>
      </c>
      <c r="E1869" s="58" t="s">
        <v>917</v>
      </c>
      <c r="F1869" s="60" t="s">
        <v>917</v>
      </c>
      <c r="G1869" s="58">
        <v>22.05428232564693</v>
      </c>
      <c r="H1869" s="58">
        <v>22.443005464608653</v>
      </c>
      <c r="I1869" s="58">
        <v>22.956489034316295</v>
      </c>
      <c r="J1869" s="58">
        <v>23.251442501929382</v>
      </c>
      <c r="K1869" s="58">
        <v>22.88722485458657</v>
      </c>
    </row>
    <row r="1870" spans="1:11">
      <c r="A1870" s="33" t="s">
        <v>860</v>
      </c>
      <c r="B1870" s="58">
        <v>0.12842903429866598</v>
      </c>
      <c r="C1870" s="58">
        <v>0.13759854778077915</v>
      </c>
      <c r="D1870" s="58">
        <v>0.15452440058239786</v>
      </c>
      <c r="E1870" s="58">
        <v>0.17340601276343581</v>
      </c>
      <c r="F1870" s="60">
        <v>0.21553755009550846</v>
      </c>
      <c r="G1870" s="58">
        <v>1.2509294637791939</v>
      </c>
      <c r="H1870" s="58">
        <v>1.3857793522328927</v>
      </c>
      <c r="I1870" s="58">
        <v>1.5448782402112566</v>
      </c>
      <c r="J1870" s="58">
        <v>1.7811842054900346</v>
      </c>
      <c r="K1870" s="58">
        <v>2.1814227624442002</v>
      </c>
    </row>
    <row r="1871" spans="1:11">
      <c r="A1871" s="33" t="s">
        <v>106</v>
      </c>
      <c r="B1871" s="58" t="s">
        <v>917</v>
      </c>
      <c r="C1871" s="58" t="s">
        <v>917</v>
      </c>
      <c r="D1871" s="58" t="s">
        <v>917</v>
      </c>
      <c r="E1871" s="58" t="s">
        <v>349</v>
      </c>
      <c r="F1871" s="60" t="s">
        <v>349</v>
      </c>
      <c r="G1871" s="58">
        <v>3.0733944470750658</v>
      </c>
      <c r="H1871" s="58">
        <v>3.1688292943488872</v>
      </c>
      <c r="I1871" s="58">
        <v>3.3243120692127897</v>
      </c>
      <c r="J1871" s="58">
        <v>3.2775422802954162</v>
      </c>
      <c r="K1871" s="58">
        <v>3.7071772677556094</v>
      </c>
    </row>
    <row r="1872" spans="1:11">
      <c r="A1872" s="33" t="s">
        <v>4</v>
      </c>
      <c r="B1872" s="58" t="s">
        <v>917</v>
      </c>
      <c r="C1872" s="58" t="s">
        <v>917</v>
      </c>
      <c r="D1872" s="58" t="s">
        <v>917</v>
      </c>
      <c r="E1872" s="58" t="s">
        <v>917</v>
      </c>
      <c r="F1872" s="60" t="s">
        <v>917</v>
      </c>
      <c r="G1872" s="58">
        <v>8.2201652991410175</v>
      </c>
      <c r="H1872" s="58">
        <v>8.3055514427868609</v>
      </c>
      <c r="I1872" s="58">
        <v>9.0065174479947387</v>
      </c>
      <c r="J1872" s="58">
        <v>9.3998776588591024</v>
      </c>
      <c r="K1872" s="58">
        <v>10.041715019492582</v>
      </c>
    </row>
    <row r="1873" spans="1:11">
      <c r="A1873" s="33" t="s">
        <v>811</v>
      </c>
      <c r="B1873" s="58" t="s">
        <v>349</v>
      </c>
      <c r="C1873" s="58" t="s">
        <v>349</v>
      </c>
      <c r="D1873" s="58" t="s">
        <v>349</v>
      </c>
      <c r="E1873" s="58" t="s">
        <v>349</v>
      </c>
      <c r="F1873" s="60" t="s">
        <v>349</v>
      </c>
      <c r="G1873" s="58">
        <v>35.278393880897916</v>
      </c>
      <c r="H1873" s="58">
        <v>35.047035115027164</v>
      </c>
      <c r="I1873" s="58">
        <v>34.768790892005072</v>
      </c>
      <c r="J1873" s="58">
        <v>35.28610767432761</v>
      </c>
      <c r="K1873" s="58">
        <v>37.491044443216495</v>
      </c>
    </row>
    <row r="1874" spans="1:11">
      <c r="A1874" s="33" t="s">
        <v>812</v>
      </c>
      <c r="B1874" s="58" t="s">
        <v>349</v>
      </c>
      <c r="C1874" s="58" t="s">
        <v>349</v>
      </c>
      <c r="D1874" s="58" t="s">
        <v>349</v>
      </c>
      <c r="E1874" s="58" t="s">
        <v>349</v>
      </c>
      <c r="F1874" s="60" t="s">
        <v>349</v>
      </c>
      <c r="G1874" s="58">
        <v>3.5487928585141093</v>
      </c>
      <c r="H1874" s="58">
        <v>3.8285645861769457</v>
      </c>
      <c r="I1874" s="58">
        <v>3.6746070104287374</v>
      </c>
      <c r="J1874" s="58">
        <v>4.3731243633974044</v>
      </c>
      <c r="K1874" s="58">
        <v>4.6162334186284539</v>
      </c>
    </row>
    <row r="1875" spans="1:11">
      <c r="A1875" s="33" t="s">
        <v>5</v>
      </c>
      <c r="B1875" s="59">
        <v>1.7464979447086322</v>
      </c>
      <c r="C1875" s="59">
        <v>1.7367674814783038</v>
      </c>
      <c r="D1875" s="59">
        <v>1.8256393588011004</v>
      </c>
      <c r="E1875" s="59">
        <v>1.9617153676090815</v>
      </c>
      <c r="F1875" s="153">
        <v>2.055814847126769</v>
      </c>
      <c r="G1875" s="58" t="s">
        <v>917</v>
      </c>
      <c r="H1875" s="58" t="s">
        <v>917</v>
      </c>
      <c r="I1875" s="58" t="s">
        <v>917</v>
      </c>
      <c r="J1875" s="58" t="s">
        <v>917</v>
      </c>
      <c r="K1875" s="58" t="s">
        <v>917</v>
      </c>
    </row>
    <row r="1876" spans="1:11">
      <c r="A1876" s="33" t="s">
        <v>813</v>
      </c>
      <c r="B1876" s="59" t="s">
        <v>917</v>
      </c>
      <c r="C1876" s="59" t="s">
        <v>917</v>
      </c>
      <c r="D1876" s="59" t="s">
        <v>917</v>
      </c>
      <c r="E1876" s="59" t="s">
        <v>917</v>
      </c>
      <c r="F1876" s="153" t="s">
        <v>917</v>
      </c>
      <c r="G1876" s="58">
        <v>0.6341743140650471</v>
      </c>
      <c r="H1876" s="58">
        <v>1.0185717880442207</v>
      </c>
      <c r="I1876" s="58">
        <v>1.3077720420658159</v>
      </c>
      <c r="J1876" s="58">
        <v>1.4291850428798329</v>
      </c>
      <c r="K1876" s="58">
        <v>1.711332309433822</v>
      </c>
    </row>
    <row r="1877" spans="1:11">
      <c r="A1877" s="33" t="s">
        <v>814</v>
      </c>
      <c r="B1877" s="59" t="s">
        <v>349</v>
      </c>
      <c r="C1877" s="59" t="s">
        <v>349</v>
      </c>
      <c r="D1877" s="59" t="s">
        <v>349</v>
      </c>
      <c r="E1877" s="59" t="s">
        <v>349</v>
      </c>
      <c r="F1877" s="153" t="s">
        <v>349</v>
      </c>
      <c r="G1877" s="58">
        <v>1.0768921709614581</v>
      </c>
      <c r="H1877" s="58">
        <v>1.1662686271432563</v>
      </c>
      <c r="I1877" s="58">
        <v>1.3760508436153642</v>
      </c>
      <c r="J1877" s="58">
        <v>1.9158103736055092</v>
      </c>
      <c r="K1877" s="58">
        <v>2.2326925145480443</v>
      </c>
    </row>
    <row r="1878" spans="1:11">
      <c r="A1878" s="33" t="s">
        <v>6</v>
      </c>
      <c r="B1878" s="58" t="s">
        <v>917</v>
      </c>
      <c r="C1878" s="58" t="s">
        <v>917</v>
      </c>
      <c r="D1878" s="58" t="s">
        <v>917</v>
      </c>
      <c r="E1878" s="58" t="s">
        <v>917</v>
      </c>
      <c r="F1878" s="60" t="s">
        <v>917</v>
      </c>
      <c r="G1878" s="59">
        <v>10.716652719665271</v>
      </c>
      <c r="H1878" s="59">
        <v>11.242592279217346</v>
      </c>
      <c r="I1878" s="59">
        <v>11.731042761463163</v>
      </c>
      <c r="J1878" s="59">
        <v>11.930236521739129</v>
      </c>
      <c r="K1878" s="59">
        <v>12.32039191570273</v>
      </c>
    </row>
    <row r="1879" spans="1:11">
      <c r="A1879" s="33" t="s">
        <v>815</v>
      </c>
      <c r="B1879" s="58" t="s">
        <v>917</v>
      </c>
      <c r="C1879" s="58" t="s">
        <v>917</v>
      </c>
      <c r="D1879" s="58" t="s">
        <v>917</v>
      </c>
      <c r="E1879" s="58" t="s">
        <v>917</v>
      </c>
      <c r="F1879" s="60" t="s">
        <v>917</v>
      </c>
      <c r="G1879" s="59" t="s">
        <v>917</v>
      </c>
      <c r="H1879" s="59" t="s">
        <v>917</v>
      </c>
      <c r="I1879" s="59" t="s">
        <v>917</v>
      </c>
      <c r="J1879" s="59" t="s">
        <v>917</v>
      </c>
      <c r="K1879" s="59" t="s">
        <v>917</v>
      </c>
    </row>
    <row r="1880" spans="1:11">
      <c r="A1880" s="33" t="s">
        <v>7</v>
      </c>
      <c r="B1880" s="59">
        <v>0.89557099435518872</v>
      </c>
      <c r="C1880" s="59">
        <v>0.94116330128923542</v>
      </c>
      <c r="D1880" s="59">
        <v>0.91941760396663319</v>
      </c>
      <c r="E1880" s="59">
        <v>0.97191334949260233</v>
      </c>
      <c r="F1880" s="153">
        <v>0.92919046077440048</v>
      </c>
      <c r="G1880" s="59">
        <v>5.4005644811115925</v>
      </c>
      <c r="H1880" s="59">
        <v>5.4832358022435024</v>
      </c>
      <c r="I1880" s="59">
        <v>5.7258359496448934</v>
      </c>
      <c r="J1880" s="59">
        <v>4.926378498330898</v>
      </c>
      <c r="K1880" s="59">
        <v>5.2314723794622333</v>
      </c>
    </row>
    <row r="1881" spans="1:11">
      <c r="A1881" s="33" t="s">
        <v>8</v>
      </c>
      <c r="B1881" s="58" t="s">
        <v>917</v>
      </c>
      <c r="C1881" s="58" t="s">
        <v>917</v>
      </c>
      <c r="D1881" s="58" t="s">
        <v>917</v>
      </c>
      <c r="E1881" s="58" t="s">
        <v>917</v>
      </c>
      <c r="F1881" s="60" t="s">
        <v>917</v>
      </c>
      <c r="G1881" s="59">
        <v>4.9216642032005247</v>
      </c>
      <c r="H1881" s="59">
        <v>5.1239706223114503</v>
      </c>
      <c r="I1881" s="59">
        <v>5.311532337908667</v>
      </c>
      <c r="J1881" s="59">
        <v>5.3309045416109671</v>
      </c>
      <c r="K1881" s="59">
        <v>5.5874412252057351</v>
      </c>
    </row>
    <row r="1882" spans="1:11">
      <c r="A1882" s="33" t="s">
        <v>816</v>
      </c>
      <c r="B1882" s="58" t="s">
        <v>917</v>
      </c>
      <c r="C1882" s="58" t="s">
        <v>917</v>
      </c>
      <c r="D1882" s="58" t="s">
        <v>917</v>
      </c>
      <c r="E1882" s="58" t="s">
        <v>917</v>
      </c>
      <c r="F1882" s="60" t="s">
        <v>917</v>
      </c>
      <c r="G1882" s="59">
        <v>21.007636117609287</v>
      </c>
      <c r="H1882" s="59">
        <v>21.360598780027551</v>
      </c>
      <c r="I1882" s="59">
        <v>21.024575365890161</v>
      </c>
      <c r="J1882" s="59">
        <v>20.882780855768313</v>
      </c>
      <c r="K1882" s="59">
        <v>20.567222638378919</v>
      </c>
    </row>
    <row r="1883" spans="1:11">
      <c r="A1883" s="33" t="s">
        <v>9</v>
      </c>
      <c r="B1883" s="59">
        <v>2.0186028571852423</v>
      </c>
      <c r="C1883" s="59">
        <v>1.8906692746699956</v>
      </c>
      <c r="D1883" s="59">
        <v>1.7729940524598515</v>
      </c>
      <c r="E1883" s="59">
        <v>1.5513012134563999</v>
      </c>
      <c r="F1883" s="153">
        <v>0.92709403865917517</v>
      </c>
      <c r="G1883" s="59">
        <v>7.1253393463780794</v>
      </c>
      <c r="H1883" s="59">
        <v>7.2214037342073318</v>
      </c>
      <c r="I1883" s="59">
        <v>7.3199489184360687</v>
      </c>
      <c r="J1883" s="59">
        <v>7.7131437569126886</v>
      </c>
      <c r="K1883" s="59">
        <v>7.9159410122443301</v>
      </c>
    </row>
    <row r="1884" spans="1:11">
      <c r="A1884" s="33" t="s">
        <v>158</v>
      </c>
      <c r="B1884" s="59" t="s">
        <v>917</v>
      </c>
      <c r="C1884" s="59" t="s">
        <v>917</v>
      </c>
      <c r="D1884" s="59" t="s">
        <v>917</v>
      </c>
      <c r="E1884" s="59" t="s">
        <v>917</v>
      </c>
      <c r="F1884" s="153" t="s">
        <v>917</v>
      </c>
      <c r="G1884" s="59">
        <v>15.114591231952463</v>
      </c>
      <c r="H1884" s="59">
        <v>15.764610730012281</v>
      </c>
      <c r="I1884" s="59">
        <v>16.50755124056095</v>
      </c>
      <c r="J1884" s="59">
        <v>17.009662982114378</v>
      </c>
      <c r="K1884" s="59">
        <v>17.772927522691948</v>
      </c>
    </row>
    <row r="1885" spans="1:11" ht="14.25">
      <c r="A1885" s="41" t="s">
        <v>1174</v>
      </c>
      <c r="B1885" s="163">
        <v>1.5647957341309515</v>
      </c>
      <c r="C1885" s="163">
        <v>1.6286195595039137</v>
      </c>
      <c r="D1885" s="163">
        <v>2.1950074476191612</v>
      </c>
      <c r="E1885" s="163">
        <v>2.3796988339747562</v>
      </c>
      <c r="F1885" s="165">
        <v>2.4219805835192472</v>
      </c>
      <c r="G1885" s="163">
        <v>10.619320020272836</v>
      </c>
      <c r="H1885" s="163">
        <v>11.003819798695723</v>
      </c>
      <c r="I1885" s="163">
        <v>10.749293668671775</v>
      </c>
      <c r="J1885" s="163">
        <v>11.588811117978167</v>
      </c>
      <c r="K1885" s="163">
        <v>12.136926905872063</v>
      </c>
    </row>
    <row r="1886" spans="1:11" s="22" customFormat="1" ht="14.25" customHeight="1">
      <c r="A1886" s="916" t="s">
        <v>303</v>
      </c>
      <c r="B1886" s="917"/>
      <c r="C1886" s="917"/>
      <c r="D1886" s="917"/>
      <c r="E1886" s="917"/>
      <c r="F1886" s="917"/>
      <c r="G1886" s="917"/>
      <c r="H1886" s="917"/>
      <c r="I1886" s="917"/>
      <c r="J1886" s="917"/>
      <c r="K1886" s="917"/>
    </row>
    <row r="1887" spans="1:11" s="22" customFormat="1" ht="14.25" customHeight="1">
      <c r="A1887" s="918" t="s">
        <v>1012</v>
      </c>
      <c r="B1887" s="919"/>
      <c r="C1887" s="919"/>
      <c r="D1887" s="919"/>
      <c r="E1887" s="919"/>
      <c r="F1887" s="919"/>
      <c r="G1887" s="919"/>
      <c r="H1887" s="919"/>
      <c r="I1887" s="919"/>
      <c r="J1887" s="919"/>
      <c r="K1887" s="919"/>
    </row>
    <row r="1890" spans="1:11">
      <c r="A1890" s="30"/>
    </row>
    <row r="1891" spans="1:11">
      <c r="A1891" s="30"/>
    </row>
    <row r="1892" spans="1:11">
      <c r="A1892" s="915" t="s">
        <v>316</v>
      </c>
      <c r="B1892" s="915"/>
      <c r="C1892" s="915"/>
      <c r="D1892" s="915"/>
      <c r="E1892" s="915"/>
      <c r="F1892" s="915"/>
      <c r="G1892" s="915"/>
      <c r="H1892" s="915"/>
      <c r="I1892" s="915"/>
      <c r="J1892" s="915"/>
      <c r="K1892" s="915"/>
    </row>
    <row r="1893" spans="1:11" ht="15">
      <c r="A1893" s="920" t="s">
        <v>40</v>
      </c>
      <c r="B1893" s="921"/>
      <c r="C1893" s="921"/>
      <c r="D1893" s="921"/>
      <c r="E1893" s="921"/>
      <c r="F1893" s="921"/>
      <c r="G1893" s="921"/>
      <c r="H1893" s="921"/>
      <c r="I1893" s="921"/>
      <c r="J1893" s="921"/>
      <c r="K1893" s="921"/>
    </row>
    <row r="1894" spans="1:11">
      <c r="A1894" s="32" t="s">
        <v>1362</v>
      </c>
    </row>
    <row r="1895" spans="1:11">
      <c r="A1895" s="29"/>
      <c r="B1895" s="190"/>
      <c r="C1895" s="190"/>
      <c r="D1895" s="190"/>
      <c r="E1895" s="190"/>
      <c r="F1895" s="190"/>
      <c r="G1895" s="190"/>
      <c r="H1895" s="190"/>
      <c r="I1895" s="190"/>
      <c r="J1895" s="190"/>
      <c r="K1895" s="190"/>
    </row>
    <row r="1896" spans="1:11" ht="15" customHeight="1">
      <c r="A1896" s="31"/>
      <c r="B1896" s="895" t="s">
        <v>882</v>
      </c>
      <c r="C1896" s="895"/>
      <c r="D1896" s="895"/>
      <c r="E1896" s="895"/>
      <c r="F1896" s="896"/>
      <c r="G1896" s="895" t="s">
        <v>442</v>
      </c>
      <c r="H1896" s="895"/>
      <c r="I1896" s="895"/>
      <c r="J1896" s="895"/>
      <c r="K1896" s="895"/>
    </row>
    <row r="1897" spans="1:11">
      <c r="A1897" s="34"/>
      <c r="B1897" s="180">
        <v>40909</v>
      </c>
      <c r="C1897" s="180">
        <v>41275</v>
      </c>
      <c r="D1897" s="180">
        <v>41640</v>
      </c>
      <c r="E1897" s="180">
        <v>42005</v>
      </c>
      <c r="F1897" s="181">
        <v>42370</v>
      </c>
      <c r="G1897" s="180">
        <v>40909</v>
      </c>
      <c r="H1897" s="180">
        <v>41275</v>
      </c>
      <c r="I1897" s="180">
        <v>41640</v>
      </c>
      <c r="J1897" s="180">
        <v>42005</v>
      </c>
      <c r="K1897" s="180">
        <v>42370</v>
      </c>
    </row>
    <row r="1898" spans="1:11">
      <c r="A1898" s="31" t="s">
        <v>31</v>
      </c>
      <c r="B1898" s="47">
        <v>61.010622999999995</v>
      </c>
      <c r="C1898" s="47">
        <v>63.052249999999994</v>
      </c>
      <c r="D1898" s="47">
        <v>64.699347000000003</v>
      </c>
      <c r="E1898" s="47">
        <v>66.602045000000004</v>
      </c>
      <c r="F1898" s="167">
        <v>69.454251999999997</v>
      </c>
      <c r="G1898" s="47" t="s">
        <v>349</v>
      </c>
      <c r="H1898" s="47" t="s">
        <v>349</v>
      </c>
      <c r="I1898" s="47" t="s">
        <v>349</v>
      </c>
      <c r="J1898" s="47" t="s">
        <v>349</v>
      </c>
      <c r="K1898" s="47" t="s">
        <v>349</v>
      </c>
    </row>
    <row r="1899" spans="1:11">
      <c r="A1899" s="33" t="s">
        <v>456</v>
      </c>
      <c r="B1899" s="47">
        <v>20.647078</v>
      </c>
      <c r="C1899" s="47">
        <v>20.041335</v>
      </c>
      <c r="D1899" s="47">
        <v>21.396542</v>
      </c>
      <c r="E1899" s="47">
        <v>21.870759</v>
      </c>
      <c r="F1899" s="167">
        <v>22.593128999999998</v>
      </c>
      <c r="G1899" s="47">
        <v>13.009646</v>
      </c>
      <c r="H1899" s="47">
        <v>13.460998</v>
      </c>
      <c r="I1899" s="47">
        <v>10.681281999999999</v>
      </c>
      <c r="J1899" s="47">
        <v>4.8238249999999994</v>
      </c>
      <c r="K1899" s="47">
        <v>4.862616</v>
      </c>
    </row>
    <row r="1900" spans="1:11">
      <c r="A1900" s="33" t="s">
        <v>458</v>
      </c>
      <c r="B1900" s="47">
        <v>335.55766499999999</v>
      </c>
      <c r="C1900" s="47">
        <v>348.185408</v>
      </c>
      <c r="D1900" s="47">
        <v>350.24958599999997</v>
      </c>
      <c r="E1900" s="47">
        <v>349.99104799999998</v>
      </c>
      <c r="F1900" s="167">
        <v>344.84438499999999</v>
      </c>
      <c r="G1900" s="47">
        <v>2.650741</v>
      </c>
      <c r="H1900" s="47">
        <v>3.3181129999999999</v>
      </c>
      <c r="I1900" s="47">
        <v>2.6725729999999999</v>
      </c>
      <c r="J1900" s="47">
        <v>2.435864</v>
      </c>
      <c r="K1900" s="47">
        <v>1.9202009999999998</v>
      </c>
    </row>
    <row r="1901" spans="1:11">
      <c r="A1901" s="33" t="s">
        <v>457</v>
      </c>
      <c r="B1901" s="10" t="s">
        <v>917</v>
      </c>
      <c r="C1901" s="10" t="s">
        <v>917</v>
      </c>
      <c r="D1901" s="10" t="s">
        <v>917</v>
      </c>
      <c r="E1901" s="10" t="s">
        <v>917</v>
      </c>
      <c r="F1901" s="12" t="s">
        <v>917</v>
      </c>
      <c r="G1901" s="47" t="s">
        <v>917</v>
      </c>
      <c r="H1901" s="47" t="s">
        <v>917</v>
      </c>
      <c r="I1901" s="47" t="s">
        <v>917</v>
      </c>
      <c r="J1901" s="47" t="s">
        <v>917</v>
      </c>
      <c r="K1901" s="47" t="s">
        <v>917</v>
      </c>
    </row>
    <row r="1902" spans="1:11">
      <c r="A1902" s="33" t="s">
        <v>459</v>
      </c>
      <c r="B1902" s="10">
        <v>3534.1473259999998</v>
      </c>
      <c r="C1902" s="10">
        <v>4213.8927859999994</v>
      </c>
      <c r="D1902" s="10">
        <v>4935.7185769999996</v>
      </c>
      <c r="E1902" s="10">
        <v>5442.3128529999994</v>
      </c>
      <c r="F1902" s="12">
        <v>6124.6379749999996</v>
      </c>
      <c r="G1902" s="47" t="s">
        <v>349</v>
      </c>
      <c r="H1902" s="47" t="s">
        <v>349</v>
      </c>
      <c r="I1902" s="47" t="s">
        <v>349</v>
      </c>
      <c r="J1902" s="47" t="s">
        <v>349</v>
      </c>
      <c r="K1902" s="47" t="s">
        <v>349</v>
      </c>
    </row>
    <row r="1903" spans="1:11">
      <c r="A1903" s="33" t="s">
        <v>140</v>
      </c>
      <c r="B1903" s="48">
        <v>92.608543999999995</v>
      </c>
      <c r="C1903" s="48">
        <v>88.183312000000001</v>
      </c>
      <c r="D1903" s="48">
        <v>85.671566999999996</v>
      </c>
      <c r="E1903" s="48">
        <v>80.717705999999993</v>
      </c>
      <c r="F1903" s="168">
        <v>81.76691799999999</v>
      </c>
      <c r="G1903" s="48">
        <v>26.72156</v>
      </c>
      <c r="H1903" s="48">
        <v>23.102243999999999</v>
      </c>
      <c r="I1903" s="48">
        <v>14.201112</v>
      </c>
      <c r="J1903" s="48">
        <v>3.0295939999999999</v>
      </c>
      <c r="K1903" s="48">
        <v>2.749139</v>
      </c>
    </row>
    <row r="1904" spans="1:11">
      <c r="A1904" s="718" t="s">
        <v>141</v>
      </c>
      <c r="B1904" s="48">
        <v>135.34413599999999</v>
      </c>
      <c r="C1904" s="48">
        <v>137.227093</v>
      </c>
      <c r="D1904" s="48">
        <v>144.283051</v>
      </c>
      <c r="E1904" s="48">
        <v>147.29461799999999</v>
      </c>
      <c r="F1904" s="168">
        <v>149.49774600000001</v>
      </c>
      <c r="G1904" s="48">
        <v>97.990021999999996</v>
      </c>
      <c r="H1904" s="48">
        <v>98.961781000000002</v>
      </c>
      <c r="I1904" s="48">
        <v>95.556545</v>
      </c>
      <c r="J1904" s="48">
        <v>91.908011000000002</v>
      </c>
      <c r="K1904" s="48">
        <v>86.114299000000003</v>
      </c>
    </row>
    <row r="1905" spans="1:11">
      <c r="A1905" s="33" t="s">
        <v>641</v>
      </c>
      <c r="B1905" s="95" t="s">
        <v>917</v>
      </c>
      <c r="C1905" s="95" t="s">
        <v>917</v>
      </c>
      <c r="D1905" s="95" t="s">
        <v>917</v>
      </c>
      <c r="E1905" s="95" t="s">
        <v>917</v>
      </c>
      <c r="F1905" s="97" t="s">
        <v>917</v>
      </c>
      <c r="G1905" s="48" t="s">
        <v>917</v>
      </c>
      <c r="H1905" s="48" t="s">
        <v>917</v>
      </c>
      <c r="I1905" s="48" t="s">
        <v>917</v>
      </c>
      <c r="J1905" s="48" t="s">
        <v>917</v>
      </c>
      <c r="K1905" s="48" t="s">
        <v>917</v>
      </c>
    </row>
    <row r="1906" spans="1:11">
      <c r="A1906" s="33" t="s">
        <v>860</v>
      </c>
      <c r="B1906" s="48">
        <v>351.19147699999996</v>
      </c>
      <c r="C1906" s="48">
        <v>414.03805899999998</v>
      </c>
      <c r="D1906" s="48">
        <v>575.02686799999992</v>
      </c>
      <c r="E1906" s="48">
        <v>686.56658800000002</v>
      </c>
      <c r="F1906" s="168">
        <v>802.06955399999993</v>
      </c>
      <c r="G1906" s="48">
        <v>12.444467</v>
      </c>
      <c r="H1906" s="48">
        <v>9.6344759999999994</v>
      </c>
      <c r="I1906" s="48">
        <v>17.468579999999999</v>
      </c>
      <c r="J1906" s="48">
        <v>61.359399999999994</v>
      </c>
      <c r="K1906" s="48">
        <v>72.754426999999993</v>
      </c>
    </row>
    <row r="1907" spans="1:11">
      <c r="A1907" s="33" t="s">
        <v>106</v>
      </c>
      <c r="B1907" s="48">
        <v>60.041933</v>
      </c>
      <c r="C1907" s="48">
        <v>65.821583000000004</v>
      </c>
      <c r="D1907" s="48">
        <v>70.642325999999997</v>
      </c>
      <c r="E1907" s="48">
        <v>76.737327999999991</v>
      </c>
      <c r="F1907" s="168">
        <v>81.043999999999997</v>
      </c>
      <c r="G1907" s="48">
        <v>18.803775999999999</v>
      </c>
      <c r="H1907" s="48">
        <v>21.60595</v>
      </c>
      <c r="I1907" s="48">
        <v>22.595966000000001</v>
      </c>
      <c r="J1907" s="48">
        <v>25.175345</v>
      </c>
      <c r="K1907" s="48">
        <v>26.096</v>
      </c>
    </row>
    <row r="1908" spans="1:11">
      <c r="A1908" s="33" t="s">
        <v>4</v>
      </c>
      <c r="B1908" s="48">
        <v>361.45</v>
      </c>
      <c r="C1908" s="48">
        <v>356.88</v>
      </c>
      <c r="D1908" s="48">
        <v>337.2</v>
      </c>
      <c r="E1908" s="48">
        <v>337.28</v>
      </c>
      <c r="F1908" s="168">
        <v>336.78999999999996</v>
      </c>
      <c r="G1908" s="48">
        <v>200.16399999999999</v>
      </c>
      <c r="H1908" s="48">
        <v>229.666</v>
      </c>
      <c r="I1908" s="48">
        <v>263.96299999999997</v>
      </c>
      <c r="J1908" s="48">
        <v>302.51400000000001</v>
      </c>
      <c r="K1908" s="48">
        <v>335.99899999999997</v>
      </c>
    </row>
    <row r="1909" spans="1:11">
      <c r="A1909" s="33" t="s">
        <v>811</v>
      </c>
      <c r="B1909" s="48" t="s">
        <v>917</v>
      </c>
      <c r="C1909" s="48" t="s">
        <v>917</v>
      </c>
      <c r="D1909" s="48" t="s">
        <v>917</v>
      </c>
      <c r="E1909" s="48" t="s">
        <v>917</v>
      </c>
      <c r="F1909" s="168" t="s">
        <v>917</v>
      </c>
      <c r="G1909" s="48">
        <v>21.436132999999998</v>
      </c>
      <c r="H1909" s="48">
        <v>23.763831999999997</v>
      </c>
      <c r="I1909" s="48">
        <v>26.245782999999999</v>
      </c>
      <c r="J1909" s="48">
        <v>27.398327999999999</v>
      </c>
      <c r="K1909" s="48">
        <v>28.132154</v>
      </c>
    </row>
    <row r="1910" spans="1:11">
      <c r="A1910" s="33" t="s">
        <v>812</v>
      </c>
      <c r="B1910" s="48">
        <v>139.48958299999998</v>
      </c>
      <c r="C1910" s="48">
        <v>152.78436299999998</v>
      </c>
      <c r="D1910" s="48">
        <v>163.19692599999999</v>
      </c>
      <c r="E1910" s="48">
        <v>171.34878599999999</v>
      </c>
      <c r="F1910" s="168">
        <v>168.351989</v>
      </c>
      <c r="G1910" s="48" t="s">
        <v>917</v>
      </c>
      <c r="H1910" s="48" t="s">
        <v>917</v>
      </c>
      <c r="I1910" s="48" t="s">
        <v>917</v>
      </c>
      <c r="J1910" s="48" t="s">
        <v>917</v>
      </c>
      <c r="K1910" s="48" t="s">
        <v>917</v>
      </c>
    </row>
    <row r="1911" spans="1:11">
      <c r="A1911" s="33" t="s">
        <v>5</v>
      </c>
      <c r="B1911" s="47">
        <v>30.510465999999997</v>
      </c>
      <c r="C1911" s="47">
        <v>30.453657</v>
      </c>
      <c r="D1911" s="47">
        <v>31.966493</v>
      </c>
      <c r="E1911" s="47">
        <v>32.370910000000002</v>
      </c>
      <c r="F1911" s="167">
        <v>32.020780000000002</v>
      </c>
      <c r="G1911" s="47">
        <v>24.305880999999999</v>
      </c>
      <c r="H1911" s="47">
        <v>24.472856999999998</v>
      </c>
      <c r="I1911" s="47">
        <v>25.775510999999998</v>
      </c>
      <c r="J1911" s="47">
        <v>0.105471</v>
      </c>
      <c r="K1911" s="47">
        <v>2.5061E-2</v>
      </c>
    </row>
    <row r="1912" spans="1:11">
      <c r="A1912" s="33" t="s">
        <v>813</v>
      </c>
      <c r="B1912" s="47">
        <v>239.547528</v>
      </c>
      <c r="C1912" s="47">
        <v>248.57360299999999</v>
      </c>
      <c r="D1912" s="47">
        <v>278.49757199999999</v>
      </c>
      <c r="E1912" s="47">
        <v>286.153819</v>
      </c>
      <c r="F1912" s="167">
        <v>315.315697</v>
      </c>
      <c r="G1912" s="47">
        <v>48.052177999999998</v>
      </c>
      <c r="H1912" s="47">
        <v>31.110173999999997</v>
      </c>
      <c r="I1912" s="47">
        <v>50.831690999999999</v>
      </c>
      <c r="J1912" s="47">
        <v>42.246592</v>
      </c>
      <c r="K1912" s="47">
        <v>60.579115999999999</v>
      </c>
    </row>
    <row r="1913" spans="1:11">
      <c r="A1913" s="33" t="s">
        <v>814</v>
      </c>
      <c r="B1913" s="47">
        <v>16.440258</v>
      </c>
      <c r="C1913" s="47">
        <v>17.810652999999999</v>
      </c>
      <c r="D1913" s="47">
        <v>20.550273999999998</v>
      </c>
      <c r="E1913" s="47">
        <v>22.459274999999998</v>
      </c>
      <c r="F1913" s="167">
        <v>26.537348999999999</v>
      </c>
      <c r="G1913" s="47" t="s">
        <v>349</v>
      </c>
      <c r="H1913" s="47" t="s">
        <v>349</v>
      </c>
      <c r="I1913" s="47" t="s">
        <v>349</v>
      </c>
      <c r="J1913" s="47" t="s">
        <v>349</v>
      </c>
      <c r="K1913" s="47" t="s">
        <v>349</v>
      </c>
    </row>
    <row r="1914" spans="1:11">
      <c r="A1914" s="33" t="s">
        <v>6</v>
      </c>
      <c r="B1914" s="47">
        <v>10.585599</v>
      </c>
      <c r="C1914" s="47">
        <v>10.907053999999999</v>
      </c>
      <c r="D1914" s="47">
        <v>10.741176999999999</v>
      </c>
      <c r="E1914" s="47">
        <v>10.279173999999999</v>
      </c>
      <c r="F1914" s="167">
        <v>10.613985999999999</v>
      </c>
      <c r="G1914" s="47">
        <v>19.820347999999999</v>
      </c>
      <c r="H1914" s="47">
        <v>23.091601999999998</v>
      </c>
      <c r="I1914" s="47">
        <v>29.381616999999999</v>
      </c>
      <c r="J1914" s="47">
        <v>34.711262999999995</v>
      </c>
      <c r="K1914" s="47">
        <v>39.817340000000002</v>
      </c>
    </row>
    <row r="1915" spans="1:11">
      <c r="A1915" s="33" t="s">
        <v>815</v>
      </c>
      <c r="B1915" s="47" t="s">
        <v>917</v>
      </c>
      <c r="C1915" s="47" t="s">
        <v>917</v>
      </c>
      <c r="D1915" s="47" t="s">
        <v>917</v>
      </c>
      <c r="E1915" s="47" t="s">
        <v>917</v>
      </c>
      <c r="F1915" s="167" t="s">
        <v>917</v>
      </c>
      <c r="G1915" s="47" t="s">
        <v>917</v>
      </c>
      <c r="H1915" s="47" t="s">
        <v>917</v>
      </c>
      <c r="I1915" s="47" t="s">
        <v>917</v>
      </c>
      <c r="J1915" s="47" t="s">
        <v>917</v>
      </c>
      <c r="K1915" s="47" t="s">
        <v>917</v>
      </c>
    </row>
    <row r="1916" spans="1:11">
      <c r="A1916" s="33" t="s">
        <v>7</v>
      </c>
      <c r="B1916" s="47">
        <v>12.033999999999999</v>
      </c>
      <c r="C1916" s="47">
        <v>12.6</v>
      </c>
      <c r="D1916" s="47">
        <v>13.261999999999999</v>
      </c>
      <c r="E1916" s="47">
        <v>11.008329</v>
      </c>
      <c r="F1916" s="167">
        <v>17.399373000000001</v>
      </c>
      <c r="G1916" s="47" t="s">
        <v>349</v>
      </c>
      <c r="H1916" s="47" t="s">
        <v>349</v>
      </c>
      <c r="I1916" s="47" t="s">
        <v>349</v>
      </c>
      <c r="J1916" s="47">
        <v>0.122248</v>
      </c>
      <c r="K1916" s="47">
        <v>0.131414</v>
      </c>
    </row>
    <row r="1917" spans="1:11">
      <c r="A1917" s="33" t="s">
        <v>8</v>
      </c>
      <c r="B1917" s="47">
        <v>14.6228</v>
      </c>
      <c r="C1917" s="47">
        <v>15.238</v>
      </c>
      <c r="D1917" s="47" t="s">
        <v>917</v>
      </c>
      <c r="E1917" s="47" t="s">
        <v>917</v>
      </c>
      <c r="F1917" s="167" t="s">
        <v>917</v>
      </c>
      <c r="G1917" s="47">
        <v>1.5327</v>
      </c>
      <c r="H1917" s="47">
        <v>0.223</v>
      </c>
      <c r="I1917" s="47">
        <v>2.1335099999999998</v>
      </c>
      <c r="J1917" s="47">
        <v>2.2720499999999997</v>
      </c>
      <c r="K1917" s="47">
        <v>2.4023599999999998</v>
      </c>
    </row>
    <row r="1918" spans="1:11">
      <c r="A1918" s="33" t="s">
        <v>816</v>
      </c>
      <c r="B1918" s="47">
        <v>138.936182</v>
      </c>
      <c r="C1918" s="47">
        <v>150.245057</v>
      </c>
      <c r="D1918" s="47">
        <v>156.02667</v>
      </c>
      <c r="E1918" s="47">
        <v>164.30220599999998</v>
      </c>
      <c r="F1918" s="167">
        <v>170.67067699999998</v>
      </c>
      <c r="G1918" s="47" t="s">
        <v>917</v>
      </c>
      <c r="H1918" s="47">
        <v>4.7175880000000001</v>
      </c>
      <c r="I1918" s="47">
        <v>9.1840589999999995</v>
      </c>
      <c r="J1918" s="47">
        <v>13.406431999999999</v>
      </c>
      <c r="K1918" s="47">
        <v>16.357423999999998</v>
      </c>
    </row>
    <row r="1919" spans="1:11">
      <c r="A1919" s="33" t="s">
        <v>9</v>
      </c>
      <c r="B1919" s="47">
        <v>168.99299999999999</v>
      </c>
      <c r="C1919" s="47">
        <v>175.59299999999999</v>
      </c>
      <c r="D1919" s="47">
        <v>178.869</v>
      </c>
      <c r="E1919" s="47">
        <v>175.63</v>
      </c>
      <c r="F1919" s="167">
        <v>174.25700000000001</v>
      </c>
      <c r="G1919" s="47" t="s">
        <v>917</v>
      </c>
      <c r="H1919" s="47" t="s">
        <v>917</v>
      </c>
      <c r="I1919" s="47" t="s">
        <v>917</v>
      </c>
      <c r="J1919" s="47" t="s">
        <v>917</v>
      </c>
      <c r="K1919" s="47" t="s">
        <v>917</v>
      </c>
    </row>
    <row r="1920" spans="1:11">
      <c r="A1920" s="33" t="s">
        <v>158</v>
      </c>
      <c r="B1920" s="47">
        <v>827.4</v>
      </c>
      <c r="C1920" s="47">
        <v>845.09999999999991</v>
      </c>
      <c r="D1920" s="47">
        <v>869.9</v>
      </c>
      <c r="E1920" s="47">
        <v>913.3</v>
      </c>
      <c r="F1920" s="167">
        <v>920.9</v>
      </c>
      <c r="G1920" s="47" t="s">
        <v>917</v>
      </c>
      <c r="H1920" s="47" t="s">
        <v>917</v>
      </c>
      <c r="I1920" s="47" t="s">
        <v>917</v>
      </c>
      <c r="J1920" s="47" t="s">
        <v>917</v>
      </c>
      <c r="K1920" s="47" t="s">
        <v>917</v>
      </c>
    </row>
    <row r="1921" spans="1:11" ht="14.25">
      <c r="A1921" s="41" t="s">
        <v>1174</v>
      </c>
      <c r="B1921" s="169">
        <v>6550.5581979999997</v>
      </c>
      <c r="C1921" s="169">
        <v>7366.6272129999998</v>
      </c>
      <c r="D1921" s="169">
        <v>8307.8979760000002</v>
      </c>
      <c r="E1921" s="169">
        <v>8996.2254439999997</v>
      </c>
      <c r="F1921" s="170">
        <v>9848.7648099999988</v>
      </c>
      <c r="G1921" s="169">
        <v>486.93145199999998</v>
      </c>
      <c r="H1921" s="169">
        <v>507.12861499999997</v>
      </c>
      <c r="I1921" s="169">
        <v>570.69122900000002</v>
      </c>
      <c r="J1921" s="169">
        <v>611.50842299999999</v>
      </c>
      <c r="K1921" s="169">
        <v>677.94055100000014</v>
      </c>
    </row>
    <row r="1922" spans="1:11">
      <c r="A1922" s="42"/>
      <c r="B1922" s="189"/>
      <c r="C1922" s="189"/>
      <c r="D1922" s="189"/>
      <c r="E1922" s="189"/>
      <c r="F1922" s="189"/>
      <c r="G1922" s="189"/>
      <c r="H1922" s="189"/>
      <c r="I1922" s="189"/>
      <c r="J1922" s="189"/>
      <c r="K1922" s="189"/>
    </row>
    <row r="1923" spans="1:11">
      <c r="A1923" s="30"/>
      <c r="J1923" s="44"/>
      <c r="K1923" s="164"/>
    </row>
    <row r="1924" spans="1:11">
      <c r="A1924" s="30"/>
    </row>
    <row r="1925" spans="1:11">
      <c r="A1925" s="915" t="s">
        <v>603</v>
      </c>
      <c r="B1925" s="915"/>
      <c r="C1925" s="915"/>
      <c r="D1925" s="915"/>
      <c r="E1925" s="915"/>
      <c r="F1925" s="915"/>
      <c r="G1925" s="915"/>
      <c r="H1925" s="915"/>
      <c r="I1925" s="915"/>
      <c r="J1925" s="915"/>
      <c r="K1925" s="915"/>
    </row>
    <row r="1926" spans="1:11">
      <c r="A1926" s="30"/>
    </row>
    <row r="1927" spans="1:11" ht="15" customHeight="1">
      <c r="A1927" s="31"/>
      <c r="B1927" s="895" t="s">
        <v>171</v>
      </c>
      <c r="C1927" s="895"/>
      <c r="D1927" s="895"/>
      <c r="E1927" s="895"/>
      <c r="F1927" s="896"/>
      <c r="G1927" s="909" t="s">
        <v>880</v>
      </c>
      <c r="H1927" s="909"/>
      <c r="I1927" s="909"/>
      <c r="J1927" s="909"/>
      <c r="K1927" s="909"/>
    </row>
    <row r="1928" spans="1:11">
      <c r="A1928" s="34"/>
      <c r="B1928" s="180">
        <v>40909</v>
      </c>
      <c r="C1928" s="180">
        <v>41275</v>
      </c>
      <c r="D1928" s="180">
        <v>41640</v>
      </c>
      <c r="E1928" s="180">
        <v>42005</v>
      </c>
      <c r="F1928" s="181">
        <v>42370</v>
      </c>
      <c r="G1928" s="180">
        <v>40909</v>
      </c>
      <c r="H1928" s="180">
        <v>41275</v>
      </c>
      <c r="I1928" s="180">
        <v>41640</v>
      </c>
      <c r="J1928" s="180">
        <v>42005</v>
      </c>
      <c r="K1928" s="180">
        <v>42370</v>
      </c>
    </row>
    <row r="1929" spans="1:11">
      <c r="A1929" s="31" t="s">
        <v>31</v>
      </c>
      <c r="B1929" s="623">
        <v>61.010622999999995</v>
      </c>
      <c r="C1929" s="623">
        <v>63.052250000000001</v>
      </c>
      <c r="D1929" s="623">
        <v>64.699347000000003</v>
      </c>
      <c r="E1929" s="623">
        <v>66.602045000000004</v>
      </c>
      <c r="F1929" s="624">
        <v>69.454251999999997</v>
      </c>
      <c r="G1929" s="154">
        <v>38.985602</v>
      </c>
      <c r="H1929" s="154">
        <v>40.103724</v>
      </c>
      <c r="I1929" s="154">
        <v>41.264173</v>
      </c>
      <c r="J1929" s="154">
        <v>42.713862999999996</v>
      </c>
      <c r="K1929" s="154">
        <v>45.19708</v>
      </c>
    </row>
    <row r="1930" spans="1:11">
      <c r="A1930" s="33" t="s">
        <v>456</v>
      </c>
      <c r="B1930" s="623">
        <v>20.647078</v>
      </c>
      <c r="C1930" s="623">
        <v>20.041335</v>
      </c>
      <c r="D1930" s="623">
        <v>20.153923999999996</v>
      </c>
      <c r="E1930" s="623">
        <v>22.579691</v>
      </c>
      <c r="F1930" s="624">
        <v>22.507300000000001</v>
      </c>
      <c r="G1930" s="59">
        <v>16.196774999999999</v>
      </c>
      <c r="H1930" s="59">
        <v>15.6844</v>
      </c>
      <c r="I1930" s="59">
        <v>16.223478</v>
      </c>
      <c r="J1930" s="59">
        <v>17.02186</v>
      </c>
      <c r="K1930" s="59">
        <v>16.900579</v>
      </c>
    </row>
    <row r="1931" spans="1:11">
      <c r="A1931" s="33" t="s">
        <v>458</v>
      </c>
      <c r="B1931" s="623">
        <v>446.59501399999999</v>
      </c>
      <c r="C1931" s="623">
        <v>462.93005499999998</v>
      </c>
      <c r="D1931" s="623">
        <v>473.24563799999999</v>
      </c>
      <c r="E1931" s="623">
        <v>480.459452</v>
      </c>
      <c r="F1931" s="624">
        <v>467.26184699999999</v>
      </c>
      <c r="G1931" s="59">
        <v>293.34742599999998</v>
      </c>
      <c r="H1931" s="59">
        <v>301.93435299999999</v>
      </c>
      <c r="I1931" s="59">
        <v>313.21977799999996</v>
      </c>
      <c r="J1931" s="59">
        <v>317.355389</v>
      </c>
      <c r="K1931" s="59">
        <v>318.39363199999997</v>
      </c>
    </row>
    <row r="1932" spans="1:11">
      <c r="A1932" s="33" t="s">
        <v>457</v>
      </c>
      <c r="B1932" s="623">
        <v>102.03902699999999</v>
      </c>
      <c r="C1932" s="623">
        <v>105.027263</v>
      </c>
      <c r="D1932" s="623">
        <v>101.58133599999999</v>
      </c>
      <c r="E1932" s="623">
        <v>96.866518999999997</v>
      </c>
      <c r="F1932" s="624">
        <v>104</v>
      </c>
      <c r="G1932" s="154">
        <v>23.599999999999998</v>
      </c>
      <c r="H1932" s="154">
        <v>23.9</v>
      </c>
      <c r="I1932" s="154">
        <v>25</v>
      </c>
      <c r="J1932" s="154">
        <v>24.799999999999997</v>
      </c>
      <c r="K1932" s="154">
        <v>28.7</v>
      </c>
    </row>
    <row r="1933" spans="1:11">
      <c r="A1933" s="33" t="s">
        <v>459</v>
      </c>
      <c r="B1933" s="623">
        <v>3534.1473260000002</v>
      </c>
      <c r="C1933" s="623">
        <v>4213.8927859999994</v>
      </c>
      <c r="D1933" s="623">
        <v>4935.7185769999996</v>
      </c>
      <c r="E1933" s="623">
        <v>5442.3128529999994</v>
      </c>
      <c r="F1933" s="624">
        <v>6124.6379749999996</v>
      </c>
      <c r="G1933" s="154">
        <v>3203.0520710000001</v>
      </c>
      <c r="H1933" s="154">
        <v>3823.1003819999996</v>
      </c>
      <c r="I1933" s="154">
        <v>4480.6235639999995</v>
      </c>
      <c r="J1933" s="154">
        <v>5010.1063279999998</v>
      </c>
      <c r="K1933" s="154">
        <v>5659.60311</v>
      </c>
    </row>
    <row r="1934" spans="1:11">
      <c r="A1934" s="33" t="s">
        <v>140</v>
      </c>
      <c r="B1934" s="626">
        <v>82.313040000000001</v>
      </c>
      <c r="C1934" s="626">
        <v>82.222679999999997</v>
      </c>
      <c r="D1934" s="626">
        <v>81.040212999999994</v>
      </c>
      <c r="E1934" s="626">
        <v>77.689790000000002</v>
      </c>
      <c r="F1934" s="625">
        <v>78.87215599999999</v>
      </c>
      <c r="G1934" s="149">
        <v>80.109815999999995</v>
      </c>
      <c r="H1934" s="149">
        <v>80.084863999999996</v>
      </c>
      <c r="I1934" s="149">
        <v>55.270424999999996</v>
      </c>
      <c r="J1934" s="149">
        <v>50.238647</v>
      </c>
      <c r="K1934" s="149">
        <v>50.342149999999997</v>
      </c>
    </row>
    <row r="1935" spans="1:11">
      <c r="A1935" s="718" t="s">
        <v>141</v>
      </c>
      <c r="B1935" s="626">
        <v>133.18818200000001</v>
      </c>
      <c r="C1935" s="626">
        <v>133.852026</v>
      </c>
      <c r="D1935" s="626">
        <v>134.60619199999999</v>
      </c>
      <c r="E1935" s="626">
        <v>139.248176</v>
      </c>
      <c r="F1935" s="625">
        <v>142.29160999999999</v>
      </c>
      <c r="G1935" s="149">
        <v>105.593639</v>
      </c>
      <c r="H1935" s="149">
        <v>105.16925599999999</v>
      </c>
      <c r="I1935" s="149">
        <v>103.352099</v>
      </c>
      <c r="J1935" s="149">
        <v>106.10274</v>
      </c>
      <c r="K1935" s="149">
        <v>108.618804</v>
      </c>
    </row>
    <row r="1936" spans="1:11">
      <c r="A1936" s="33" t="s">
        <v>641</v>
      </c>
      <c r="B1936" s="626">
        <v>17.436999999999998</v>
      </c>
      <c r="C1936" s="626">
        <v>18.122999999999998</v>
      </c>
      <c r="D1936" s="626">
        <v>18.509999999999998</v>
      </c>
      <c r="E1936" s="626">
        <v>19.044</v>
      </c>
      <c r="F1936" s="625">
        <v>19.183999999999997</v>
      </c>
      <c r="G1936" s="149" t="s">
        <v>917</v>
      </c>
      <c r="H1936" s="149" t="s">
        <v>917</v>
      </c>
      <c r="I1936" s="149" t="s">
        <v>917</v>
      </c>
      <c r="J1936" s="149" t="s">
        <v>917</v>
      </c>
      <c r="K1936" s="149" t="s">
        <v>917</v>
      </c>
    </row>
    <row r="1937" spans="1:11">
      <c r="A1937" s="33" t="s">
        <v>860</v>
      </c>
      <c r="B1937" s="626">
        <v>351.19147699999996</v>
      </c>
      <c r="C1937" s="626">
        <v>414.03805899999998</v>
      </c>
      <c r="D1937" s="626">
        <v>575.02686799999992</v>
      </c>
      <c r="E1937" s="626">
        <v>686.56658800000002</v>
      </c>
      <c r="F1937" s="625">
        <v>802.06955399999993</v>
      </c>
      <c r="G1937" s="149">
        <v>331.19671999999997</v>
      </c>
      <c r="H1937" s="149">
        <v>394.421738</v>
      </c>
      <c r="I1937" s="149">
        <v>553.45155299999999</v>
      </c>
      <c r="J1937" s="149">
        <v>661.53601800000001</v>
      </c>
      <c r="K1937" s="149">
        <v>771.64917200000002</v>
      </c>
    </row>
    <row r="1938" spans="1:11">
      <c r="A1938" s="33" t="s">
        <v>106</v>
      </c>
      <c r="B1938" s="626">
        <v>68.180098999999998</v>
      </c>
      <c r="C1938" s="626">
        <v>71.786321999999998</v>
      </c>
      <c r="D1938" s="626">
        <v>73.642121000000003</v>
      </c>
      <c r="E1938" s="626">
        <v>77.154030000000006</v>
      </c>
      <c r="F1938" s="625">
        <v>77.22</v>
      </c>
      <c r="G1938" s="149">
        <v>39.707205999999999</v>
      </c>
      <c r="H1938" s="149">
        <v>44.215632999999997</v>
      </c>
      <c r="I1938" s="149">
        <v>47.036189999999998</v>
      </c>
      <c r="J1938" s="149">
        <v>50.316741</v>
      </c>
      <c r="K1938" s="149">
        <v>53.175999999999995</v>
      </c>
    </row>
    <row r="1939" spans="1:11">
      <c r="A1939" s="33" t="s">
        <v>4</v>
      </c>
      <c r="B1939" s="626">
        <v>676.79</v>
      </c>
      <c r="C1939" s="626">
        <v>685.22</v>
      </c>
      <c r="D1939" s="626">
        <v>677.9</v>
      </c>
      <c r="E1939" s="626">
        <v>687</v>
      </c>
      <c r="F1939" s="726" t="s">
        <v>917</v>
      </c>
      <c r="G1939" s="149">
        <v>417</v>
      </c>
      <c r="H1939" s="149">
        <v>418</v>
      </c>
      <c r="I1939" s="149">
        <v>419</v>
      </c>
      <c r="J1939" s="149">
        <v>421</v>
      </c>
      <c r="K1939" s="149">
        <v>422</v>
      </c>
    </row>
    <row r="1940" spans="1:11">
      <c r="A1940" s="33" t="s">
        <v>811</v>
      </c>
      <c r="B1940" s="626">
        <v>264.607731</v>
      </c>
      <c r="C1940" s="626">
        <v>251.30422199999998</v>
      </c>
      <c r="D1940" s="626">
        <v>246.37165499999998</v>
      </c>
      <c r="E1940" s="626">
        <v>252.324387</v>
      </c>
      <c r="F1940" s="624">
        <v>259.65842299999997</v>
      </c>
      <c r="G1940" s="149">
        <v>148.37650600000001</v>
      </c>
      <c r="H1940" s="149">
        <v>149.28246199999998</v>
      </c>
      <c r="I1940" s="149">
        <v>154.05062999999998</v>
      </c>
      <c r="J1940" s="149">
        <v>159.22902999999999</v>
      </c>
      <c r="K1940" s="149">
        <v>164.01876999999999</v>
      </c>
    </row>
    <row r="1941" spans="1:11">
      <c r="A1941" s="33" t="s">
        <v>812</v>
      </c>
      <c r="B1941" s="626">
        <v>139.48958299999998</v>
      </c>
      <c r="C1941" s="626">
        <v>152.78436299999998</v>
      </c>
      <c r="D1941" s="626">
        <v>163.18972199999999</v>
      </c>
      <c r="E1941" s="626">
        <v>171.34878599999999</v>
      </c>
      <c r="F1941" s="624">
        <v>168.351989</v>
      </c>
      <c r="G1941" s="149">
        <v>114.12048799999999</v>
      </c>
      <c r="H1941" s="149">
        <v>126.897042</v>
      </c>
      <c r="I1941" s="149">
        <v>134.64048199999999</v>
      </c>
      <c r="J1941" s="149">
        <v>141.71187899999998</v>
      </c>
      <c r="K1941" s="149">
        <v>137.125281</v>
      </c>
    </row>
    <row r="1942" spans="1:11">
      <c r="A1942" s="33" t="s">
        <v>5</v>
      </c>
      <c r="B1942" s="623">
        <v>30.510465999999997</v>
      </c>
      <c r="C1942" s="623">
        <v>30.453657</v>
      </c>
      <c r="D1942" s="623">
        <v>31.517815999999996</v>
      </c>
      <c r="E1942" s="623">
        <v>30.734053999999997</v>
      </c>
      <c r="F1942" s="624">
        <v>30.866920999999998</v>
      </c>
      <c r="G1942" s="154">
        <v>24.662620999999998</v>
      </c>
      <c r="H1942" s="154">
        <v>24.493949000000001</v>
      </c>
      <c r="I1942" s="154">
        <v>25.577625999999999</v>
      </c>
      <c r="J1942" s="154">
        <v>26.150538999999998</v>
      </c>
      <c r="K1942" s="154">
        <v>25.724004999999998</v>
      </c>
    </row>
    <row r="1943" spans="1:11">
      <c r="A1943" s="33" t="s">
        <v>813</v>
      </c>
      <c r="B1943" s="623">
        <v>191.49534999999997</v>
      </c>
      <c r="C1943" s="623">
        <v>217.46342899999999</v>
      </c>
      <c r="D1943" s="623">
        <v>227.66588099999998</v>
      </c>
      <c r="E1943" s="623">
        <v>243.90722699999998</v>
      </c>
      <c r="F1943" s="624">
        <v>254.736581</v>
      </c>
      <c r="G1943" s="154">
        <v>169.01272499999999</v>
      </c>
      <c r="H1943" s="154">
        <v>188.274563</v>
      </c>
      <c r="I1943" s="154">
        <v>195.90442299999998</v>
      </c>
      <c r="J1943" s="154">
        <v>214.44343899999998</v>
      </c>
      <c r="K1943" s="154">
        <v>224.592276</v>
      </c>
    </row>
    <row r="1944" spans="1:11">
      <c r="A1944" s="33" t="s">
        <v>814</v>
      </c>
      <c r="B1944" s="623">
        <v>16.440258</v>
      </c>
      <c r="C1944" s="623">
        <v>17.810652999999999</v>
      </c>
      <c r="D1944" s="623">
        <v>20.550273999999998</v>
      </c>
      <c r="E1944" s="623">
        <v>22.459274999999998</v>
      </c>
      <c r="F1944" s="624">
        <v>26.537348999999999</v>
      </c>
      <c r="G1944" s="154">
        <v>16.440258</v>
      </c>
      <c r="H1944" s="154">
        <v>17.810652999999999</v>
      </c>
      <c r="I1944" s="154">
        <v>20.550273999999998</v>
      </c>
      <c r="J1944" s="154">
        <v>22.459274999999998</v>
      </c>
      <c r="K1944" s="154">
        <v>26.537348999999999</v>
      </c>
    </row>
    <row r="1945" spans="1:11">
      <c r="A1945" s="33" t="s">
        <v>6</v>
      </c>
      <c r="B1945" s="623">
        <v>19.931955000000002</v>
      </c>
      <c r="C1945" s="623">
        <v>20.465598</v>
      </c>
      <c r="D1945" s="623">
        <v>20.452483000000001</v>
      </c>
      <c r="E1945" s="623">
        <v>19.814328</v>
      </c>
      <c r="F1945" s="624">
        <v>19.870728999999997</v>
      </c>
      <c r="G1945" s="154">
        <v>10.585599</v>
      </c>
      <c r="H1945" s="154">
        <v>10.907053999999999</v>
      </c>
      <c r="I1945" s="154">
        <v>10.741176999999999</v>
      </c>
      <c r="J1945" s="154">
        <v>10.279173999999999</v>
      </c>
      <c r="K1945" s="154">
        <v>10.613985999999999</v>
      </c>
    </row>
    <row r="1946" spans="1:11">
      <c r="A1946" s="33" t="s">
        <v>815</v>
      </c>
      <c r="B1946" s="623" t="s">
        <v>917</v>
      </c>
      <c r="C1946" s="623" t="s">
        <v>917</v>
      </c>
      <c r="D1946" s="623" t="s">
        <v>917</v>
      </c>
      <c r="E1946" s="623" t="s">
        <v>917</v>
      </c>
      <c r="F1946" s="624" t="s">
        <v>917</v>
      </c>
      <c r="G1946" s="154" t="s">
        <v>917</v>
      </c>
      <c r="H1946" s="154" t="s">
        <v>917</v>
      </c>
      <c r="I1946" s="154" t="s">
        <v>917</v>
      </c>
      <c r="J1946" s="154" t="s">
        <v>917</v>
      </c>
      <c r="K1946" s="154" t="s">
        <v>917</v>
      </c>
    </row>
    <row r="1947" spans="1:11">
      <c r="A1947" s="33" t="s">
        <v>7</v>
      </c>
      <c r="B1947" s="623">
        <v>22.095999999999997</v>
      </c>
      <c r="C1947" s="623">
        <v>21.968</v>
      </c>
      <c r="D1947" s="623">
        <v>22.1</v>
      </c>
      <c r="E1947" s="623">
        <v>21.034901999999999</v>
      </c>
      <c r="F1947" s="624">
        <v>20.919194999999998</v>
      </c>
      <c r="G1947" s="154">
        <v>10.593999999999999</v>
      </c>
      <c r="H1947" s="154">
        <v>10.741</v>
      </c>
      <c r="I1947" s="154">
        <v>11.32</v>
      </c>
      <c r="J1947" s="154">
        <v>10.429719</v>
      </c>
      <c r="K1947" s="154">
        <v>10.568671999999999</v>
      </c>
    </row>
    <row r="1948" spans="1:11">
      <c r="A1948" s="33" t="s">
        <v>8</v>
      </c>
      <c r="B1948" s="623">
        <v>14.6311</v>
      </c>
      <c r="C1948" s="623">
        <v>15.255700000000001</v>
      </c>
      <c r="D1948" s="623">
        <v>15.817261999999999</v>
      </c>
      <c r="E1948" s="623">
        <v>16.253912999999997</v>
      </c>
      <c r="F1948" s="624">
        <v>16.833969</v>
      </c>
      <c r="G1948" s="154">
        <v>8.8650000000000002</v>
      </c>
      <c r="H1948" s="154">
        <v>9.109</v>
      </c>
      <c r="I1948" s="154">
        <v>9.8092019999999991</v>
      </c>
      <c r="J1948" s="154">
        <v>10.061862999999999</v>
      </c>
      <c r="K1948" s="154">
        <v>10.487999</v>
      </c>
    </row>
    <row r="1949" spans="1:11">
      <c r="A1949" s="33" t="s">
        <v>816</v>
      </c>
      <c r="B1949" s="623">
        <v>145.60518999999999</v>
      </c>
      <c r="C1949" s="623">
        <v>152.28258700000001</v>
      </c>
      <c r="D1949" s="623">
        <v>153.33526699999999</v>
      </c>
      <c r="E1949" s="623">
        <v>157.19273999999999</v>
      </c>
      <c r="F1949" s="624">
        <v>159.449737</v>
      </c>
      <c r="G1949" s="154">
        <v>91.263041999999999</v>
      </c>
      <c r="H1949" s="154">
        <v>95.447366000000002</v>
      </c>
      <c r="I1949" s="154">
        <v>96.329364999999996</v>
      </c>
      <c r="J1949" s="154">
        <v>98.97742199999999</v>
      </c>
      <c r="K1949" s="154">
        <v>100.65426099999999</v>
      </c>
    </row>
    <row r="1950" spans="1:11">
      <c r="A1950" s="33" t="s">
        <v>9</v>
      </c>
      <c r="B1950" s="623">
        <v>147.32</v>
      </c>
      <c r="C1950" s="623">
        <v>153.31299999999999</v>
      </c>
      <c r="D1950" s="623">
        <v>154.74</v>
      </c>
      <c r="E1950" s="623">
        <v>157.77699999999999</v>
      </c>
      <c r="F1950" s="624">
        <v>158.19099999999997</v>
      </c>
      <c r="G1950" s="154">
        <v>88.552999999999997</v>
      </c>
      <c r="H1950" s="154">
        <v>95.688999999999993</v>
      </c>
      <c r="I1950" s="154">
        <v>95.662999999999997</v>
      </c>
      <c r="J1950" s="154">
        <v>98.804000000000002</v>
      </c>
      <c r="K1950" s="154">
        <v>99.631999999999991</v>
      </c>
    </row>
    <row r="1951" spans="1:11">
      <c r="A1951" s="33" t="s">
        <v>158</v>
      </c>
      <c r="B1951" s="623">
        <v>1196.3999999999999</v>
      </c>
      <c r="C1951" s="623">
        <v>1213.4000000000001</v>
      </c>
      <c r="D1951" s="623">
        <v>1246.6999999999998</v>
      </c>
      <c r="E1951" s="623">
        <v>1305.3999999999999</v>
      </c>
      <c r="F1951" s="624">
        <v>1334.1</v>
      </c>
      <c r="G1951" s="154">
        <v>290.8</v>
      </c>
      <c r="H1951" s="154">
        <v>296</v>
      </c>
      <c r="I1951" s="154">
        <v>301.59999999999997</v>
      </c>
      <c r="J1951" s="154">
        <v>307.3</v>
      </c>
      <c r="K1951" s="154">
        <v>311.5</v>
      </c>
    </row>
    <row r="1952" spans="1:11" ht="14.25">
      <c r="A1952" s="41" t="s">
        <v>1174</v>
      </c>
      <c r="B1952" s="169">
        <v>7682.0664989999987</v>
      </c>
      <c r="C1952" s="169">
        <v>8516.6869849999985</v>
      </c>
      <c r="D1952" s="169">
        <v>9458.5645760000007</v>
      </c>
      <c r="E1952" s="169">
        <v>10193.769755999998</v>
      </c>
      <c r="F1952" s="170">
        <v>10357.014587000003</v>
      </c>
      <c r="G1952" s="171">
        <v>5522.062493999998</v>
      </c>
      <c r="H1952" s="171">
        <v>6271.266439</v>
      </c>
      <c r="I1952" s="171">
        <v>7110.627438999998</v>
      </c>
      <c r="J1952" s="171">
        <v>7801.0379260000009</v>
      </c>
      <c r="K1952" s="171">
        <v>8596.0351260000007</v>
      </c>
    </row>
    <row r="1953" spans="1:11">
      <c r="A1953" s="30"/>
    </row>
    <row r="1954" spans="1:11">
      <c r="A1954" s="30"/>
    </row>
    <row r="1955" spans="1:11">
      <c r="A1955" s="30"/>
    </row>
    <row r="1956" spans="1:11">
      <c r="A1956" s="30"/>
    </row>
    <row r="1957" spans="1:11">
      <c r="A1957" s="915" t="s">
        <v>603</v>
      </c>
      <c r="B1957" s="915"/>
      <c r="C1957" s="915"/>
      <c r="D1957" s="915"/>
      <c r="E1957" s="915"/>
      <c r="F1957" s="915"/>
      <c r="G1957" s="915"/>
      <c r="H1957" s="915"/>
      <c r="I1957" s="915"/>
      <c r="J1957" s="915"/>
      <c r="K1957" s="915"/>
    </row>
    <row r="1958" spans="1:11">
      <c r="A1958" s="30"/>
    </row>
    <row r="1959" spans="1:11" ht="15" customHeight="1">
      <c r="A1959" s="31"/>
      <c r="B1959" s="909" t="s">
        <v>266</v>
      </c>
      <c r="C1959" s="909"/>
      <c r="D1959" s="909"/>
      <c r="E1959" s="909"/>
      <c r="F1959" s="910"/>
      <c r="G1959" s="909" t="s">
        <v>267</v>
      </c>
      <c r="H1959" s="909"/>
      <c r="I1959" s="909"/>
      <c r="J1959" s="909"/>
      <c r="K1959" s="909"/>
    </row>
    <row r="1960" spans="1:11">
      <c r="A1960" s="34"/>
      <c r="B1960" s="180">
        <v>40909</v>
      </c>
      <c r="C1960" s="180">
        <v>41275</v>
      </c>
      <c r="D1960" s="180">
        <v>41640</v>
      </c>
      <c r="E1960" s="180">
        <v>42005</v>
      </c>
      <c r="F1960" s="181">
        <v>42370</v>
      </c>
      <c r="G1960" s="180">
        <v>40909</v>
      </c>
      <c r="H1960" s="180">
        <v>41275</v>
      </c>
      <c r="I1960" s="180">
        <v>41640</v>
      </c>
      <c r="J1960" s="180">
        <v>42005</v>
      </c>
      <c r="K1960" s="180">
        <v>42370</v>
      </c>
    </row>
    <row r="1961" spans="1:11">
      <c r="A1961" s="31" t="s">
        <v>31</v>
      </c>
      <c r="B1961" s="154" t="s">
        <v>917</v>
      </c>
      <c r="C1961" s="154" t="s">
        <v>917</v>
      </c>
      <c r="D1961" s="154" t="s">
        <v>917</v>
      </c>
      <c r="E1961" s="154" t="s">
        <v>917</v>
      </c>
      <c r="F1961" s="155" t="s">
        <v>917</v>
      </c>
      <c r="G1961" s="149">
        <v>22.025020999999999</v>
      </c>
      <c r="H1961" s="149">
        <v>22.948525999999998</v>
      </c>
      <c r="I1961" s="149">
        <v>23.435174</v>
      </c>
      <c r="J1961" s="149">
        <v>23.888182</v>
      </c>
      <c r="K1961" s="149">
        <v>24.257172000000001</v>
      </c>
    </row>
    <row r="1962" spans="1:11">
      <c r="A1962" s="33" t="s">
        <v>456</v>
      </c>
      <c r="B1962" s="154">
        <v>4.4503029999999999</v>
      </c>
      <c r="C1962" s="154">
        <v>4.356935</v>
      </c>
      <c r="D1962" s="154">
        <v>1.828355</v>
      </c>
      <c r="E1962" s="154">
        <v>3.2251979999999998</v>
      </c>
      <c r="F1962" s="155">
        <v>3.3305759999999998</v>
      </c>
      <c r="G1962" s="149" t="s">
        <v>917</v>
      </c>
      <c r="H1962" s="149" t="s">
        <v>917</v>
      </c>
      <c r="I1962" s="149">
        <v>2.1020909999999997</v>
      </c>
      <c r="J1962" s="149">
        <v>2.332633</v>
      </c>
      <c r="K1962" s="149">
        <v>2.2761450000000001</v>
      </c>
    </row>
    <row r="1963" spans="1:11">
      <c r="A1963" s="33" t="s">
        <v>458</v>
      </c>
      <c r="B1963" s="154" t="s">
        <v>917</v>
      </c>
      <c r="C1963" s="154" t="s">
        <v>917</v>
      </c>
      <c r="D1963" s="154" t="s">
        <v>917</v>
      </c>
      <c r="E1963" s="154" t="s">
        <v>917</v>
      </c>
      <c r="F1963" s="155" t="s">
        <v>917</v>
      </c>
      <c r="G1963" s="149">
        <v>153.24758799999998</v>
      </c>
      <c r="H1963" s="149">
        <v>160.99570199999999</v>
      </c>
      <c r="I1963" s="149">
        <v>160.02585999999999</v>
      </c>
      <c r="J1963" s="149">
        <v>163.104063</v>
      </c>
      <c r="K1963" s="149">
        <v>148.86821499999999</v>
      </c>
    </row>
    <row r="1964" spans="1:11">
      <c r="A1964" s="33" t="s">
        <v>457</v>
      </c>
      <c r="B1964" s="149" t="s">
        <v>349</v>
      </c>
      <c r="C1964" s="149" t="s">
        <v>349</v>
      </c>
      <c r="D1964" s="149" t="s">
        <v>349</v>
      </c>
      <c r="E1964" s="149" t="s">
        <v>349</v>
      </c>
      <c r="F1964" s="152" t="s">
        <v>349</v>
      </c>
      <c r="G1964" s="154">
        <v>78.439026999999996</v>
      </c>
      <c r="H1964" s="154">
        <v>81.127262999999999</v>
      </c>
      <c r="I1964" s="154">
        <v>76.581335999999993</v>
      </c>
      <c r="J1964" s="154">
        <v>72.066519</v>
      </c>
      <c r="K1964" s="154">
        <v>75.3</v>
      </c>
    </row>
    <row r="1965" spans="1:11">
      <c r="A1965" s="33" t="s">
        <v>459</v>
      </c>
      <c r="B1965" s="149" t="s">
        <v>349</v>
      </c>
      <c r="C1965" s="149" t="s">
        <v>349</v>
      </c>
      <c r="D1965" s="149" t="s">
        <v>349</v>
      </c>
      <c r="E1965" s="149" t="s">
        <v>349</v>
      </c>
      <c r="F1965" s="152" t="s">
        <v>349</v>
      </c>
      <c r="G1965" s="154">
        <v>331.09525500000001</v>
      </c>
      <c r="H1965" s="154">
        <v>390.79240399999998</v>
      </c>
      <c r="I1965" s="154">
        <v>455.09501299999999</v>
      </c>
      <c r="J1965" s="154">
        <v>432.206525</v>
      </c>
      <c r="K1965" s="154">
        <v>465.03486499999997</v>
      </c>
    </row>
    <row r="1966" spans="1:11">
      <c r="A1966" s="33" t="s">
        <v>140</v>
      </c>
      <c r="B1966" s="149">
        <v>23.379331999999998</v>
      </c>
      <c r="C1966" s="149">
        <v>23.808996</v>
      </c>
      <c r="D1966" s="149">
        <v>38.757123</v>
      </c>
      <c r="E1966" s="149">
        <v>28.124489999999998</v>
      </c>
      <c r="F1966" s="152">
        <v>29.581940999999997</v>
      </c>
      <c r="G1966" s="149">
        <v>26.842707999999998</v>
      </c>
      <c r="H1966" s="149">
        <v>19.611235999999998</v>
      </c>
      <c r="I1966" s="149">
        <v>24.919485999999999</v>
      </c>
      <c r="J1966" s="149">
        <v>19.900441999999998</v>
      </c>
      <c r="K1966" s="149">
        <v>19.690339999999999</v>
      </c>
    </row>
    <row r="1967" spans="1:11">
      <c r="A1967" s="718" t="s">
        <v>141</v>
      </c>
      <c r="B1967" s="149">
        <v>23.909566999999999</v>
      </c>
      <c r="C1967" s="149">
        <v>24.780692999999999</v>
      </c>
      <c r="D1967" s="149">
        <v>26.86167</v>
      </c>
      <c r="E1967" s="149">
        <v>28.245155999999998</v>
      </c>
      <c r="F1967" s="152">
        <v>27.990786</v>
      </c>
      <c r="G1967" s="149">
        <v>3.6849759999999998</v>
      </c>
      <c r="H1967" s="149">
        <v>3.9020769999999998</v>
      </c>
      <c r="I1967" s="149">
        <v>4.392423</v>
      </c>
      <c r="J1967" s="149">
        <v>4.9002799999999995</v>
      </c>
      <c r="K1967" s="149">
        <v>5.6820199999999996</v>
      </c>
    </row>
    <row r="1968" spans="1:11">
      <c r="A1968" s="33" t="s">
        <v>641</v>
      </c>
      <c r="B1968" s="149" t="s">
        <v>917</v>
      </c>
      <c r="C1968" s="149" t="s">
        <v>917</v>
      </c>
      <c r="D1968" s="149" t="s">
        <v>917</v>
      </c>
      <c r="E1968" s="149" t="s">
        <v>917</v>
      </c>
      <c r="F1968" s="152" t="s">
        <v>917</v>
      </c>
      <c r="G1968" s="149">
        <v>17.436999999999998</v>
      </c>
      <c r="H1968" s="149">
        <v>18.122999999999998</v>
      </c>
      <c r="I1968" s="149">
        <v>18.509999999999998</v>
      </c>
      <c r="J1968" s="149">
        <v>19.044</v>
      </c>
      <c r="K1968" s="149">
        <v>19.183999999999997</v>
      </c>
    </row>
    <row r="1969" spans="1:11">
      <c r="A1969" s="33" t="s">
        <v>860</v>
      </c>
      <c r="B1969" s="149">
        <v>0.44045999999999996</v>
      </c>
      <c r="C1969" s="149">
        <v>0.43475399999999997</v>
      </c>
      <c r="D1969" s="149">
        <v>0.46466199999999996</v>
      </c>
      <c r="E1969" s="149">
        <v>0.52535100000000001</v>
      </c>
      <c r="F1969" s="152">
        <v>0.57814699999999997</v>
      </c>
      <c r="G1969" s="149">
        <v>19.554296999999998</v>
      </c>
      <c r="H1969" s="149">
        <v>19.181566999999998</v>
      </c>
      <c r="I1969" s="149">
        <v>21.110652999999999</v>
      </c>
      <c r="J1969" s="149">
        <v>24.505219</v>
      </c>
      <c r="K1969" s="149">
        <v>29.842234999999999</v>
      </c>
    </row>
    <row r="1970" spans="1:11">
      <c r="A1970" s="33" t="s">
        <v>106</v>
      </c>
      <c r="B1970" s="149" t="s">
        <v>917</v>
      </c>
      <c r="C1970" s="149" t="s">
        <v>917</v>
      </c>
      <c r="D1970" s="149" t="s">
        <v>917</v>
      </c>
      <c r="E1970" s="149" t="s">
        <v>917</v>
      </c>
      <c r="F1970" s="152" t="s">
        <v>917</v>
      </c>
      <c r="G1970" s="149">
        <v>28.472892999999999</v>
      </c>
      <c r="H1970" s="149">
        <v>27.570688999999998</v>
      </c>
      <c r="I1970" s="149">
        <v>26.605930999999998</v>
      </c>
      <c r="J1970" s="149">
        <v>26.837288999999998</v>
      </c>
      <c r="K1970" s="149">
        <v>24.044</v>
      </c>
    </row>
    <row r="1971" spans="1:11">
      <c r="A1971" s="33" t="s">
        <v>4</v>
      </c>
      <c r="B1971" s="149" t="s">
        <v>917</v>
      </c>
      <c r="C1971" s="149" t="s">
        <v>917</v>
      </c>
      <c r="D1971" s="149" t="s">
        <v>917</v>
      </c>
      <c r="E1971" s="149" t="s">
        <v>917</v>
      </c>
      <c r="F1971" s="152" t="s">
        <v>917</v>
      </c>
      <c r="G1971" s="149">
        <v>259.78999999999996</v>
      </c>
      <c r="H1971" s="149">
        <v>267.21999999999997</v>
      </c>
      <c r="I1971" s="149">
        <v>258.89999999999998</v>
      </c>
      <c r="J1971" s="149">
        <v>266</v>
      </c>
      <c r="K1971" s="149" t="s">
        <v>917</v>
      </c>
    </row>
    <row r="1972" spans="1:11">
      <c r="A1972" s="33" t="s">
        <v>811</v>
      </c>
      <c r="B1972" s="149" t="s">
        <v>349</v>
      </c>
      <c r="C1972" s="149" t="s">
        <v>349</v>
      </c>
      <c r="D1972" s="149" t="s">
        <v>349</v>
      </c>
      <c r="E1972" s="149" t="s">
        <v>349</v>
      </c>
      <c r="F1972" s="152" t="s">
        <v>349</v>
      </c>
      <c r="G1972" s="149">
        <v>116.23122499999999</v>
      </c>
      <c r="H1972" s="149">
        <v>102.02176</v>
      </c>
      <c r="I1972" s="149">
        <v>92.321024999999992</v>
      </c>
      <c r="J1972" s="149">
        <v>93.095356999999993</v>
      </c>
      <c r="K1972" s="149">
        <v>95.639652999999996</v>
      </c>
    </row>
    <row r="1973" spans="1:11">
      <c r="A1973" s="33" t="s">
        <v>812</v>
      </c>
      <c r="B1973" s="149" t="s">
        <v>349</v>
      </c>
      <c r="C1973" s="149" t="s">
        <v>349</v>
      </c>
      <c r="D1973" s="149" t="s">
        <v>349</v>
      </c>
      <c r="E1973" s="149" t="s">
        <v>349</v>
      </c>
      <c r="F1973" s="152" t="s">
        <v>349</v>
      </c>
      <c r="G1973" s="149">
        <v>25.369094999999998</v>
      </c>
      <c r="H1973" s="149">
        <v>25.887321</v>
      </c>
      <c r="I1973" s="149">
        <v>28.549239999999998</v>
      </c>
      <c r="J1973" s="149">
        <v>29.636906999999997</v>
      </c>
      <c r="K1973" s="149">
        <v>31.226707999999999</v>
      </c>
    </row>
    <row r="1974" spans="1:11">
      <c r="A1974" s="33" t="s">
        <v>5</v>
      </c>
      <c r="B1974" s="154" t="s">
        <v>917</v>
      </c>
      <c r="C1974" s="154" t="s">
        <v>917</v>
      </c>
      <c r="D1974" s="154">
        <v>2.6512539999999998</v>
      </c>
      <c r="E1974" s="154">
        <v>2.5014849999999997</v>
      </c>
      <c r="F1974" s="155">
        <v>2.7180249999999999</v>
      </c>
      <c r="G1974" s="149">
        <v>5.8478449999999995</v>
      </c>
      <c r="H1974" s="149">
        <v>5.959708</v>
      </c>
      <c r="I1974" s="149">
        <v>3.2889359999999996</v>
      </c>
      <c r="J1974" s="149">
        <v>2.08203</v>
      </c>
      <c r="K1974" s="149">
        <v>2.4248909999999997</v>
      </c>
    </row>
    <row r="1975" spans="1:11">
      <c r="A1975" s="33" t="s">
        <v>813</v>
      </c>
      <c r="B1975" s="154" t="s">
        <v>917</v>
      </c>
      <c r="C1975" s="154" t="s">
        <v>917</v>
      </c>
      <c r="D1975" s="154" t="s">
        <v>917</v>
      </c>
      <c r="E1975" s="154" t="s">
        <v>917</v>
      </c>
      <c r="F1975" s="155" t="s">
        <v>917</v>
      </c>
      <c r="G1975" s="149">
        <v>22.482624999999999</v>
      </c>
      <c r="H1975" s="149">
        <v>29.188865999999997</v>
      </c>
      <c r="I1975" s="149">
        <v>31.761457999999998</v>
      </c>
      <c r="J1975" s="149">
        <v>29.463787999999997</v>
      </c>
      <c r="K1975" s="149">
        <v>30.144304999999999</v>
      </c>
    </row>
    <row r="1976" spans="1:11">
      <c r="A1976" s="33" t="s">
        <v>814</v>
      </c>
      <c r="B1976" s="154" t="s">
        <v>349</v>
      </c>
      <c r="C1976" s="154" t="s">
        <v>349</v>
      </c>
      <c r="D1976" s="154" t="s">
        <v>349</v>
      </c>
      <c r="E1976" s="154" t="s">
        <v>349</v>
      </c>
      <c r="F1976" s="155" t="s">
        <v>349</v>
      </c>
      <c r="G1976" s="149" t="s">
        <v>917</v>
      </c>
      <c r="H1976" s="149" t="s">
        <v>917</v>
      </c>
      <c r="I1976" s="149" t="s">
        <v>917</v>
      </c>
      <c r="J1976" s="149" t="s">
        <v>917</v>
      </c>
      <c r="K1976" s="149" t="s">
        <v>917</v>
      </c>
    </row>
    <row r="1977" spans="1:11">
      <c r="A1977" s="33" t="s">
        <v>6</v>
      </c>
      <c r="B1977" s="149" t="s">
        <v>349</v>
      </c>
      <c r="C1977" s="149" t="s">
        <v>349</v>
      </c>
      <c r="D1977" s="149" t="s">
        <v>349</v>
      </c>
      <c r="E1977" s="149" t="s">
        <v>349</v>
      </c>
      <c r="F1977" s="152" t="s">
        <v>349</v>
      </c>
      <c r="G1977" s="154">
        <v>9.3463560000000001</v>
      </c>
      <c r="H1977" s="154">
        <v>9.5585439999999995</v>
      </c>
      <c r="I1977" s="154">
        <v>9.7113060000000004</v>
      </c>
      <c r="J1977" s="154">
        <v>9.5351540000000004</v>
      </c>
      <c r="K1977" s="154">
        <v>9.2567430000000002</v>
      </c>
    </row>
    <row r="1978" spans="1:11">
      <c r="A1978" s="33" t="s">
        <v>815</v>
      </c>
      <c r="B1978" s="149" t="s">
        <v>917</v>
      </c>
      <c r="C1978" s="149" t="s">
        <v>917</v>
      </c>
      <c r="D1978" s="149" t="s">
        <v>917</v>
      </c>
      <c r="E1978" s="149" t="s">
        <v>917</v>
      </c>
      <c r="F1978" s="152" t="s">
        <v>917</v>
      </c>
      <c r="G1978" s="154" t="s">
        <v>917</v>
      </c>
      <c r="H1978" s="154" t="s">
        <v>917</v>
      </c>
      <c r="I1978" s="154" t="s">
        <v>917</v>
      </c>
      <c r="J1978" s="154" t="s">
        <v>917</v>
      </c>
      <c r="K1978" s="154" t="s">
        <v>917</v>
      </c>
    </row>
    <row r="1979" spans="1:11">
      <c r="A1979" s="33" t="s">
        <v>7</v>
      </c>
      <c r="B1979" s="154">
        <v>0.70899999999999996</v>
      </c>
      <c r="C1979" s="154">
        <v>0.68799999999999994</v>
      </c>
      <c r="D1979" s="154">
        <v>0.70199999999999996</v>
      </c>
      <c r="E1979" s="154">
        <v>0.85863</v>
      </c>
      <c r="F1979" s="155">
        <v>0.76749599999999996</v>
      </c>
      <c r="G1979" s="154">
        <v>10.792999999999999</v>
      </c>
      <c r="H1979" s="154">
        <v>10.539</v>
      </c>
      <c r="I1979" s="154">
        <v>10.077999999999999</v>
      </c>
      <c r="J1979" s="154">
        <v>9.7465529999999987</v>
      </c>
      <c r="K1979" s="154">
        <v>9.5830269999999995</v>
      </c>
    </row>
    <row r="1980" spans="1:11">
      <c r="A1980" s="33" t="s">
        <v>8</v>
      </c>
      <c r="B1980" s="149" t="s">
        <v>917</v>
      </c>
      <c r="C1980" s="149" t="s">
        <v>917</v>
      </c>
      <c r="D1980" s="149" t="s">
        <v>917</v>
      </c>
      <c r="E1980" s="149" t="s">
        <v>917</v>
      </c>
      <c r="F1980" s="152" t="s">
        <v>917</v>
      </c>
      <c r="G1980" s="154">
        <v>5.7660999999999998</v>
      </c>
      <c r="H1980" s="154">
        <v>6.1467000000000001</v>
      </c>
      <c r="I1980" s="154">
        <v>6.0080599999999995</v>
      </c>
      <c r="J1980" s="154">
        <v>6.1920500000000001</v>
      </c>
      <c r="K1980" s="154">
        <v>6.3459699999999994</v>
      </c>
    </row>
    <row r="1981" spans="1:11">
      <c r="A1981" s="33" t="s">
        <v>816</v>
      </c>
      <c r="B1981" s="149" t="s">
        <v>349</v>
      </c>
      <c r="C1981" s="149" t="s">
        <v>349</v>
      </c>
      <c r="D1981" s="149" t="s">
        <v>349</v>
      </c>
      <c r="E1981" s="149" t="s">
        <v>349</v>
      </c>
      <c r="F1981" s="152" t="s">
        <v>349</v>
      </c>
      <c r="G1981" s="154">
        <v>54.342147999999995</v>
      </c>
      <c r="H1981" s="154">
        <v>56.835220999999997</v>
      </c>
      <c r="I1981" s="154">
        <v>57.005901999999999</v>
      </c>
      <c r="J1981" s="154">
        <v>58.215317999999996</v>
      </c>
      <c r="K1981" s="154">
        <v>58.795476000000001</v>
      </c>
    </row>
    <row r="1982" spans="1:11">
      <c r="A1982" s="33" t="s">
        <v>9</v>
      </c>
      <c r="B1982" s="154">
        <v>2.3239999999999998</v>
      </c>
      <c r="C1982" s="154">
        <v>2.262</v>
      </c>
      <c r="D1982" s="154">
        <v>2.15</v>
      </c>
      <c r="E1982" s="154" t="s">
        <v>917</v>
      </c>
      <c r="F1982" s="155" t="s">
        <v>917</v>
      </c>
      <c r="G1982" s="154">
        <v>56.442999999999998</v>
      </c>
      <c r="H1982" s="154">
        <v>55.361999999999995</v>
      </c>
      <c r="I1982" s="154">
        <v>56.927</v>
      </c>
      <c r="J1982" s="154">
        <v>58.972999999999999</v>
      </c>
      <c r="K1982" s="154">
        <v>58.558999999999997</v>
      </c>
    </row>
    <row r="1983" spans="1:11">
      <c r="A1983" s="33" t="s">
        <v>158</v>
      </c>
      <c r="B1983" s="154" t="s">
        <v>917</v>
      </c>
      <c r="C1983" s="154" t="s">
        <v>917</v>
      </c>
      <c r="D1983" s="154" t="s">
        <v>917</v>
      </c>
      <c r="E1983" s="154" t="s">
        <v>917</v>
      </c>
      <c r="F1983" s="155" t="s">
        <v>917</v>
      </c>
      <c r="G1983" s="154">
        <v>905.59999999999991</v>
      </c>
      <c r="H1983" s="154">
        <v>917.4</v>
      </c>
      <c r="I1983" s="154">
        <v>945.09999999999991</v>
      </c>
      <c r="J1983" s="154">
        <v>998.09999999999991</v>
      </c>
      <c r="K1983" s="154">
        <v>1022.5999999999999</v>
      </c>
    </row>
    <row r="1984" spans="1:11" ht="14.25">
      <c r="A1984" s="41" t="s">
        <v>1174</v>
      </c>
      <c r="B1984" s="172">
        <v>55.212661999999995</v>
      </c>
      <c r="C1984" s="172">
        <v>56.331378000000001</v>
      </c>
      <c r="D1984" s="172">
        <v>73.415064000000001</v>
      </c>
      <c r="E1984" s="172">
        <v>63.480309999999996</v>
      </c>
      <c r="F1984" s="193">
        <v>64.966970999999987</v>
      </c>
      <c r="G1984" s="171">
        <v>2152.8101589999997</v>
      </c>
      <c r="H1984" s="171">
        <v>2230.371584</v>
      </c>
      <c r="I1984" s="171">
        <v>2312.4288939999997</v>
      </c>
      <c r="J1984" s="171">
        <v>2349.8253089999998</v>
      </c>
      <c r="K1984" s="171">
        <v>2138.7547649999997</v>
      </c>
    </row>
    <row r="1985" spans="1:11" s="22" customFormat="1" ht="14.25" customHeight="1">
      <c r="A1985" s="897" t="s">
        <v>303</v>
      </c>
      <c r="B1985" s="898"/>
      <c r="C1985" s="898"/>
      <c r="D1985" s="898"/>
      <c r="E1985" s="898"/>
      <c r="F1985" s="898"/>
      <c r="G1985" s="898"/>
      <c r="H1985" s="898"/>
      <c r="I1985" s="898"/>
      <c r="J1985" s="898"/>
      <c r="K1985" s="898"/>
    </row>
    <row r="1986" spans="1:11" s="22" customFormat="1" ht="14.25" customHeight="1">
      <c r="A1986" s="899" t="s">
        <v>1363</v>
      </c>
      <c r="B1986" s="900"/>
      <c r="C1986" s="900"/>
      <c r="D1986" s="900"/>
      <c r="E1986" s="900"/>
      <c r="F1986" s="900"/>
      <c r="G1986" s="900"/>
      <c r="H1986" s="900"/>
      <c r="I1986" s="900"/>
      <c r="J1986" s="900"/>
      <c r="K1986" s="900"/>
    </row>
    <row r="1987" spans="1:11">
      <c r="A1987" s="30"/>
    </row>
    <row r="1988" spans="1:11">
      <c r="A1988" s="30"/>
    </row>
    <row r="1989" spans="1:11">
      <c r="A1989" s="30"/>
    </row>
    <row r="1990" spans="1:11">
      <c r="A1990" s="915" t="s">
        <v>311</v>
      </c>
      <c r="B1990" s="915"/>
      <c r="C1990" s="915"/>
      <c r="D1990" s="915"/>
      <c r="E1990" s="915"/>
      <c r="F1990" s="915"/>
      <c r="G1990" s="915"/>
      <c r="H1990" s="915"/>
      <c r="I1990" s="915"/>
      <c r="J1990" s="915"/>
      <c r="K1990" s="915"/>
    </row>
    <row r="1991" spans="1:11" ht="15">
      <c r="A1991" s="920" t="s">
        <v>60</v>
      </c>
      <c r="B1991" s="921"/>
      <c r="C1991" s="921"/>
      <c r="D1991" s="921"/>
      <c r="E1991" s="921"/>
      <c r="F1991" s="921"/>
      <c r="G1991" s="921"/>
      <c r="H1991" s="921"/>
      <c r="I1991" s="921"/>
      <c r="J1991" s="921"/>
      <c r="K1991" s="921"/>
    </row>
    <row r="1992" spans="1:11">
      <c r="A1992" s="32" t="s">
        <v>416</v>
      </c>
    </row>
    <row r="1993" spans="1:11">
      <c r="A1993" s="29"/>
      <c r="B1993" s="190"/>
      <c r="C1993" s="190"/>
      <c r="D1993" s="190"/>
      <c r="E1993" s="190"/>
      <c r="F1993" s="190"/>
      <c r="G1993" s="190"/>
      <c r="H1993" s="190"/>
      <c r="I1993" s="190"/>
      <c r="J1993" s="190"/>
      <c r="K1993" s="190"/>
    </row>
    <row r="1994" spans="1:11" ht="15" customHeight="1">
      <c r="A1994" s="31"/>
      <c r="B1994" s="895" t="s">
        <v>882</v>
      </c>
      <c r="C1994" s="895"/>
      <c r="D1994" s="895"/>
      <c r="E1994" s="895"/>
      <c r="F1994" s="896"/>
      <c r="G1994" s="895" t="s">
        <v>442</v>
      </c>
      <c r="H1994" s="895"/>
      <c r="I1994" s="895"/>
      <c r="J1994" s="895"/>
      <c r="K1994" s="895"/>
    </row>
    <row r="1995" spans="1:11">
      <c r="A1995" s="34"/>
      <c r="B1995" s="180">
        <v>40909</v>
      </c>
      <c r="C1995" s="180">
        <v>41275</v>
      </c>
      <c r="D1995" s="180">
        <v>41640</v>
      </c>
      <c r="E1995" s="180">
        <v>42005</v>
      </c>
      <c r="F1995" s="181">
        <v>42370</v>
      </c>
      <c r="G1995" s="180">
        <v>40909</v>
      </c>
      <c r="H1995" s="180">
        <v>41275</v>
      </c>
      <c r="I1995" s="180">
        <v>41640</v>
      </c>
      <c r="J1995" s="180">
        <v>42005</v>
      </c>
      <c r="K1995" s="180">
        <v>42370</v>
      </c>
    </row>
    <row r="1996" spans="1:11">
      <c r="A1996" s="31" t="s">
        <v>31</v>
      </c>
      <c r="B1996" s="45">
        <v>3.364037272342224</v>
      </c>
      <c r="C1996" s="45">
        <v>3.3463467501388955</v>
      </c>
      <c r="D1996" s="45">
        <v>2.6122731544076627</v>
      </c>
      <c r="E1996" s="45">
        <v>2.9408302992609769</v>
      </c>
      <c r="F1996" s="93">
        <v>4.2824615970875834</v>
      </c>
      <c r="G1996" s="45" t="s">
        <v>917</v>
      </c>
      <c r="H1996" s="45" t="s">
        <v>917</v>
      </c>
      <c r="I1996" s="45" t="s">
        <v>917</v>
      </c>
      <c r="J1996" s="45" t="s">
        <v>917</v>
      </c>
      <c r="K1996" s="45" t="s">
        <v>917</v>
      </c>
    </row>
    <row r="1997" spans="1:11">
      <c r="A1997" s="33" t="s">
        <v>456</v>
      </c>
      <c r="B1997" s="45">
        <v>3.2086176845726122</v>
      </c>
      <c r="C1997" s="45">
        <v>-2.9337952808625056</v>
      </c>
      <c r="D1997" s="45">
        <v>6.7620595135004624</v>
      </c>
      <c r="E1997" s="45">
        <v>2.2163254230520124</v>
      </c>
      <c r="F1997" s="93">
        <v>3.3029032051425267</v>
      </c>
      <c r="G1997" s="45">
        <v>4.523693217424829</v>
      </c>
      <c r="H1997" s="45">
        <v>3.469364193307034</v>
      </c>
      <c r="I1997" s="45">
        <v>-20.650147931082085</v>
      </c>
      <c r="J1997" s="45">
        <v>-54.838520319939121</v>
      </c>
      <c r="K1997" s="45">
        <v>0.80415437956395941</v>
      </c>
    </row>
    <row r="1998" spans="1:11">
      <c r="A1998" s="33" t="s">
        <v>458</v>
      </c>
      <c r="B1998" s="45">
        <v>3.3272441705204381</v>
      </c>
      <c r="C1998" s="45">
        <v>3.7632110117347572</v>
      </c>
      <c r="D1998" s="45">
        <v>0.5928387441210603</v>
      </c>
      <c r="E1998" s="45">
        <v>-7.3815362054419076E-2</v>
      </c>
      <c r="F1998" s="93">
        <v>-1.4705127543719332</v>
      </c>
      <c r="G1998" s="45">
        <v>17.420145613435146</v>
      </c>
      <c r="H1998" s="45">
        <v>25.176809050752212</v>
      </c>
      <c r="I1998" s="45">
        <v>-19.45503362905362</v>
      </c>
      <c r="J1998" s="45">
        <v>-8.856970417646215</v>
      </c>
      <c r="K1998" s="45">
        <v>-21.169613738698068</v>
      </c>
    </row>
    <row r="1999" spans="1:11">
      <c r="A1999" s="33" t="s">
        <v>457</v>
      </c>
      <c r="B1999" s="57" t="s">
        <v>917</v>
      </c>
      <c r="C1999" s="45" t="s">
        <v>917</v>
      </c>
      <c r="D1999" s="45" t="s">
        <v>917</v>
      </c>
      <c r="E1999" s="45" t="s">
        <v>917</v>
      </c>
      <c r="F1999" s="93" t="s">
        <v>917</v>
      </c>
      <c r="G1999" s="45" t="s">
        <v>917</v>
      </c>
      <c r="H1999" s="45" t="s">
        <v>917</v>
      </c>
      <c r="I1999" s="45" t="s">
        <v>917</v>
      </c>
      <c r="J1999" s="45" t="s">
        <v>917</v>
      </c>
      <c r="K1999" s="45" t="s">
        <v>917</v>
      </c>
    </row>
    <row r="2000" spans="1:11">
      <c r="A2000" s="33" t="s">
        <v>459</v>
      </c>
      <c r="B2000" s="45">
        <v>19.840206182807062</v>
      </c>
      <c r="C2000" s="45">
        <v>19.23364809947936</v>
      </c>
      <c r="D2000" s="45">
        <v>17.129666739461278</v>
      </c>
      <c r="E2000" s="45">
        <v>10.263840372923273</v>
      </c>
      <c r="F2000" s="93">
        <v>12.53741084774056</v>
      </c>
      <c r="G2000" s="45" t="s">
        <v>917</v>
      </c>
      <c r="H2000" s="45" t="s">
        <v>917</v>
      </c>
      <c r="I2000" s="45" t="s">
        <v>917</v>
      </c>
      <c r="J2000" s="45" t="s">
        <v>917</v>
      </c>
      <c r="K2000" s="45" t="s">
        <v>917</v>
      </c>
    </row>
    <row r="2001" spans="1:11">
      <c r="A2001" s="33" t="s">
        <v>140</v>
      </c>
      <c r="B2001" s="49">
        <v>-0.14113521851201183</v>
      </c>
      <c r="C2001" s="49">
        <v>-4.7784273554716483</v>
      </c>
      <c r="D2001" s="49">
        <v>-2.8483223673885227</v>
      </c>
      <c r="E2001" s="49">
        <v>-5.7823863546233483</v>
      </c>
      <c r="F2001" s="53">
        <v>1.2998535909828801</v>
      </c>
      <c r="G2001" s="49">
        <v>-19.244291581684713</v>
      </c>
      <c r="H2001" s="49">
        <v>-13.544553536545024</v>
      </c>
      <c r="I2001" s="49">
        <v>-38.529296115130627</v>
      </c>
      <c r="J2001" s="49">
        <v>-78.666501609169757</v>
      </c>
      <c r="K2001" s="49">
        <v>-9.2571809952092572</v>
      </c>
    </row>
    <row r="2002" spans="1:11">
      <c r="A2002" s="718" t="s">
        <v>141</v>
      </c>
      <c r="B2002" s="49">
        <v>1.9921447348345112</v>
      </c>
      <c r="C2002" s="49">
        <v>1.3912364847487702</v>
      </c>
      <c r="D2002" s="49">
        <v>5.1418111728126492</v>
      </c>
      <c r="E2002" s="49">
        <v>2.0872631810371134</v>
      </c>
      <c r="F2002" s="53">
        <v>1.4957287848766043</v>
      </c>
      <c r="G2002" s="49">
        <v>1.5337025502309309</v>
      </c>
      <c r="H2002" s="49">
        <v>0.99169178674132219</v>
      </c>
      <c r="I2002" s="49">
        <v>-3.4409607078514481</v>
      </c>
      <c r="J2002" s="49">
        <v>-3.8181937197499072</v>
      </c>
      <c r="K2002" s="49">
        <v>-6.3038161058669884</v>
      </c>
    </row>
    <row r="2003" spans="1:11">
      <c r="A2003" s="33" t="s">
        <v>641</v>
      </c>
      <c r="B2003" s="49" t="s">
        <v>917</v>
      </c>
      <c r="C2003" s="49" t="s">
        <v>917</v>
      </c>
      <c r="D2003" s="49" t="s">
        <v>917</v>
      </c>
      <c r="E2003" s="49" t="s">
        <v>917</v>
      </c>
      <c r="F2003" s="53" t="s">
        <v>917</v>
      </c>
      <c r="G2003" s="45" t="s">
        <v>917</v>
      </c>
      <c r="H2003" s="45" t="s">
        <v>917</v>
      </c>
      <c r="I2003" s="45" t="s">
        <v>917</v>
      </c>
      <c r="J2003" s="45" t="s">
        <v>917</v>
      </c>
      <c r="K2003" s="45" t="s">
        <v>917</v>
      </c>
    </row>
    <row r="2004" spans="1:11">
      <c r="A2004" s="33" t="s">
        <v>860</v>
      </c>
      <c r="B2004" s="49">
        <v>18.483875451153821</v>
      </c>
      <c r="C2004" s="49">
        <v>17.895246928216313</v>
      </c>
      <c r="D2004" s="49">
        <v>38.882611272216394</v>
      </c>
      <c r="E2004" s="49">
        <v>19.397305796848464</v>
      </c>
      <c r="F2004" s="53">
        <v>16.823272209686955</v>
      </c>
      <c r="G2004" s="45">
        <v>18.495045609453875</v>
      </c>
      <c r="H2004" s="45">
        <v>-22.580243894736519</v>
      </c>
      <c r="I2004" s="45">
        <v>81.313233848940001</v>
      </c>
      <c r="J2004" s="45">
        <v>251.25579755194752</v>
      </c>
      <c r="K2004" s="45">
        <v>18.570955713387029</v>
      </c>
    </row>
    <row r="2005" spans="1:11">
      <c r="A2005" s="33" t="s">
        <v>106</v>
      </c>
      <c r="B2005" s="49">
        <v>12.687525599739601</v>
      </c>
      <c r="C2005" s="49">
        <v>9.6260225332851945</v>
      </c>
      <c r="D2005" s="49">
        <v>7.3239548188927417</v>
      </c>
      <c r="E2005" s="49">
        <v>8.6279746790896894</v>
      </c>
      <c r="F2005" s="53">
        <v>5.6122256433010165</v>
      </c>
      <c r="G2005" s="49">
        <v>32.39388226520434</v>
      </c>
      <c r="H2005" s="49">
        <v>14.902187730804716</v>
      </c>
      <c r="I2005" s="49">
        <v>4.5821451961149728</v>
      </c>
      <c r="J2005" s="49">
        <v>11.41521898200768</v>
      </c>
      <c r="K2005" s="49">
        <v>3.6569707386333805</v>
      </c>
    </row>
    <row r="2006" spans="1:11">
      <c r="A2006" s="718" t="s">
        <v>4</v>
      </c>
      <c r="B2006" s="49">
        <v>2.5070190862426012</v>
      </c>
      <c r="C2006" s="49">
        <v>-1.2643519158943128</v>
      </c>
      <c r="D2006" s="49">
        <v>-5.5144586415601937</v>
      </c>
      <c r="E2006" s="49">
        <v>2.3724792408064133E-2</v>
      </c>
      <c r="F2006" s="53">
        <v>-0.14527988614800869</v>
      </c>
      <c r="G2006" s="45">
        <v>14.401001331679698</v>
      </c>
      <c r="H2006" s="45">
        <v>14.738914090445832</v>
      </c>
      <c r="I2006" s="45">
        <v>14.933425060740358</v>
      </c>
      <c r="J2006" s="45">
        <v>14.604698385758619</v>
      </c>
      <c r="K2006" s="45">
        <v>11.068909207507737</v>
      </c>
    </row>
    <row r="2007" spans="1:11">
      <c r="A2007" s="33" t="s">
        <v>811</v>
      </c>
      <c r="B2007" s="49" t="s">
        <v>917</v>
      </c>
      <c r="C2007" s="49" t="s">
        <v>917</v>
      </c>
      <c r="D2007" s="49" t="s">
        <v>917</v>
      </c>
      <c r="E2007" s="49" t="s">
        <v>917</v>
      </c>
      <c r="F2007" s="53" t="s">
        <v>917</v>
      </c>
      <c r="G2007" s="45">
        <v>16.929038979741009</v>
      </c>
      <c r="H2007" s="45">
        <v>10.858763565238183</v>
      </c>
      <c r="I2007" s="45">
        <v>10.444237276210355</v>
      </c>
      <c r="J2007" s="45">
        <v>4.391353079464233</v>
      </c>
      <c r="K2007" s="45">
        <v>2.6783605189338644</v>
      </c>
    </row>
    <row r="2008" spans="1:11">
      <c r="A2008" s="33" t="s">
        <v>812</v>
      </c>
      <c r="B2008" s="49">
        <v>26.51749499835363</v>
      </c>
      <c r="C2008" s="49">
        <v>9.5310199615407765</v>
      </c>
      <c r="D2008" s="49">
        <v>6.8152020243066325</v>
      </c>
      <c r="E2008" s="49">
        <v>4.9951063416476371</v>
      </c>
      <c r="F2008" s="53">
        <v>-1.7489455688352473</v>
      </c>
      <c r="G2008" s="45" t="s">
        <v>917</v>
      </c>
      <c r="H2008" s="45" t="s">
        <v>917</v>
      </c>
      <c r="I2008" s="45" t="s">
        <v>917</v>
      </c>
      <c r="J2008" s="45" t="s">
        <v>917</v>
      </c>
      <c r="K2008" s="45" t="s">
        <v>917</v>
      </c>
    </row>
    <row r="2009" spans="1:11">
      <c r="A2009" s="33" t="s">
        <v>5</v>
      </c>
      <c r="B2009" s="45">
        <v>0.17952908722869143</v>
      </c>
      <c r="C2009" s="45">
        <v>-0.18619512399449256</v>
      </c>
      <c r="D2009" s="45">
        <v>4.9676661164207658</v>
      </c>
      <c r="E2009" s="45">
        <v>1.2651278324463222</v>
      </c>
      <c r="F2009" s="93">
        <v>-1.0816192686581849</v>
      </c>
      <c r="G2009" s="45">
        <v>1.2295329466551097</v>
      </c>
      <c r="H2009" s="45">
        <v>0.68697777299246976</v>
      </c>
      <c r="I2009" s="45">
        <v>5.3228521704678844</v>
      </c>
      <c r="J2009" s="45">
        <v>-99.590809276293299</v>
      </c>
      <c r="K2009" s="45">
        <v>-76.23896616131448</v>
      </c>
    </row>
    <row r="2010" spans="1:11">
      <c r="A2010" s="33" t="s">
        <v>813</v>
      </c>
      <c r="B2010" s="45">
        <v>19.672142007171779</v>
      </c>
      <c r="C2010" s="45">
        <v>3.767968334033478</v>
      </c>
      <c r="D2010" s="45">
        <v>12.038273026118551</v>
      </c>
      <c r="E2010" s="45">
        <v>2.7491252239714381</v>
      </c>
      <c r="F2010" s="93">
        <v>10.190979838015025</v>
      </c>
      <c r="G2010" s="45">
        <v>28.923906307986314</v>
      </c>
      <c r="H2010" s="45">
        <v>-35.257515278495809</v>
      </c>
      <c r="I2010" s="45">
        <v>63.392499829798467</v>
      </c>
      <c r="J2010" s="45">
        <v>-16.889265005958588</v>
      </c>
      <c r="K2010" s="45">
        <v>43.394089634496424</v>
      </c>
    </row>
    <row r="2011" spans="1:11">
      <c r="A2011" s="33" t="s">
        <v>814</v>
      </c>
      <c r="B2011" s="45">
        <v>15.273216022473157</v>
      </c>
      <c r="C2011" s="45">
        <v>8.3356051954902366</v>
      </c>
      <c r="D2011" s="45">
        <v>15.381923391579178</v>
      </c>
      <c r="E2011" s="45">
        <v>9.2894187201591585</v>
      </c>
      <c r="F2011" s="93">
        <v>18.157638659306684</v>
      </c>
      <c r="G2011" s="45" t="s">
        <v>917</v>
      </c>
      <c r="H2011" s="45" t="s">
        <v>917</v>
      </c>
      <c r="I2011" s="45" t="s">
        <v>917</v>
      </c>
      <c r="J2011" s="45" t="s">
        <v>917</v>
      </c>
      <c r="K2011" s="45" t="s">
        <v>917</v>
      </c>
    </row>
    <row r="2012" spans="1:11">
      <c r="A2012" s="33" t="s">
        <v>6</v>
      </c>
      <c r="B2012" s="45">
        <v>3.7250521560018957</v>
      </c>
      <c r="C2012" s="45">
        <v>3.0367199815522827</v>
      </c>
      <c r="D2012" s="45">
        <v>-1.5208231296920283</v>
      </c>
      <c r="E2012" s="45">
        <v>-4.3012325371791116</v>
      </c>
      <c r="F2012" s="93">
        <v>3.2571877857111797</v>
      </c>
      <c r="G2012" s="45">
        <v>-3.0246529804007993</v>
      </c>
      <c r="H2012" s="45">
        <v>16.50452353308831</v>
      </c>
      <c r="I2012" s="45">
        <v>27.239405044310061</v>
      </c>
      <c r="J2012" s="45">
        <v>18.139389673481876</v>
      </c>
      <c r="K2012" s="45">
        <v>14.710144658233858</v>
      </c>
    </row>
    <row r="2013" spans="1:11">
      <c r="A2013" s="33" t="s">
        <v>815</v>
      </c>
      <c r="B2013" s="45" t="s">
        <v>917</v>
      </c>
      <c r="C2013" s="45" t="s">
        <v>917</v>
      </c>
      <c r="D2013" s="45" t="s">
        <v>917</v>
      </c>
      <c r="E2013" s="45" t="s">
        <v>917</v>
      </c>
      <c r="F2013" s="93" t="s">
        <v>917</v>
      </c>
      <c r="G2013" s="45" t="s">
        <v>917</v>
      </c>
      <c r="H2013" s="45" t="s">
        <v>917</v>
      </c>
      <c r="I2013" s="45" t="s">
        <v>917</v>
      </c>
      <c r="J2013" s="45" t="s">
        <v>917</v>
      </c>
      <c r="K2013" s="45" t="s">
        <v>917</v>
      </c>
    </row>
    <row r="2014" spans="1:11">
      <c r="A2014" s="33" t="s">
        <v>7</v>
      </c>
      <c r="B2014" s="45">
        <v>1.4243573535608789</v>
      </c>
      <c r="C2014" s="45">
        <v>4.7033405351504243</v>
      </c>
      <c r="D2014" s="45">
        <v>5.2539682539682442</v>
      </c>
      <c r="E2014" s="45">
        <v>-16.993447443824451</v>
      </c>
      <c r="F2014" s="93">
        <v>58.056440718659495</v>
      </c>
      <c r="G2014" s="45" t="s">
        <v>917</v>
      </c>
      <c r="H2014" s="45" t="s">
        <v>917</v>
      </c>
      <c r="I2014" s="45" t="s">
        <v>917</v>
      </c>
      <c r="J2014" s="45" t="s">
        <v>917</v>
      </c>
      <c r="K2014" s="45">
        <v>7.4978731758392758</v>
      </c>
    </row>
    <row r="2015" spans="1:11">
      <c r="A2015" s="33" t="s">
        <v>8</v>
      </c>
      <c r="B2015" s="45">
        <v>4.0568716332092691</v>
      </c>
      <c r="C2015" s="45">
        <v>4.2071285937029801</v>
      </c>
      <c r="D2015" s="45" t="s">
        <v>917</v>
      </c>
      <c r="E2015" s="45" t="s">
        <v>917</v>
      </c>
      <c r="F2015" s="93" t="s">
        <v>917</v>
      </c>
      <c r="G2015" s="45">
        <v>-49.028932490854672</v>
      </c>
      <c r="H2015" s="45">
        <v>-85.450512168069423</v>
      </c>
      <c r="I2015" s="45">
        <v>856.73094170403579</v>
      </c>
      <c r="J2015" s="45">
        <v>6.493524754981217</v>
      </c>
      <c r="K2015" s="45">
        <v>5.7353491340419449</v>
      </c>
    </row>
    <row r="2016" spans="1:11">
      <c r="A2016" s="33" t="s">
        <v>816</v>
      </c>
      <c r="B2016" s="45">
        <v>9.3529450775757574</v>
      </c>
      <c r="C2016" s="45">
        <v>8.1396183752911799</v>
      </c>
      <c r="D2016" s="45">
        <v>3.8481219385473553</v>
      </c>
      <c r="E2016" s="45">
        <v>5.3039240022234591</v>
      </c>
      <c r="F2016" s="93">
        <v>3.8760715117848177</v>
      </c>
      <c r="G2016" s="45" t="s">
        <v>917</v>
      </c>
      <c r="H2016" s="45" t="s">
        <v>917</v>
      </c>
      <c r="I2016" s="45">
        <v>94.677004435317343</v>
      </c>
      <c r="J2016" s="45">
        <v>45.975020413087499</v>
      </c>
      <c r="K2016" s="45">
        <v>22.011762712107142</v>
      </c>
    </row>
    <row r="2017" spans="1:11">
      <c r="A2017" s="33" t="s">
        <v>9</v>
      </c>
      <c r="B2017" s="45">
        <v>2.3579648697758859</v>
      </c>
      <c r="C2017" s="45">
        <v>3.9054872095293902</v>
      </c>
      <c r="D2017" s="45">
        <v>1.8656780167774389</v>
      </c>
      <c r="E2017" s="45">
        <v>-1.8108224454768562</v>
      </c>
      <c r="F2017" s="93">
        <v>-0.78175710300062429</v>
      </c>
      <c r="G2017" s="45" t="s">
        <v>917</v>
      </c>
      <c r="H2017" s="45" t="s">
        <v>917</v>
      </c>
      <c r="I2017" s="45" t="s">
        <v>917</v>
      </c>
      <c r="J2017" s="45" t="s">
        <v>917</v>
      </c>
      <c r="K2017" s="45" t="s">
        <v>917</v>
      </c>
    </row>
    <row r="2018" spans="1:11">
      <c r="A2018" s="33" t="s">
        <v>158</v>
      </c>
      <c r="B2018" s="45">
        <v>2.7570789865871914</v>
      </c>
      <c r="C2018" s="45">
        <v>2.1392313270485852</v>
      </c>
      <c r="D2018" s="45">
        <v>2.9345639569281934</v>
      </c>
      <c r="E2018" s="45">
        <v>4.9890792045062637</v>
      </c>
      <c r="F2018" s="93">
        <v>0.83214715865542743</v>
      </c>
      <c r="G2018" s="45" t="s">
        <v>917</v>
      </c>
      <c r="H2018" s="45" t="s">
        <v>917</v>
      </c>
      <c r="I2018" s="45" t="s">
        <v>917</v>
      </c>
      <c r="J2018" s="45" t="s">
        <v>917</v>
      </c>
      <c r="K2018" s="45" t="s">
        <v>917</v>
      </c>
    </row>
    <row r="2019" spans="1:11" ht="14.25">
      <c r="A2019" s="41" t="s">
        <v>1174</v>
      </c>
      <c r="B2019" s="161">
        <v>13.543900080407223</v>
      </c>
      <c r="C2019" s="161">
        <v>12.458007246606261</v>
      </c>
      <c r="D2019" s="161">
        <v>13.01126542597606</v>
      </c>
      <c r="E2019" s="161">
        <v>8.2852181139976935</v>
      </c>
      <c r="F2019" s="162">
        <v>9.4766340762235668</v>
      </c>
      <c r="G2019" s="161">
        <v>8.9244743618460465</v>
      </c>
      <c r="H2019" s="161">
        <v>3.1790049577655966</v>
      </c>
      <c r="I2019" s="161">
        <v>12.533825171746638</v>
      </c>
      <c r="J2019" s="161">
        <v>7.1308167941021461</v>
      </c>
      <c r="K2019" s="161">
        <v>10.863648888774202</v>
      </c>
    </row>
    <row r="2020" spans="1:11">
      <c r="A2020" s="42"/>
      <c r="B2020" s="189"/>
      <c r="C2020" s="189"/>
      <c r="D2020" s="189"/>
      <c r="E2020" s="189"/>
      <c r="F2020" s="189"/>
      <c r="G2020" s="189"/>
      <c r="H2020" s="189"/>
      <c r="I2020" s="189"/>
      <c r="J2020" s="189"/>
      <c r="K2020" s="189"/>
    </row>
    <row r="2021" spans="1:11">
      <c r="A2021" s="30"/>
    </row>
    <row r="2022" spans="1:11">
      <c r="A2022" s="30"/>
    </row>
    <row r="2023" spans="1:11" ht="12.75" customHeight="1">
      <c r="A2023" s="915" t="s">
        <v>667</v>
      </c>
      <c r="B2023" s="915"/>
      <c r="C2023" s="915"/>
      <c r="D2023" s="915"/>
      <c r="E2023" s="915"/>
      <c r="F2023" s="915"/>
      <c r="G2023" s="915"/>
      <c r="H2023" s="915"/>
      <c r="I2023" s="915"/>
      <c r="J2023" s="915"/>
      <c r="K2023" s="915"/>
    </row>
    <row r="2024" spans="1:11">
      <c r="A2024" s="30"/>
    </row>
    <row r="2025" spans="1:11" ht="15" customHeight="1">
      <c r="A2025" s="31"/>
      <c r="B2025" s="895" t="s">
        <v>171</v>
      </c>
      <c r="C2025" s="895"/>
      <c r="D2025" s="895"/>
      <c r="E2025" s="895"/>
      <c r="F2025" s="896"/>
      <c r="G2025" s="909" t="s">
        <v>880</v>
      </c>
      <c r="H2025" s="909"/>
      <c r="I2025" s="909"/>
      <c r="J2025" s="909"/>
      <c r="K2025" s="909"/>
    </row>
    <row r="2026" spans="1:11">
      <c r="A2026" s="34"/>
      <c r="B2026" s="180">
        <v>40909</v>
      </c>
      <c r="C2026" s="180">
        <v>41275</v>
      </c>
      <c r="D2026" s="180">
        <v>41640</v>
      </c>
      <c r="E2026" s="180">
        <v>42005</v>
      </c>
      <c r="F2026" s="181">
        <v>42370</v>
      </c>
      <c r="G2026" s="180">
        <v>40909</v>
      </c>
      <c r="H2026" s="180">
        <v>41275</v>
      </c>
      <c r="I2026" s="180">
        <v>41640</v>
      </c>
      <c r="J2026" s="180">
        <v>42005</v>
      </c>
      <c r="K2026" s="180">
        <v>42370</v>
      </c>
    </row>
    <row r="2027" spans="1:11">
      <c r="A2027" s="31" t="s">
        <v>31</v>
      </c>
      <c r="B2027" s="45">
        <v>3.364037272342224</v>
      </c>
      <c r="C2027" s="45">
        <v>3.3463467501389177</v>
      </c>
      <c r="D2027" s="45">
        <v>2.6122731544076627</v>
      </c>
      <c r="E2027" s="45">
        <v>2.9408302992609769</v>
      </c>
      <c r="F2027" s="93">
        <v>4.2824615970875834</v>
      </c>
      <c r="G2027" s="59">
        <v>4.6724709745451287</v>
      </c>
      <c r="H2027" s="59">
        <v>2.8680383080912808</v>
      </c>
      <c r="I2027" s="59">
        <v>2.8936190564247788</v>
      </c>
      <c r="J2027" s="59">
        <v>3.513192909500451</v>
      </c>
      <c r="K2027" s="59">
        <v>5.8136090383583472</v>
      </c>
    </row>
    <row r="2028" spans="1:11">
      <c r="A2028" s="33" t="s">
        <v>456</v>
      </c>
      <c r="B2028" s="45">
        <v>3.2086176845726344</v>
      </c>
      <c r="C2028" s="45">
        <v>-2.9337952808625056</v>
      </c>
      <c r="D2028" s="45">
        <v>0.56178393305634788</v>
      </c>
      <c r="E2028" s="45">
        <v>12.036201982303819</v>
      </c>
      <c r="F2028" s="93">
        <v>-0.3206022615632742</v>
      </c>
      <c r="G2028" s="59">
        <v>3.118432053450948</v>
      </c>
      <c r="H2028" s="59">
        <v>-3.1634384005457816</v>
      </c>
      <c r="I2028" s="59">
        <v>3.4370329754405571</v>
      </c>
      <c r="J2028" s="59">
        <v>4.9211519256228575</v>
      </c>
      <c r="K2028" s="59">
        <v>-0.71250145401265952</v>
      </c>
    </row>
    <row r="2029" spans="1:11">
      <c r="A2029" s="33" t="s">
        <v>458</v>
      </c>
      <c r="B2029" s="45">
        <v>9.3152677091034253</v>
      </c>
      <c r="C2029" s="45">
        <v>3.657685484146489</v>
      </c>
      <c r="D2029" s="45">
        <v>2.2283243199666458</v>
      </c>
      <c r="E2029" s="45">
        <v>1.5243276262379535</v>
      </c>
      <c r="F2029" s="93">
        <v>-2.7468717589096414</v>
      </c>
      <c r="G2029" s="59">
        <v>15.287484943424534</v>
      </c>
      <c r="H2029" s="59">
        <v>2.9272208442694847</v>
      </c>
      <c r="I2029" s="59">
        <v>3.7377081765849862</v>
      </c>
      <c r="J2029" s="59">
        <v>1.3203543615307733</v>
      </c>
      <c r="K2029" s="59">
        <v>0.32715467768533735</v>
      </c>
    </row>
    <row r="2030" spans="1:11">
      <c r="A2030" s="33" t="s">
        <v>457</v>
      </c>
      <c r="B2030" s="45">
        <v>-5.5963904775102602E-2</v>
      </c>
      <c r="C2030" s="45">
        <v>2.9285226328157998</v>
      </c>
      <c r="D2030" s="45">
        <v>-3.2809833385832543</v>
      </c>
      <c r="E2030" s="45">
        <v>-4.6414205459947899</v>
      </c>
      <c r="F2030" s="93">
        <v>7.3642379984770523</v>
      </c>
      <c r="G2030" s="59">
        <v>1.2875536480686511</v>
      </c>
      <c r="H2030" s="59">
        <v>1.2711864406779627</v>
      </c>
      <c r="I2030" s="59">
        <v>4.6025104602510414</v>
      </c>
      <c r="J2030" s="59">
        <v>-0.80000000000001181</v>
      </c>
      <c r="K2030" s="59">
        <v>15.725806451612922</v>
      </c>
    </row>
    <row r="2031" spans="1:11">
      <c r="A2031" s="33" t="s">
        <v>459</v>
      </c>
      <c r="B2031" s="45">
        <v>19.840206182807087</v>
      </c>
      <c r="C2031" s="45">
        <v>19.233648099479339</v>
      </c>
      <c r="D2031" s="45">
        <v>17.129666739461278</v>
      </c>
      <c r="E2031" s="45">
        <v>10.263840372923273</v>
      </c>
      <c r="F2031" s="93">
        <v>12.53741084774056</v>
      </c>
      <c r="G2031" s="59">
        <v>20.253157178514748</v>
      </c>
      <c r="H2031" s="59">
        <v>19.358046552344032</v>
      </c>
      <c r="I2031" s="59">
        <v>17.198689971515368</v>
      </c>
      <c r="J2031" s="59">
        <v>11.817166883961882</v>
      </c>
      <c r="K2031" s="59">
        <v>12.963732493463365</v>
      </c>
    </row>
    <row r="2032" spans="1:11">
      <c r="A2032" s="33" t="s">
        <v>140</v>
      </c>
      <c r="B2032" s="49">
        <v>-30.802510917768434</v>
      </c>
      <c r="C2032" s="49">
        <v>-0.10977604520499007</v>
      </c>
      <c r="D2032" s="49">
        <v>-1.4381275336683319</v>
      </c>
      <c r="E2032" s="49">
        <v>-4.1342722038501982</v>
      </c>
      <c r="F2032" s="53">
        <v>1.5219065465359005</v>
      </c>
      <c r="G2032" s="58">
        <v>15.947526929529921</v>
      </c>
      <c r="H2032" s="58">
        <v>-3.1147244177920363E-2</v>
      </c>
      <c r="I2032" s="58">
        <v>-30.985179671404573</v>
      </c>
      <c r="J2032" s="58">
        <v>-9.1039249291099082</v>
      </c>
      <c r="K2032" s="58">
        <v>0.20602266617568699</v>
      </c>
    </row>
    <row r="2033" spans="1:11">
      <c r="A2033" s="718" t="s">
        <v>141</v>
      </c>
      <c r="B2033" s="49">
        <v>2.3763489895726186</v>
      </c>
      <c r="C2033" s="49">
        <v>0.49842560355690679</v>
      </c>
      <c r="D2033" s="49">
        <v>0.5634326371720455</v>
      </c>
      <c r="E2033" s="49">
        <v>3.4485664671354943</v>
      </c>
      <c r="F2033" s="53">
        <v>2.1856185749966173</v>
      </c>
      <c r="G2033" s="58">
        <v>1.5739758723226638</v>
      </c>
      <c r="H2033" s="58">
        <v>-0.4019020501793702</v>
      </c>
      <c r="I2033" s="58">
        <v>-1.7278405012202347</v>
      </c>
      <c r="J2033" s="58">
        <v>2.6614273213744877</v>
      </c>
      <c r="K2033" s="58">
        <v>2.3713468662543535</v>
      </c>
    </row>
    <row r="2034" spans="1:11">
      <c r="A2034" s="33" t="s">
        <v>641</v>
      </c>
      <c r="B2034" s="49">
        <v>5.781363746663426</v>
      </c>
      <c r="C2034" s="49">
        <v>3.9341629867523098</v>
      </c>
      <c r="D2034" s="49">
        <v>2.1354080450256552</v>
      </c>
      <c r="E2034" s="49">
        <v>2.8849270664505822</v>
      </c>
      <c r="F2034" s="53">
        <v>0.73513967653853207</v>
      </c>
      <c r="G2034" s="58" t="s">
        <v>917</v>
      </c>
      <c r="H2034" s="58" t="s">
        <v>917</v>
      </c>
      <c r="I2034" s="58" t="s">
        <v>917</v>
      </c>
      <c r="J2034" s="58" t="s">
        <v>917</v>
      </c>
      <c r="K2034" s="58" t="s">
        <v>917</v>
      </c>
    </row>
    <row r="2035" spans="1:11">
      <c r="A2035" s="33" t="s">
        <v>860</v>
      </c>
      <c r="B2035" s="49">
        <v>18.483875451153843</v>
      </c>
      <c r="C2035" s="49">
        <v>17.895246928216313</v>
      </c>
      <c r="D2035" s="49">
        <v>38.882611272216394</v>
      </c>
      <c r="E2035" s="49">
        <v>19.397305796848464</v>
      </c>
      <c r="F2035" s="53">
        <v>16.823272209686955</v>
      </c>
      <c r="G2035" s="58">
        <v>19.014424745034319</v>
      </c>
      <c r="H2035" s="58">
        <v>19.08986840207838</v>
      </c>
      <c r="I2035" s="58">
        <v>40.319738918649549</v>
      </c>
      <c r="J2035" s="58">
        <v>19.529164642166986</v>
      </c>
      <c r="K2035" s="58">
        <v>16.64507313341781</v>
      </c>
    </row>
    <row r="2036" spans="1:11">
      <c r="A2036" s="33" t="s">
        <v>106</v>
      </c>
      <c r="B2036" s="49">
        <v>1.2246441950757525</v>
      </c>
      <c r="C2036" s="49">
        <v>5.2892604336054028</v>
      </c>
      <c r="D2036" s="49">
        <v>2.5851707516092004</v>
      </c>
      <c r="E2036" s="49">
        <v>4.7688862736585236</v>
      </c>
      <c r="F2036" s="53">
        <v>8.5504282796367015E-2</v>
      </c>
      <c r="G2036" s="58">
        <v>5.7435715581494406</v>
      </c>
      <c r="H2036" s="58">
        <v>11.354178382634128</v>
      </c>
      <c r="I2036" s="58">
        <v>6.379094470953306</v>
      </c>
      <c r="J2036" s="58">
        <v>6.9745253601535495</v>
      </c>
      <c r="K2036" s="58">
        <v>5.6825202570253808</v>
      </c>
    </row>
    <row r="2037" spans="1:11">
      <c r="A2037" s="33" t="s">
        <v>4</v>
      </c>
      <c r="B2037" s="49">
        <v>0.22509514712634182</v>
      </c>
      <c r="C2037" s="49">
        <v>1.245585779931746</v>
      </c>
      <c r="D2037" s="49">
        <v>-1.0682700446571936</v>
      </c>
      <c r="E2037" s="49">
        <v>1.3423808821360073</v>
      </c>
      <c r="F2037" s="53" t="s">
        <v>917</v>
      </c>
      <c r="G2037" s="58">
        <v>0.48192771084336616</v>
      </c>
      <c r="H2037" s="58">
        <v>0.23980815347721673</v>
      </c>
      <c r="I2037" s="58">
        <v>0.23923444976077235</v>
      </c>
      <c r="J2037" s="58">
        <v>0.47732696897375693</v>
      </c>
      <c r="K2037" s="58">
        <v>0.23752969121140222</v>
      </c>
    </row>
    <row r="2038" spans="1:11">
      <c r="A2038" s="33" t="s">
        <v>811</v>
      </c>
      <c r="B2038" s="49">
        <v>0.37980430698112411</v>
      </c>
      <c r="C2038" s="49">
        <v>-5.0276342832931142</v>
      </c>
      <c r="D2038" s="49">
        <v>-1.962787159222501</v>
      </c>
      <c r="E2038" s="49">
        <v>2.4161594400947006</v>
      </c>
      <c r="F2038" s="53">
        <v>2.9065902377481967</v>
      </c>
      <c r="G2038" s="58">
        <v>4.8835527286486213</v>
      </c>
      <c r="H2038" s="58">
        <v>0.61057914384368139</v>
      </c>
      <c r="I2038" s="58">
        <v>3.1940577185818331</v>
      </c>
      <c r="J2038" s="58">
        <v>3.3614922574480843</v>
      </c>
      <c r="K2038" s="58">
        <v>3.0080821317570061</v>
      </c>
    </row>
    <row r="2039" spans="1:11">
      <c r="A2039" s="33" t="s">
        <v>812</v>
      </c>
      <c r="B2039" s="49">
        <v>26.51749499835363</v>
      </c>
      <c r="C2039" s="49">
        <v>9.5310199615407765</v>
      </c>
      <c r="D2039" s="49">
        <v>6.810486882090161</v>
      </c>
      <c r="E2039" s="49">
        <v>4.9997413440044935</v>
      </c>
      <c r="F2039" s="53">
        <v>-1.7489455688352473</v>
      </c>
      <c r="G2039" s="58">
        <v>33.313813744950551</v>
      </c>
      <c r="H2039" s="58">
        <v>11.195670666953328</v>
      </c>
      <c r="I2039" s="58">
        <v>6.1021438151410923</v>
      </c>
      <c r="J2039" s="58">
        <v>5.2520585896298266</v>
      </c>
      <c r="K2039" s="58">
        <v>-3.2365656516345931</v>
      </c>
    </row>
    <row r="2040" spans="1:11">
      <c r="A2040" s="33" t="s">
        <v>5</v>
      </c>
      <c r="B2040" s="45">
        <v>0.17952908722871364</v>
      </c>
      <c r="C2040" s="45">
        <v>-0.18619512399449256</v>
      </c>
      <c r="D2040" s="45">
        <v>3.494355374134539</v>
      </c>
      <c r="E2040" s="45">
        <v>-2.4867268721919022</v>
      </c>
      <c r="F2040" s="93">
        <v>0.43231198851931829</v>
      </c>
      <c r="G2040" s="59">
        <v>0.89057354695480928</v>
      </c>
      <c r="H2040" s="59">
        <v>-0.68391757713017753</v>
      </c>
      <c r="I2040" s="59">
        <v>4.4242641315207942</v>
      </c>
      <c r="J2040" s="59">
        <v>2.2398990430151811</v>
      </c>
      <c r="K2040" s="59">
        <v>-1.6310715431142708</v>
      </c>
    </row>
    <row r="2041" spans="1:11">
      <c r="A2041" s="33" t="s">
        <v>813</v>
      </c>
      <c r="B2041" s="45">
        <v>17.555301351646225</v>
      </c>
      <c r="C2041" s="45">
        <v>13.560683849503397</v>
      </c>
      <c r="D2041" s="45">
        <v>4.6915713814114524</v>
      </c>
      <c r="E2041" s="45">
        <v>7.1338515585477547</v>
      </c>
      <c r="F2041" s="93">
        <v>4.4399479807131881</v>
      </c>
      <c r="G2041" s="59">
        <v>14.296404107535942</v>
      </c>
      <c r="H2041" s="59">
        <v>11.396679155371302</v>
      </c>
      <c r="I2041" s="59">
        <v>4.0525177052196826</v>
      </c>
      <c r="J2041" s="59">
        <v>9.4632962932133413</v>
      </c>
      <c r="K2041" s="59">
        <v>4.7326404796184995</v>
      </c>
    </row>
    <row r="2042" spans="1:11">
      <c r="A2042" s="33" t="s">
        <v>814</v>
      </c>
      <c r="B2042" s="45">
        <v>15.273216022473157</v>
      </c>
      <c r="C2042" s="45">
        <v>8.3356051954902366</v>
      </c>
      <c r="D2042" s="45">
        <v>15.381923391579178</v>
      </c>
      <c r="E2042" s="45">
        <v>9.2894187201591585</v>
      </c>
      <c r="F2042" s="93">
        <v>18.157638659306684</v>
      </c>
      <c r="G2042" s="59">
        <v>15.273216022473157</v>
      </c>
      <c r="H2042" s="59">
        <v>8.3356051954902366</v>
      </c>
      <c r="I2042" s="59">
        <v>15.381923391579178</v>
      </c>
      <c r="J2042" s="59">
        <v>9.2894187201591585</v>
      </c>
      <c r="K2042" s="59">
        <v>18.157638659306684</v>
      </c>
    </row>
    <row r="2043" spans="1:11">
      <c r="A2043" s="33" t="s">
        <v>6</v>
      </c>
      <c r="B2043" s="45">
        <v>13.348131784617845</v>
      </c>
      <c r="C2043" s="45">
        <v>2.6773239253249148</v>
      </c>
      <c r="D2043" s="45">
        <v>-6.408315066092074E-2</v>
      </c>
      <c r="E2043" s="45">
        <v>-3.120183500458118</v>
      </c>
      <c r="F2043" s="93">
        <v>0.28464755403261321</v>
      </c>
      <c r="G2043" s="59">
        <v>3.7250521560018957</v>
      </c>
      <c r="H2043" s="59">
        <v>3.0367199815522827</v>
      </c>
      <c r="I2043" s="59">
        <v>-1.5208231296920283</v>
      </c>
      <c r="J2043" s="59">
        <v>-4.3012325371791116</v>
      </c>
      <c r="K2043" s="59">
        <v>3.2571877857111797</v>
      </c>
    </row>
    <row r="2044" spans="1:11">
      <c r="A2044" s="33" t="s">
        <v>815</v>
      </c>
      <c r="B2044" s="45" t="s">
        <v>917</v>
      </c>
      <c r="C2044" s="45" t="s">
        <v>917</v>
      </c>
      <c r="D2044" s="45" t="s">
        <v>917</v>
      </c>
      <c r="E2044" s="45" t="s">
        <v>917</v>
      </c>
      <c r="F2044" s="93" t="s">
        <v>917</v>
      </c>
      <c r="G2044" s="59" t="s">
        <v>917</v>
      </c>
      <c r="H2044" s="59" t="s">
        <v>917</v>
      </c>
      <c r="I2044" s="59" t="s">
        <v>917</v>
      </c>
      <c r="J2044" s="59" t="s">
        <v>917</v>
      </c>
      <c r="K2044" s="59" t="s">
        <v>917</v>
      </c>
    </row>
    <row r="2045" spans="1:11">
      <c r="A2045" s="33" t="s">
        <v>7</v>
      </c>
      <c r="B2045" s="45">
        <v>1.3206162876008731</v>
      </c>
      <c r="C2045" s="45">
        <v>-0.57929036929759148</v>
      </c>
      <c r="D2045" s="45">
        <v>0.60087399854333867</v>
      </c>
      <c r="E2045" s="45">
        <v>-4.8194479638009158</v>
      </c>
      <c r="F2045" s="93">
        <v>-0.55007149546025813</v>
      </c>
      <c r="G2045" s="59">
        <v>2.6450925297936134</v>
      </c>
      <c r="H2045" s="59">
        <v>1.3875778742684641</v>
      </c>
      <c r="I2045" s="59">
        <v>5.3905595382180538</v>
      </c>
      <c r="J2045" s="59">
        <v>-7.8646731448763223</v>
      </c>
      <c r="K2045" s="59">
        <v>1.3322794219096323</v>
      </c>
    </row>
    <row r="2046" spans="1:11">
      <c r="A2046" s="33" t="s">
        <v>8</v>
      </c>
      <c r="B2046" s="45">
        <v>4.0596573330583308</v>
      </c>
      <c r="C2046" s="45">
        <v>4.2689886611396277</v>
      </c>
      <c r="D2046" s="45">
        <v>3.6809979220881361</v>
      </c>
      <c r="E2046" s="45">
        <v>2.7605978835022027</v>
      </c>
      <c r="F2046" s="93">
        <v>3.5687160377934957</v>
      </c>
      <c r="G2046" s="59">
        <v>3.5788145395913018</v>
      </c>
      <c r="H2046" s="59">
        <v>2.7523970671178732</v>
      </c>
      <c r="I2046" s="59">
        <v>7.6869250192117544</v>
      </c>
      <c r="J2046" s="59">
        <v>2.5757548881142345</v>
      </c>
      <c r="K2046" s="59">
        <v>4.2351600295094549</v>
      </c>
    </row>
    <row r="2047" spans="1:11">
      <c r="A2047" s="33" t="s">
        <v>816</v>
      </c>
      <c r="B2047" s="45">
        <v>9.2797859453417111</v>
      </c>
      <c r="C2047" s="45">
        <v>4.5859608438408195</v>
      </c>
      <c r="D2047" s="45">
        <v>0.69126747892718221</v>
      </c>
      <c r="E2047" s="45">
        <v>2.5157115355595172</v>
      </c>
      <c r="F2047" s="93">
        <v>1.4358150382772106</v>
      </c>
      <c r="G2047" s="59">
        <v>11.459604885329288</v>
      </c>
      <c r="H2047" s="59">
        <v>4.5849052456524486</v>
      </c>
      <c r="I2047" s="59">
        <v>0.92406845464965137</v>
      </c>
      <c r="J2047" s="59">
        <v>2.7489613369713339</v>
      </c>
      <c r="K2047" s="59">
        <v>1.6941631395491319</v>
      </c>
    </row>
    <row r="2048" spans="1:11">
      <c r="A2048" s="33" t="s">
        <v>9</v>
      </c>
      <c r="B2048" s="45">
        <v>3.0209790209790199</v>
      </c>
      <c r="C2048" s="45">
        <v>4.0680152049959339</v>
      </c>
      <c r="D2048" s="45">
        <v>0.93077560285168559</v>
      </c>
      <c r="E2048" s="45">
        <v>1.9626470208090829</v>
      </c>
      <c r="F2048" s="93">
        <v>0.26239565969690126</v>
      </c>
      <c r="G2048" s="59">
        <v>2.5809441065739902</v>
      </c>
      <c r="H2048" s="59">
        <v>8.058450871229649</v>
      </c>
      <c r="I2048" s="59">
        <v>-2.7171357209287983E-2</v>
      </c>
      <c r="J2048" s="59">
        <v>3.2834011059657442</v>
      </c>
      <c r="K2048" s="59">
        <v>0.8380227521152861</v>
      </c>
    </row>
    <row r="2049" spans="1:11">
      <c r="A2049" s="33" t="s">
        <v>158</v>
      </c>
      <c r="B2049" s="45">
        <v>3.0313468825353018</v>
      </c>
      <c r="C2049" s="45">
        <v>1.420929455031783</v>
      </c>
      <c r="D2049" s="45">
        <v>2.744354705785379</v>
      </c>
      <c r="E2049" s="45">
        <v>4.7084302558755065</v>
      </c>
      <c r="F2049" s="93">
        <v>2.1985598284050889</v>
      </c>
      <c r="G2049" s="59">
        <v>1.6783216783216925</v>
      </c>
      <c r="H2049" s="59">
        <v>1.7881705639614776</v>
      </c>
      <c r="I2049" s="59">
        <v>1.8918918918918726</v>
      </c>
      <c r="J2049" s="59">
        <v>1.8899204244031909</v>
      </c>
      <c r="K2049" s="59">
        <v>1.3667425968109326</v>
      </c>
    </row>
    <row r="2050" spans="1:11" ht="14.25">
      <c r="A2050" s="41" t="s">
        <v>1174</v>
      </c>
      <c r="B2050" s="161">
        <v>11.082378881811628</v>
      </c>
      <c r="C2050" s="161">
        <v>10.864530866904687</v>
      </c>
      <c r="D2050" s="161">
        <v>11.05920169026855</v>
      </c>
      <c r="E2050" s="161">
        <v>7.7729043777476914</v>
      </c>
      <c r="F2050" s="162">
        <v>8.9435723470991935</v>
      </c>
      <c r="G2050" s="166">
        <v>15.16019438541365</v>
      </c>
      <c r="H2050" s="166">
        <v>13.567465884604712</v>
      </c>
      <c r="I2050" s="166">
        <v>13.384234399293682</v>
      </c>
      <c r="J2050" s="166">
        <v>9.709557882519281</v>
      </c>
      <c r="K2050" s="166">
        <v>10.190915715848025</v>
      </c>
    </row>
    <row r="2051" spans="1:11">
      <c r="A2051" s="30"/>
    </row>
    <row r="2052" spans="1:11">
      <c r="A2052" s="30"/>
    </row>
    <row r="2053" spans="1:11">
      <c r="A2053" s="30"/>
    </row>
    <row r="2054" spans="1:11">
      <c r="A2054" s="30"/>
    </row>
    <row r="2055" spans="1:11" ht="12.75" customHeight="1">
      <c r="A2055" s="915" t="s">
        <v>667</v>
      </c>
      <c r="B2055" s="915"/>
      <c r="C2055" s="915"/>
      <c r="D2055" s="915"/>
      <c r="E2055" s="915"/>
      <c r="F2055" s="915"/>
      <c r="G2055" s="915"/>
      <c r="H2055" s="915"/>
      <c r="I2055" s="915"/>
      <c r="J2055" s="915"/>
      <c r="K2055" s="915"/>
    </row>
    <row r="2056" spans="1:11">
      <c r="A2056" s="30"/>
    </row>
    <row r="2057" spans="1:11" ht="15" customHeight="1">
      <c r="A2057" s="31"/>
      <c r="B2057" s="909" t="s">
        <v>266</v>
      </c>
      <c r="C2057" s="909"/>
      <c r="D2057" s="909"/>
      <c r="E2057" s="909"/>
      <c r="F2057" s="910"/>
      <c r="G2057" s="909" t="s">
        <v>267</v>
      </c>
      <c r="H2057" s="909"/>
      <c r="I2057" s="909"/>
      <c r="J2057" s="909"/>
      <c r="K2057" s="909"/>
    </row>
    <row r="2058" spans="1:11">
      <c r="A2058" s="34"/>
      <c r="B2058" s="180">
        <v>40909</v>
      </c>
      <c r="C2058" s="180">
        <v>41275</v>
      </c>
      <c r="D2058" s="180">
        <v>41640</v>
      </c>
      <c r="E2058" s="180">
        <v>42005</v>
      </c>
      <c r="F2058" s="181">
        <v>42370</v>
      </c>
      <c r="G2058" s="180">
        <v>40909</v>
      </c>
      <c r="H2058" s="180">
        <v>41275</v>
      </c>
      <c r="I2058" s="180">
        <v>41640</v>
      </c>
      <c r="J2058" s="180">
        <v>42005</v>
      </c>
      <c r="K2058" s="180">
        <v>42370</v>
      </c>
    </row>
    <row r="2059" spans="1:11">
      <c r="A2059" s="31" t="s">
        <v>31</v>
      </c>
      <c r="B2059" s="59" t="s">
        <v>917</v>
      </c>
      <c r="C2059" s="59" t="s">
        <v>917</v>
      </c>
      <c r="D2059" s="59" t="s">
        <v>917</v>
      </c>
      <c r="E2059" s="59" t="s">
        <v>917</v>
      </c>
      <c r="F2059" s="153" t="s">
        <v>917</v>
      </c>
      <c r="G2059" s="58">
        <v>1.1264906386344142</v>
      </c>
      <c r="H2059" s="58">
        <v>4.192981246192673</v>
      </c>
      <c r="I2059" s="58">
        <v>2.1206067875557677</v>
      </c>
      <c r="J2059" s="58">
        <v>1.9330259719855247</v>
      </c>
      <c r="K2059" s="58">
        <v>1.5446550097449885</v>
      </c>
    </row>
    <row r="2060" spans="1:11">
      <c r="A2060" s="33" t="s">
        <v>456</v>
      </c>
      <c r="B2060" s="59">
        <v>3.5381822817982522</v>
      </c>
      <c r="C2060" s="59">
        <v>-2.0980144498026321</v>
      </c>
      <c r="D2060" s="59">
        <v>-58.035752197358924</v>
      </c>
      <c r="E2060" s="59">
        <v>76.398894087854913</v>
      </c>
      <c r="F2060" s="153">
        <v>3.26733428459276</v>
      </c>
      <c r="G2060" s="58" t="s">
        <v>917</v>
      </c>
      <c r="H2060" s="58" t="s">
        <v>917</v>
      </c>
      <c r="I2060" s="58" t="s">
        <v>917</v>
      </c>
      <c r="J2060" s="58">
        <v>10.967270208568536</v>
      </c>
      <c r="K2060" s="58">
        <v>-2.4216411240002178</v>
      </c>
    </row>
    <row r="2061" spans="1:11">
      <c r="A2061" s="33" t="s">
        <v>458</v>
      </c>
      <c r="B2061" s="59" t="s">
        <v>917</v>
      </c>
      <c r="C2061" s="59" t="s">
        <v>917</v>
      </c>
      <c r="D2061" s="59" t="s">
        <v>917</v>
      </c>
      <c r="E2061" s="59" t="s">
        <v>917</v>
      </c>
      <c r="F2061" s="153" t="s">
        <v>917</v>
      </c>
      <c r="G2061" s="58">
        <v>-0.54665222626757437</v>
      </c>
      <c r="H2061" s="58">
        <v>5.0559451545821421</v>
      </c>
      <c r="I2061" s="58">
        <v>-0.60240241692911534</v>
      </c>
      <c r="J2061" s="58">
        <v>1.9235659786487114</v>
      </c>
      <c r="K2061" s="58">
        <v>-8.7280768720028767</v>
      </c>
    </row>
    <row r="2062" spans="1:11">
      <c r="A2062" s="33" t="s">
        <v>457</v>
      </c>
      <c r="B2062" s="58" t="s">
        <v>917</v>
      </c>
      <c r="C2062" s="58" t="s">
        <v>917</v>
      </c>
      <c r="D2062" s="58" t="s">
        <v>917</v>
      </c>
      <c r="E2062" s="58" t="s">
        <v>917</v>
      </c>
      <c r="F2062" s="60" t="s">
        <v>917</v>
      </c>
      <c r="G2062" s="59">
        <v>-0.4532416070406553</v>
      </c>
      <c r="H2062" s="59">
        <v>3.4271664282628178</v>
      </c>
      <c r="I2062" s="59">
        <v>-5.6034517027894859</v>
      </c>
      <c r="J2062" s="59">
        <v>-5.8954534300629025</v>
      </c>
      <c r="K2062" s="59">
        <v>4.486800590437845</v>
      </c>
    </row>
    <row r="2063" spans="1:11">
      <c r="A2063" s="33" t="s">
        <v>459</v>
      </c>
      <c r="B2063" s="58" t="s">
        <v>917</v>
      </c>
      <c r="C2063" s="58" t="s">
        <v>917</v>
      </c>
      <c r="D2063" s="58" t="s">
        <v>917</v>
      </c>
      <c r="E2063" s="58" t="s">
        <v>917</v>
      </c>
      <c r="F2063" s="60" t="s">
        <v>917</v>
      </c>
      <c r="G2063" s="59">
        <v>15.986998802608877</v>
      </c>
      <c r="H2063" s="59">
        <v>18.03020372490689</v>
      </c>
      <c r="I2063" s="59">
        <v>16.454416294130425</v>
      </c>
      <c r="J2063" s="59">
        <v>-5.0293866876541689</v>
      </c>
      <c r="K2063" s="59">
        <v>7.5955216085643151</v>
      </c>
    </row>
    <row r="2064" spans="1:11">
      <c r="A2064" s="33" t="s">
        <v>140</v>
      </c>
      <c r="B2064" s="58">
        <v>4.8387186459150078</v>
      </c>
      <c r="C2064" s="58">
        <v>1.8377941679428744</v>
      </c>
      <c r="D2064" s="58">
        <v>62.783525185186306</v>
      </c>
      <c r="E2064" s="58">
        <v>-27.434010001206754</v>
      </c>
      <c r="F2064" s="60">
        <v>5.1821419695077031</v>
      </c>
      <c r="G2064" s="58">
        <v>-2.6099779436030701</v>
      </c>
      <c r="H2064" s="58">
        <v>-26.940173100269917</v>
      </c>
      <c r="I2064" s="58">
        <v>27.067391366867444</v>
      </c>
      <c r="J2064" s="58">
        <v>-20.141041432395525</v>
      </c>
      <c r="K2064" s="58">
        <v>-1.0557654950578477</v>
      </c>
    </row>
    <row r="2065" spans="1:11">
      <c r="A2065" s="718" t="s">
        <v>141</v>
      </c>
      <c r="B2065" s="58">
        <v>5.4176714080052646</v>
      </c>
      <c r="C2065" s="58">
        <v>3.6434202258869952</v>
      </c>
      <c r="D2065" s="58">
        <v>8.3975738693021995</v>
      </c>
      <c r="E2065" s="58">
        <v>5.1504094868263905</v>
      </c>
      <c r="F2065" s="60">
        <v>-0.90057920019984694</v>
      </c>
      <c r="G2065" s="58">
        <v>6.5495895428631323</v>
      </c>
      <c r="H2065" s="58">
        <v>5.8915173395973186</v>
      </c>
      <c r="I2065" s="58">
        <v>12.566282008274055</v>
      </c>
      <c r="J2065" s="58">
        <v>11.562115033092212</v>
      </c>
      <c r="K2065" s="58">
        <v>15.952965952965958</v>
      </c>
    </row>
    <row r="2066" spans="1:11">
      <c r="A2066" s="33" t="s">
        <v>641</v>
      </c>
      <c r="B2066" s="58" t="s">
        <v>917</v>
      </c>
      <c r="C2066" s="58" t="s">
        <v>917</v>
      </c>
      <c r="D2066" s="58" t="s">
        <v>917</v>
      </c>
      <c r="E2066" s="58" t="s">
        <v>917</v>
      </c>
      <c r="F2066" s="60" t="s">
        <v>917</v>
      </c>
      <c r="G2066" s="58">
        <v>5.781363746663426</v>
      </c>
      <c r="H2066" s="58">
        <v>3.9341629867523098</v>
      </c>
      <c r="I2066" s="58">
        <v>2.1354080450256552</v>
      </c>
      <c r="J2066" s="58">
        <v>2.8849270664505822</v>
      </c>
      <c r="K2066" s="58">
        <v>0.73513967653853207</v>
      </c>
    </row>
    <row r="2067" spans="1:11">
      <c r="A2067" s="33" t="s">
        <v>860</v>
      </c>
      <c r="B2067" s="58">
        <v>-5.842566445271502</v>
      </c>
      <c r="C2067" s="58">
        <v>-1.2954638332652202</v>
      </c>
      <c r="D2067" s="58">
        <v>6.8792926574568591</v>
      </c>
      <c r="E2067" s="58">
        <v>13.060891572799171</v>
      </c>
      <c r="F2067" s="60">
        <v>10.049662035477214</v>
      </c>
      <c r="G2067" s="58">
        <v>10.765257690999208</v>
      </c>
      <c r="H2067" s="58">
        <v>-1.9061283563402975</v>
      </c>
      <c r="I2067" s="58">
        <v>10.056978139481521</v>
      </c>
      <c r="J2067" s="58">
        <v>16.079872091119118</v>
      </c>
      <c r="K2067" s="58">
        <v>21.779099382870236</v>
      </c>
    </row>
    <row r="2068" spans="1:11">
      <c r="A2068" s="33" t="s">
        <v>106</v>
      </c>
      <c r="B2068" s="58" t="s">
        <v>917</v>
      </c>
      <c r="C2068" s="58" t="s">
        <v>917</v>
      </c>
      <c r="D2068" s="58" t="s">
        <v>917</v>
      </c>
      <c r="E2068" s="58" t="s">
        <v>917</v>
      </c>
      <c r="F2068" s="60" t="s">
        <v>917</v>
      </c>
      <c r="G2068" s="58">
        <v>-4.4686674135941189</v>
      </c>
      <c r="H2068" s="58">
        <v>-3.1686418376945413</v>
      </c>
      <c r="I2068" s="58">
        <v>-3.4992161421863677</v>
      </c>
      <c r="J2068" s="58">
        <v>0.86957302866041974</v>
      </c>
      <c r="K2068" s="58">
        <v>-10.408238328394493</v>
      </c>
    </row>
    <row r="2069" spans="1:11">
      <c r="A2069" s="33" t="s">
        <v>4</v>
      </c>
      <c r="B2069" s="58" t="s">
        <v>917</v>
      </c>
      <c r="C2069" s="58" t="s">
        <v>917</v>
      </c>
      <c r="D2069" s="58" t="s">
        <v>917</v>
      </c>
      <c r="E2069" s="58" t="s">
        <v>917</v>
      </c>
      <c r="F2069" s="60" t="s">
        <v>917</v>
      </c>
      <c r="G2069" s="58">
        <v>-0.18442386752219875</v>
      </c>
      <c r="H2069" s="58">
        <v>2.8600023095577187</v>
      </c>
      <c r="I2069" s="58">
        <v>-3.1135394057331012</v>
      </c>
      <c r="J2069" s="58">
        <v>2.7423715720355402</v>
      </c>
      <c r="K2069" s="58" t="s">
        <v>917</v>
      </c>
    </row>
    <row r="2070" spans="1:11">
      <c r="A2070" s="33" t="s">
        <v>811</v>
      </c>
      <c r="B2070" s="58" t="s">
        <v>917</v>
      </c>
      <c r="C2070" s="58" t="s">
        <v>917</v>
      </c>
      <c r="D2070" s="58" t="s">
        <v>917</v>
      </c>
      <c r="E2070" s="58" t="s">
        <v>917</v>
      </c>
      <c r="F2070" s="60" t="s">
        <v>917</v>
      </c>
      <c r="G2070" s="58">
        <v>-4.8366884030763284</v>
      </c>
      <c r="H2070" s="58">
        <v>-12.225170129627383</v>
      </c>
      <c r="I2070" s="58">
        <v>-9.5084960306507256</v>
      </c>
      <c r="J2070" s="58">
        <v>0.83873852137148486</v>
      </c>
      <c r="K2070" s="58">
        <v>2.7329998852681836</v>
      </c>
    </row>
    <row r="2071" spans="1:11">
      <c r="A2071" s="33" t="s">
        <v>812</v>
      </c>
      <c r="B2071" s="58" t="s">
        <v>917</v>
      </c>
      <c r="C2071" s="58" t="s">
        <v>917</v>
      </c>
      <c r="D2071" s="58" t="s">
        <v>917</v>
      </c>
      <c r="E2071" s="58" t="s">
        <v>917</v>
      </c>
      <c r="F2071" s="60" t="s">
        <v>917</v>
      </c>
      <c r="G2071" s="58">
        <v>2.9159727433732074</v>
      </c>
      <c r="H2071" s="58">
        <v>2.0427453166934173</v>
      </c>
      <c r="I2071" s="58">
        <v>10.282713302006009</v>
      </c>
      <c r="J2071" s="58">
        <v>3.8097931853877665</v>
      </c>
      <c r="K2071" s="58">
        <v>5.3642608521867752</v>
      </c>
    </row>
    <row r="2072" spans="1:11">
      <c r="A2072" s="33" t="s">
        <v>5</v>
      </c>
      <c r="B2072" s="59" t="s">
        <v>917</v>
      </c>
      <c r="C2072" s="59" t="s">
        <v>917</v>
      </c>
      <c r="D2072" s="59" t="s">
        <v>917</v>
      </c>
      <c r="E2072" s="59">
        <v>-5.6489872339655189</v>
      </c>
      <c r="F2072" s="153">
        <v>8.6564580639100441</v>
      </c>
      <c r="G2072" s="58">
        <v>-2.7121374150954614</v>
      </c>
      <c r="H2072" s="58">
        <v>1.9128926980793937</v>
      </c>
      <c r="I2072" s="58">
        <v>-44.81380631400063</v>
      </c>
      <c r="J2072" s="58">
        <v>-36.695940571662078</v>
      </c>
      <c r="K2072" s="58">
        <v>16.467630149421453</v>
      </c>
    </row>
    <row r="2073" spans="1:11">
      <c r="A2073" s="33" t="s">
        <v>813</v>
      </c>
      <c r="B2073" s="59" t="s">
        <v>917</v>
      </c>
      <c r="C2073" s="59" t="s">
        <v>917</v>
      </c>
      <c r="D2073" s="59" t="s">
        <v>917</v>
      </c>
      <c r="E2073" s="59" t="s">
        <v>917</v>
      </c>
      <c r="F2073" s="153" t="s">
        <v>917</v>
      </c>
      <c r="G2073" s="58">
        <v>49.626858345931126</v>
      </c>
      <c r="H2073" s="58">
        <v>29.828549824586759</v>
      </c>
      <c r="I2073" s="58">
        <v>8.8136072158472967</v>
      </c>
      <c r="J2073" s="58">
        <v>-7.234145233509115</v>
      </c>
      <c r="K2073" s="58">
        <v>2.3096724698127735</v>
      </c>
    </row>
    <row r="2074" spans="1:11">
      <c r="A2074" s="33" t="s">
        <v>814</v>
      </c>
      <c r="B2074" s="59" t="s">
        <v>917</v>
      </c>
      <c r="C2074" s="59" t="s">
        <v>917</v>
      </c>
      <c r="D2074" s="59" t="s">
        <v>917</v>
      </c>
      <c r="E2074" s="59" t="s">
        <v>917</v>
      </c>
      <c r="F2074" s="153" t="s">
        <v>917</v>
      </c>
      <c r="G2074" s="58" t="s">
        <v>917</v>
      </c>
      <c r="H2074" s="58" t="s">
        <v>917</v>
      </c>
      <c r="I2074" s="58" t="s">
        <v>917</v>
      </c>
      <c r="J2074" s="58" t="s">
        <v>917</v>
      </c>
      <c r="K2074" s="58" t="s">
        <v>917</v>
      </c>
    </row>
    <row r="2075" spans="1:11">
      <c r="A2075" s="33" t="s">
        <v>6</v>
      </c>
      <c r="B2075" s="58" t="s">
        <v>917</v>
      </c>
      <c r="C2075" s="58" t="s">
        <v>917</v>
      </c>
      <c r="D2075" s="58" t="s">
        <v>917</v>
      </c>
      <c r="E2075" s="58" t="s">
        <v>917</v>
      </c>
      <c r="F2075" s="60" t="s">
        <v>917</v>
      </c>
      <c r="G2075" s="59">
        <v>26.656712672045877</v>
      </c>
      <c r="H2075" s="59">
        <v>2.2702751746241923</v>
      </c>
      <c r="I2075" s="59">
        <v>1.5981722739362825</v>
      </c>
      <c r="J2075" s="59">
        <v>-1.8138857945574016</v>
      </c>
      <c r="K2075" s="59">
        <v>-2.9198374771922997</v>
      </c>
    </row>
    <row r="2076" spans="1:11">
      <c r="A2076" s="33" t="s">
        <v>815</v>
      </c>
      <c r="B2076" s="58" t="s">
        <v>917</v>
      </c>
      <c r="C2076" s="58" t="s">
        <v>917</v>
      </c>
      <c r="D2076" s="58" t="s">
        <v>917</v>
      </c>
      <c r="E2076" s="58" t="s">
        <v>917</v>
      </c>
      <c r="F2076" s="60" t="s">
        <v>917</v>
      </c>
      <c r="G2076" s="59" t="s">
        <v>917</v>
      </c>
      <c r="H2076" s="59" t="s">
        <v>917</v>
      </c>
      <c r="I2076" s="59" t="s">
        <v>917</v>
      </c>
      <c r="J2076" s="59" t="s">
        <v>917</v>
      </c>
      <c r="K2076" s="59" t="s">
        <v>917</v>
      </c>
    </row>
    <row r="2077" spans="1:11">
      <c r="A2077" s="33" t="s">
        <v>7</v>
      </c>
      <c r="B2077" s="59">
        <v>8.0792682926829293</v>
      </c>
      <c r="C2077" s="59">
        <v>-2.961918194640345</v>
      </c>
      <c r="D2077" s="59">
        <v>2.0348837209302362</v>
      </c>
      <c r="E2077" s="59">
        <v>22.311965811965816</v>
      </c>
      <c r="F2077" s="153">
        <v>-10.613884909681703</v>
      </c>
      <c r="G2077" s="59">
        <v>-0.35084479734096563</v>
      </c>
      <c r="H2077" s="59">
        <v>-2.3533771889187372</v>
      </c>
      <c r="I2077" s="59">
        <v>-4.374229053989942</v>
      </c>
      <c r="J2077" s="59">
        <v>-3.2888172256400172</v>
      </c>
      <c r="K2077" s="59">
        <v>-1.6777829043765458</v>
      </c>
    </row>
    <row r="2078" spans="1:11">
      <c r="A2078" s="33" t="s">
        <v>8</v>
      </c>
      <c r="B2078" s="58" t="s">
        <v>917</v>
      </c>
      <c r="C2078" s="58" t="s">
        <v>917</v>
      </c>
      <c r="D2078" s="58" t="s">
        <v>917</v>
      </c>
      <c r="E2078" s="58" t="s">
        <v>917</v>
      </c>
      <c r="F2078" s="60" t="s">
        <v>917</v>
      </c>
      <c r="G2078" s="59">
        <v>4.8076923076923128</v>
      </c>
      <c r="H2078" s="59">
        <v>6.6006486186503954</v>
      </c>
      <c r="I2078" s="59">
        <v>-2.2555192216962006</v>
      </c>
      <c r="J2078" s="59">
        <v>3.0623861945453301</v>
      </c>
      <c r="K2078" s="59">
        <v>2.4857680412787353</v>
      </c>
    </row>
    <row r="2079" spans="1:11">
      <c r="A2079" s="33" t="s">
        <v>816</v>
      </c>
      <c r="B2079" s="58" t="s">
        <v>917</v>
      </c>
      <c r="C2079" s="58" t="s">
        <v>917</v>
      </c>
      <c r="D2079" s="58" t="s">
        <v>917</v>
      </c>
      <c r="E2079" s="58" t="s">
        <v>917</v>
      </c>
      <c r="F2079" s="60" t="s">
        <v>917</v>
      </c>
      <c r="G2079" s="59">
        <v>5.8046963395767426</v>
      </c>
      <c r="H2079" s="59">
        <v>4.5877336317291073</v>
      </c>
      <c r="I2079" s="59">
        <v>0.30030850060387415</v>
      </c>
      <c r="J2079" s="59">
        <v>2.1215627813414795</v>
      </c>
      <c r="K2079" s="59">
        <v>0.99657275770614895</v>
      </c>
    </row>
    <row r="2080" spans="1:11">
      <c r="A2080" s="33" t="s">
        <v>9</v>
      </c>
      <c r="B2080" s="59">
        <v>6.0218978102189791</v>
      </c>
      <c r="C2080" s="59">
        <v>-2.6678141135972444</v>
      </c>
      <c r="D2080" s="59">
        <v>-4.9513704686118487</v>
      </c>
      <c r="E2080" s="59" t="s">
        <v>917</v>
      </c>
      <c r="F2080" s="153" t="s">
        <v>917</v>
      </c>
      <c r="G2080" s="59">
        <v>3.5974524163500554</v>
      </c>
      <c r="H2080" s="59">
        <v>-1.9152064915047062</v>
      </c>
      <c r="I2080" s="59">
        <v>2.82684874101371</v>
      </c>
      <c r="J2080" s="59">
        <v>3.5940766244488609</v>
      </c>
      <c r="K2080" s="59">
        <v>-0.70201617689451545</v>
      </c>
    </row>
    <row r="2081" spans="1:11">
      <c r="A2081" s="33" t="s">
        <v>158</v>
      </c>
      <c r="B2081" s="59" t="s">
        <v>917</v>
      </c>
      <c r="C2081" s="59" t="s">
        <v>917</v>
      </c>
      <c r="D2081" s="59" t="s">
        <v>917</v>
      </c>
      <c r="E2081" s="59" t="s">
        <v>917</v>
      </c>
      <c r="F2081" s="153" t="s">
        <v>917</v>
      </c>
      <c r="G2081" s="59">
        <v>3.4734917733089565</v>
      </c>
      <c r="H2081" s="59">
        <v>1.3030035335689139</v>
      </c>
      <c r="I2081" s="59">
        <v>3.0194026596904289</v>
      </c>
      <c r="J2081" s="59">
        <v>5.6078721828378031</v>
      </c>
      <c r="K2081" s="59">
        <v>2.4546638613365479</v>
      </c>
    </row>
    <row r="2082" spans="1:11" ht="14.25">
      <c r="A2082" s="41" t="s">
        <v>1174</v>
      </c>
      <c r="B2082" s="163">
        <v>4.9768272117390433</v>
      </c>
      <c r="C2082" s="163">
        <v>2.0261946435403022</v>
      </c>
      <c r="D2082" s="163">
        <v>25.620591067379905</v>
      </c>
      <c r="E2082" s="163">
        <v>-10.923660996080775</v>
      </c>
      <c r="F2082" s="165">
        <v>2.341924606228285</v>
      </c>
      <c r="G2082" s="166">
        <v>4.1041338814199024</v>
      </c>
      <c r="H2082" s="166">
        <v>3.6027990984596858</v>
      </c>
      <c r="I2082" s="166">
        <v>3.5848384894056951</v>
      </c>
      <c r="J2082" s="166">
        <v>1.6171919965639381</v>
      </c>
      <c r="K2082" s="166">
        <v>2.6359914030586351</v>
      </c>
    </row>
    <row r="2083" spans="1:11" s="22" customFormat="1" ht="14.25" customHeight="1">
      <c r="A2083" s="916" t="s">
        <v>303</v>
      </c>
      <c r="B2083" s="917"/>
      <c r="C2083" s="917"/>
      <c r="D2083" s="917"/>
      <c r="E2083" s="917"/>
      <c r="F2083" s="917"/>
      <c r="G2083" s="917"/>
      <c r="H2083" s="917"/>
      <c r="I2083" s="917"/>
      <c r="J2083" s="917"/>
      <c r="K2083" s="917"/>
    </row>
    <row r="2084" spans="1:11" s="22" customFormat="1" ht="14.25" customHeight="1">
      <c r="A2084" s="918" t="s">
        <v>1012</v>
      </c>
      <c r="B2084" s="919"/>
      <c r="C2084" s="919"/>
      <c r="D2084" s="919"/>
      <c r="E2084" s="919"/>
      <c r="F2084" s="919"/>
      <c r="G2084" s="919"/>
      <c r="H2084" s="919"/>
      <c r="I2084" s="919"/>
      <c r="J2084" s="919"/>
      <c r="K2084" s="919"/>
    </row>
    <row r="2085" spans="1:11">
      <c r="A2085" s="30"/>
    </row>
    <row r="2086" spans="1:11">
      <c r="A2086" s="30"/>
    </row>
    <row r="2087" spans="1:11">
      <c r="A2087" s="30"/>
    </row>
    <row r="2088" spans="1:11">
      <c r="A2088" s="30"/>
    </row>
    <row r="2089" spans="1:11">
      <c r="A2089" s="915" t="s">
        <v>668</v>
      </c>
      <c r="B2089" s="915"/>
      <c r="C2089" s="915"/>
      <c r="D2089" s="915"/>
      <c r="E2089" s="915"/>
      <c r="F2089" s="915"/>
      <c r="G2089" s="915"/>
      <c r="H2089" s="915"/>
      <c r="I2089" s="915"/>
      <c r="J2089" s="915"/>
      <c r="K2089" s="915"/>
    </row>
    <row r="2090" spans="1:11" ht="15">
      <c r="A2090" s="920" t="s">
        <v>321</v>
      </c>
      <c r="B2090" s="921"/>
      <c r="C2090" s="921"/>
      <c r="D2090" s="921"/>
      <c r="E2090" s="921"/>
      <c r="F2090" s="921"/>
      <c r="G2090" s="921"/>
      <c r="H2090" s="921"/>
      <c r="I2090" s="921"/>
      <c r="J2090" s="921"/>
      <c r="K2090" s="921"/>
    </row>
    <row r="2091" spans="1:11">
      <c r="A2091" s="32" t="s">
        <v>436</v>
      </c>
    </row>
    <row r="2092" spans="1:11">
      <c r="A2092" s="29"/>
      <c r="B2092" s="190"/>
      <c r="C2092" s="190"/>
      <c r="D2092" s="190"/>
      <c r="E2092" s="190"/>
      <c r="F2092" s="190"/>
      <c r="G2092" s="190"/>
      <c r="H2092" s="190"/>
      <c r="I2092" s="190"/>
      <c r="J2092" s="190"/>
      <c r="K2092" s="190"/>
    </row>
    <row r="2093" spans="1:11" ht="15" customHeight="1">
      <c r="A2093" s="31"/>
      <c r="B2093" s="895" t="s">
        <v>882</v>
      </c>
      <c r="C2093" s="895"/>
      <c r="D2093" s="895"/>
      <c r="E2093" s="895"/>
      <c r="F2093" s="896"/>
      <c r="G2093" s="895" t="s">
        <v>442</v>
      </c>
      <c r="H2093" s="895"/>
      <c r="I2093" s="895"/>
      <c r="J2093" s="895"/>
      <c r="K2093" s="895"/>
    </row>
    <row r="2094" spans="1:11">
      <c r="A2094" s="34"/>
      <c r="B2094" s="180">
        <v>40909</v>
      </c>
      <c r="C2094" s="180">
        <v>41275</v>
      </c>
      <c r="D2094" s="180">
        <v>41640</v>
      </c>
      <c r="E2094" s="180">
        <v>42005</v>
      </c>
      <c r="F2094" s="181">
        <v>42370</v>
      </c>
      <c r="G2094" s="180">
        <v>40909</v>
      </c>
      <c r="H2094" s="180">
        <v>41275</v>
      </c>
      <c r="I2094" s="180">
        <v>41640</v>
      </c>
      <c r="J2094" s="180">
        <v>42005</v>
      </c>
      <c r="K2094" s="180">
        <v>42370</v>
      </c>
    </row>
    <row r="2095" spans="1:11">
      <c r="A2095" s="31" t="s">
        <v>31</v>
      </c>
      <c r="B2095" s="47">
        <v>2.6765493546317973</v>
      </c>
      <c r="C2095" s="47">
        <v>2.7187166994016714</v>
      </c>
      <c r="D2095" s="47">
        <v>2.7472483503605005</v>
      </c>
      <c r="E2095" s="47">
        <v>2.7872957120927437</v>
      </c>
      <c r="F2095" s="167">
        <v>2.8633140740699359</v>
      </c>
      <c r="G2095" s="47" t="s">
        <v>349</v>
      </c>
      <c r="H2095" s="47" t="s">
        <v>349</v>
      </c>
      <c r="I2095" s="47" t="s">
        <v>349</v>
      </c>
      <c r="J2095" s="47" t="s">
        <v>349</v>
      </c>
      <c r="K2095" s="47" t="s">
        <v>349</v>
      </c>
    </row>
    <row r="2096" spans="1:11">
      <c r="A2096" s="33" t="s">
        <v>456</v>
      </c>
      <c r="B2096" s="47">
        <v>1.8678377058078524</v>
      </c>
      <c r="C2096" s="47">
        <v>1.8047127420081044</v>
      </c>
      <c r="D2096" s="47">
        <v>1.9177683965223626</v>
      </c>
      <c r="E2096" s="47">
        <v>1.9409619275825345</v>
      </c>
      <c r="F2096" s="167">
        <v>1.995506889242183</v>
      </c>
      <c r="G2096" s="47">
        <v>1.1769174959290754</v>
      </c>
      <c r="H2096" s="47">
        <v>1.212156506078343</v>
      </c>
      <c r="I2096" s="47">
        <v>0.95736147709957864</v>
      </c>
      <c r="J2096" s="47">
        <v>0.42809948526801556</v>
      </c>
      <c r="K2096" s="47">
        <v>0.42948383677795438</v>
      </c>
    </row>
    <row r="2097" spans="1:11">
      <c r="A2097" s="33" t="s">
        <v>458</v>
      </c>
      <c r="B2097" s="47">
        <v>1.6820101705280253</v>
      </c>
      <c r="C2097" s="47">
        <v>1.7319813562947375</v>
      </c>
      <c r="D2097" s="47">
        <v>1.7273330045519777</v>
      </c>
      <c r="E2097" s="47">
        <v>1.7118578436887077</v>
      </c>
      <c r="F2097" s="167">
        <v>1.6733439036107161</v>
      </c>
      <c r="G2097" s="47">
        <v>1.3287055509328415E-2</v>
      </c>
      <c r="H2097" s="47">
        <v>1.6505315047778222E-2</v>
      </c>
      <c r="I2097" s="47">
        <v>1.3180382602863356E-2</v>
      </c>
      <c r="J2097" s="47">
        <v>1.1914170143457357E-2</v>
      </c>
      <c r="K2097" s="47">
        <v>9.3177003217181573E-3</v>
      </c>
    </row>
    <row r="2098" spans="1:11">
      <c r="A2098" s="33" t="s">
        <v>457</v>
      </c>
      <c r="B2098" s="47" t="s">
        <v>917</v>
      </c>
      <c r="C2098" s="47" t="s">
        <v>917</v>
      </c>
      <c r="D2098" s="47" t="s">
        <v>917</v>
      </c>
      <c r="E2098" s="47" t="s">
        <v>917</v>
      </c>
      <c r="F2098" s="167" t="s">
        <v>917</v>
      </c>
      <c r="G2098" s="47" t="s">
        <v>917</v>
      </c>
      <c r="H2098" s="47" t="s">
        <v>917</v>
      </c>
      <c r="I2098" s="47" t="s">
        <v>917</v>
      </c>
      <c r="J2098" s="48" t="s">
        <v>917</v>
      </c>
      <c r="K2098" s="48" t="s">
        <v>917</v>
      </c>
    </row>
    <row r="2099" spans="1:11">
      <c r="A2099" s="33" t="s">
        <v>459</v>
      </c>
      <c r="B2099" s="47">
        <v>2.6165398746571209</v>
      </c>
      <c r="C2099" s="47">
        <v>3.0968110897172081</v>
      </c>
      <c r="D2099" s="47">
        <v>3.6084562128057787</v>
      </c>
      <c r="E2099" s="47">
        <v>3.9591398735650571</v>
      </c>
      <c r="F2099" s="167">
        <v>4.429445057170339</v>
      </c>
      <c r="G2099" s="47" t="s">
        <v>349</v>
      </c>
      <c r="H2099" s="47" t="s">
        <v>349</v>
      </c>
      <c r="I2099" s="47" t="s">
        <v>349</v>
      </c>
      <c r="J2099" s="48" t="s">
        <v>349</v>
      </c>
      <c r="K2099" s="48" t="s">
        <v>349</v>
      </c>
    </row>
    <row r="2100" spans="1:11">
      <c r="A2100" s="33" t="s">
        <v>140</v>
      </c>
      <c r="B2100" s="48">
        <v>1.4194785779749344</v>
      </c>
      <c r="C2100" s="48">
        <v>1.3449804038010906</v>
      </c>
      <c r="D2100" s="48">
        <v>1.2965938057941713</v>
      </c>
      <c r="E2100" s="48">
        <v>1.2159833380239606</v>
      </c>
      <c r="F2100" s="168">
        <v>1.2272228857943888</v>
      </c>
      <c r="G2100" s="47">
        <v>0.40958080487769999</v>
      </c>
      <c r="H2100" s="48">
        <v>0.35235765995987223</v>
      </c>
      <c r="I2100" s="48">
        <v>0.21492631101972581</v>
      </c>
      <c r="J2100" s="48">
        <v>4.5639748792877778E-2</v>
      </c>
      <c r="K2100" s="48">
        <v>4.1261262862199367E-2</v>
      </c>
    </row>
    <row r="2101" spans="1:11">
      <c r="A2101" s="718" t="s">
        <v>141</v>
      </c>
      <c r="B2101" s="48">
        <v>1.6828405739437493</v>
      </c>
      <c r="C2101" s="48">
        <v>1.7015982565781316</v>
      </c>
      <c r="D2101" s="48">
        <v>1.7816461603052491</v>
      </c>
      <c r="E2101" s="48">
        <v>1.8031586176502992</v>
      </c>
      <c r="F2101" s="168">
        <v>1.8122915954467762</v>
      </c>
      <c r="G2101" s="48">
        <v>1.2183873622957748</v>
      </c>
      <c r="H2101" s="48">
        <v>1.2271133224214468</v>
      </c>
      <c r="I2101" s="48">
        <v>1.1799580776212291</v>
      </c>
      <c r="J2101" s="48">
        <v>1.1251240833914822</v>
      </c>
      <c r="K2101" s="48">
        <v>1.043923567419476</v>
      </c>
    </row>
    <row r="2102" spans="1:11">
      <c r="A2102" s="33" t="s">
        <v>641</v>
      </c>
      <c r="B2102" s="48" t="s">
        <v>917</v>
      </c>
      <c r="C2102" s="48" t="s">
        <v>917</v>
      </c>
      <c r="D2102" s="48" t="s">
        <v>917</v>
      </c>
      <c r="E2102" s="48" t="s">
        <v>917</v>
      </c>
      <c r="F2102" s="168" t="s">
        <v>917</v>
      </c>
      <c r="G2102" s="48" t="s">
        <v>917</v>
      </c>
      <c r="H2102" s="48" t="s">
        <v>917</v>
      </c>
      <c r="I2102" s="48" t="s">
        <v>917</v>
      </c>
      <c r="J2102" s="48" t="s">
        <v>917</v>
      </c>
      <c r="K2102" s="48" t="s">
        <v>917</v>
      </c>
    </row>
    <row r="2103" spans="1:11">
      <c r="A2103" s="33" t="s">
        <v>860</v>
      </c>
      <c r="B2103" s="48">
        <v>0.2885714683648315</v>
      </c>
      <c r="C2103" s="48">
        <v>0.33579729034874289</v>
      </c>
      <c r="D2103" s="48">
        <v>0.45384914601420673</v>
      </c>
      <c r="E2103" s="48">
        <v>0.53512594544037417</v>
      </c>
      <c r="F2103" s="168">
        <v>0.61745154272517311</v>
      </c>
      <c r="G2103" s="48">
        <v>1.0225527526705011E-2</v>
      </c>
      <c r="H2103" s="48">
        <v>7.8138491484184905E-3</v>
      </c>
      <c r="I2103" s="48">
        <v>1.3787355958958169E-2</v>
      </c>
      <c r="J2103" s="48">
        <v>4.7824941543257983E-2</v>
      </c>
      <c r="K2103" s="48">
        <v>5.600802694380292E-2</v>
      </c>
    </row>
    <row r="2104" spans="1:11">
      <c r="A2104" s="33" t="s">
        <v>106</v>
      </c>
      <c r="B2104" s="48">
        <v>1.0024029683795785</v>
      </c>
      <c r="C2104" s="48">
        <v>1.0929324405663785</v>
      </c>
      <c r="D2104" s="48">
        <v>1.1686462083112759</v>
      </c>
      <c r="E2104" s="48">
        <v>1.269623732234741</v>
      </c>
      <c r="F2104" s="168">
        <v>1.3434340085535257</v>
      </c>
      <c r="G2104" s="48">
        <v>0.31392994757754844</v>
      </c>
      <c r="H2104" s="48">
        <v>0.35875532899679946</v>
      </c>
      <c r="I2104" s="47">
        <v>0.37380833112758072</v>
      </c>
      <c r="J2104" s="48">
        <v>0.41652760543339784</v>
      </c>
      <c r="K2104" s="48">
        <v>0.43258296588535622</v>
      </c>
    </row>
    <row r="2105" spans="1:11">
      <c r="A2105" s="33" t="s">
        <v>4</v>
      </c>
      <c r="B2105" s="48">
        <v>2.8328356571285256</v>
      </c>
      <c r="C2105" s="48">
        <v>2.8009480904767137</v>
      </c>
      <c r="D2105" s="48">
        <v>2.6501725127124969</v>
      </c>
      <c r="E2105" s="48">
        <v>2.6537629332389154</v>
      </c>
      <c r="F2105" s="168">
        <v>2.6532895306972968</v>
      </c>
      <c r="G2105" s="48">
        <v>1.5687694465997351</v>
      </c>
      <c r="H2105" s="48">
        <v>1.8025177766964384</v>
      </c>
      <c r="I2105" s="48">
        <v>2.0745773635027542</v>
      </c>
      <c r="J2105" s="48">
        <v>2.3802195208308747</v>
      </c>
      <c r="K2105" s="48">
        <v>2.6470578966856526</v>
      </c>
    </row>
    <row r="2106" spans="1:11">
      <c r="A2106" s="33" t="s">
        <v>811</v>
      </c>
      <c r="B2106" s="48" t="s">
        <v>917</v>
      </c>
      <c r="C2106" s="48" t="s">
        <v>917</v>
      </c>
      <c r="D2106" s="48" t="s">
        <v>917</v>
      </c>
      <c r="E2106" s="48" t="s">
        <v>917</v>
      </c>
      <c r="F2106" s="168" t="s">
        <v>917</v>
      </c>
      <c r="G2106" s="48">
        <v>0.42868459280815857</v>
      </c>
      <c r="H2106" s="48">
        <v>0.47319769325445582</v>
      </c>
      <c r="I2106" s="48">
        <v>0.52050221759655524</v>
      </c>
      <c r="J2106" s="48">
        <v>0.54128654277560617</v>
      </c>
      <c r="K2106" s="48">
        <v>0.55376718874535169</v>
      </c>
    </row>
    <row r="2107" spans="1:11">
      <c r="A2107" s="33" t="s">
        <v>812</v>
      </c>
      <c r="B2107" s="48">
        <v>1.1995554261792638</v>
      </c>
      <c r="C2107" s="48">
        <v>1.2986920203867913</v>
      </c>
      <c r="D2107" s="48">
        <v>1.3716563230177006</v>
      </c>
      <c r="E2107" s="48">
        <v>1.4245222412852665</v>
      </c>
      <c r="F2107" s="168">
        <v>1.3848494163712191</v>
      </c>
      <c r="G2107" s="48" t="s">
        <v>917</v>
      </c>
      <c r="H2107" s="48" t="s">
        <v>917</v>
      </c>
      <c r="I2107" s="48" t="s">
        <v>917</v>
      </c>
      <c r="J2107" s="48" t="s">
        <v>917</v>
      </c>
      <c r="K2107" s="48" t="s">
        <v>917</v>
      </c>
    </row>
    <row r="2108" spans="1:11">
      <c r="A2108" s="33" t="s">
        <v>5</v>
      </c>
      <c r="B2108" s="47">
        <v>1.8210582986406434</v>
      </c>
      <c r="C2108" s="47">
        <v>1.8125198837428458</v>
      </c>
      <c r="D2108" s="47">
        <v>1.8952372567329212</v>
      </c>
      <c r="E2108" s="47">
        <v>1.9115644330277399</v>
      </c>
      <c r="F2108" s="167">
        <v>1.8801743904408204</v>
      </c>
      <c r="G2108" s="47">
        <v>1.4507292776459704</v>
      </c>
      <c r="H2108" s="47">
        <v>1.4565587287101607</v>
      </c>
      <c r="I2108" s="47">
        <v>1.5281848014584907</v>
      </c>
      <c r="J2108" s="47">
        <v>6.2282652021790159E-3</v>
      </c>
      <c r="K2108" s="47">
        <v>1.4715147600663505E-3</v>
      </c>
    </row>
    <row r="2109" spans="1:11">
      <c r="A2109" s="33" t="s">
        <v>813</v>
      </c>
      <c r="B2109" s="47">
        <v>1.6727978290149181</v>
      </c>
      <c r="C2109" s="47">
        <v>1.7321357958892527</v>
      </c>
      <c r="D2109" s="47">
        <v>1.93643145598665</v>
      </c>
      <c r="E2109" s="47">
        <v>1.9545224987672807</v>
      </c>
      <c r="F2109" s="167">
        <v>2.1497576069541502</v>
      </c>
      <c r="G2109" s="47">
        <v>0.3355558694717084</v>
      </c>
      <c r="H2109" s="47">
        <v>0.21678507030267061</v>
      </c>
      <c r="I2109" s="47">
        <v>0.35343965373383396</v>
      </c>
      <c r="J2109" s="47">
        <v>0.28855779331829151</v>
      </c>
      <c r="K2109" s="47">
        <v>0.41301596045679217</v>
      </c>
    </row>
    <row r="2110" spans="1:11">
      <c r="A2110" s="33" t="s">
        <v>814</v>
      </c>
      <c r="B2110" s="47">
        <v>0.56310169631723916</v>
      </c>
      <c r="C2110" s="47">
        <v>0.60621423390570417</v>
      </c>
      <c r="D2110" s="47">
        <v>0.68507533444648516</v>
      </c>
      <c r="E2110" s="47">
        <v>0.72705535407120103</v>
      </c>
      <c r="F2110" s="167">
        <v>0.83483388795246438</v>
      </c>
      <c r="G2110" s="47" t="s">
        <v>349</v>
      </c>
      <c r="H2110" s="47" t="s">
        <v>349</v>
      </c>
      <c r="I2110" s="47" t="s">
        <v>349</v>
      </c>
      <c r="J2110" s="47" t="s">
        <v>349</v>
      </c>
      <c r="K2110" s="47" t="s">
        <v>349</v>
      </c>
    </row>
    <row r="2111" spans="1:11">
      <c r="A2111" s="33" t="s">
        <v>6</v>
      </c>
      <c r="B2111" s="47">
        <v>1.9927708960843373</v>
      </c>
      <c r="C2111" s="47">
        <v>2.0201989257269863</v>
      </c>
      <c r="D2111" s="47">
        <v>1.9636521023765994</v>
      </c>
      <c r="E2111" s="47">
        <v>1.8571226738934055</v>
      </c>
      <c r="F2111" s="167">
        <v>1.8929884073479577</v>
      </c>
      <c r="G2111" s="47">
        <v>3.7312402108433731</v>
      </c>
      <c r="H2111" s="47">
        <v>4.2770146323393217</v>
      </c>
      <c r="I2111" s="47">
        <v>5.3714107861060327</v>
      </c>
      <c r="J2111" s="47">
        <v>6.2712308943089417</v>
      </c>
      <c r="K2111" s="47">
        <v>7.1013625824861784</v>
      </c>
    </row>
    <row r="2112" spans="1:11">
      <c r="A2112" s="33" t="s">
        <v>815</v>
      </c>
      <c r="B2112" s="47" t="s">
        <v>917</v>
      </c>
      <c r="C2112" s="47" t="s">
        <v>917</v>
      </c>
      <c r="D2112" s="47" t="s">
        <v>917</v>
      </c>
      <c r="E2112" s="47" t="s">
        <v>917</v>
      </c>
      <c r="F2112" s="167" t="s">
        <v>917</v>
      </c>
      <c r="G2112" s="47" t="s">
        <v>917</v>
      </c>
      <c r="H2112" s="47" t="s">
        <v>917</v>
      </c>
      <c r="I2112" s="47" t="s">
        <v>917</v>
      </c>
      <c r="J2112" s="47" t="s">
        <v>917</v>
      </c>
      <c r="K2112" s="47" t="s">
        <v>917</v>
      </c>
    </row>
    <row r="2113" spans="1:11">
      <c r="A2113" s="33" t="s">
        <v>7</v>
      </c>
      <c r="B2113" s="47">
        <v>1.2639428631446274</v>
      </c>
      <c r="C2113" s="47">
        <v>1.3120899718837864</v>
      </c>
      <c r="D2113" s="47">
        <v>1.3669346526489383</v>
      </c>
      <c r="E2113" s="47">
        <v>1.1174814742477857</v>
      </c>
      <c r="F2113" s="167">
        <v>1.7407810565781234</v>
      </c>
      <c r="G2113" s="47" t="s">
        <v>349</v>
      </c>
      <c r="H2113" s="47" t="s">
        <v>349</v>
      </c>
      <c r="I2113" s="47" t="s">
        <v>349</v>
      </c>
      <c r="J2113" s="47">
        <v>1.2409683182964763E-2</v>
      </c>
      <c r="K2113" s="48">
        <v>1.3147772725440021E-2</v>
      </c>
    </row>
    <row r="2114" spans="1:11">
      <c r="A2114" s="33" t="s">
        <v>8</v>
      </c>
      <c r="B2114" s="47">
        <v>1.8285677128272848</v>
      </c>
      <c r="C2114" s="47">
        <v>1.8837112994245517</v>
      </c>
      <c r="D2114" s="47" t="s">
        <v>917</v>
      </c>
      <c r="E2114" s="47" t="s">
        <v>917</v>
      </c>
      <c r="F2114" s="167" t="s">
        <v>917</v>
      </c>
      <c r="G2114" s="47">
        <v>0.19166272762059108</v>
      </c>
      <c r="H2114" s="47">
        <v>2.7567109841952687E-2</v>
      </c>
      <c r="I2114" s="47">
        <v>0.26054477844333318</v>
      </c>
      <c r="J2114" s="47">
        <v>0.27432266009852219</v>
      </c>
      <c r="K2114" s="47">
        <v>0.28690582252721131</v>
      </c>
    </row>
    <row r="2115" spans="1:11">
      <c r="A2115" s="33" t="s">
        <v>816</v>
      </c>
      <c r="B2115" s="47">
        <v>1.8371147414010776</v>
      </c>
      <c r="C2115" s="47">
        <v>1.9596875295756249</v>
      </c>
      <c r="D2115" s="47">
        <v>2.0081711128555759</v>
      </c>
      <c r="E2115" s="47">
        <v>2.0866142849270757</v>
      </c>
      <c r="F2115" s="167">
        <v>2.138331802854132</v>
      </c>
      <c r="G2115" s="47" t="s">
        <v>917</v>
      </c>
      <c r="H2115" s="47">
        <v>6.1532795539993128E-2</v>
      </c>
      <c r="I2115" s="47">
        <v>0.11820518878318219</v>
      </c>
      <c r="J2115" s="47">
        <v>0.17025975001883703</v>
      </c>
      <c r="K2115" s="47">
        <v>0.20494205898046242</v>
      </c>
    </row>
    <row r="2116" spans="1:11">
      <c r="A2116" s="33" t="s">
        <v>9</v>
      </c>
      <c r="B2116" s="47">
        <v>2.6527431127854957</v>
      </c>
      <c r="C2116" s="47">
        <v>2.7391039840264564</v>
      </c>
      <c r="D2116" s="47">
        <v>2.7689985603046576</v>
      </c>
      <c r="E2116" s="47">
        <v>2.6974351098141605</v>
      </c>
      <c r="F2116" s="167">
        <v>2.654414452839386</v>
      </c>
      <c r="G2116" s="47" t="s">
        <v>917</v>
      </c>
      <c r="H2116" s="47" t="s">
        <v>917</v>
      </c>
      <c r="I2116" s="47" t="s">
        <v>917</v>
      </c>
      <c r="J2116" s="47" t="s">
        <v>917</v>
      </c>
      <c r="K2116" s="47" t="s">
        <v>917</v>
      </c>
    </row>
    <row r="2117" spans="1:11">
      <c r="A2117" s="33" t="s">
        <v>158</v>
      </c>
      <c r="B2117" s="47">
        <v>2.6350452741160462</v>
      </c>
      <c r="C2117" s="47">
        <v>2.6726341052905882</v>
      </c>
      <c r="D2117" s="47">
        <v>2.7306957639528693</v>
      </c>
      <c r="E2117" s="47">
        <v>2.8460881168575796</v>
      </c>
      <c r="F2117" s="167">
        <v>2.8499586076703469</v>
      </c>
      <c r="G2117" s="48" t="s">
        <v>917</v>
      </c>
      <c r="H2117" s="48" t="s">
        <v>917</v>
      </c>
      <c r="I2117" s="48" t="s">
        <v>917</v>
      </c>
      <c r="J2117" s="48" t="s">
        <v>917</v>
      </c>
      <c r="K2117" s="48" t="s">
        <v>917</v>
      </c>
    </row>
    <row r="2118" spans="1:11" ht="14.25">
      <c r="A2118" s="41" t="s">
        <v>1174</v>
      </c>
      <c r="B2118" s="169">
        <v>1.6728545351345463</v>
      </c>
      <c r="C2118" s="169">
        <v>1.8648257269514312</v>
      </c>
      <c r="D2118" s="169">
        <v>2.080756693244147</v>
      </c>
      <c r="E2118" s="169">
        <v>2.2337067700708011</v>
      </c>
      <c r="F2118" s="170">
        <v>2.4252067679132105</v>
      </c>
      <c r="G2118" s="169">
        <v>0.24543169375228915</v>
      </c>
      <c r="H2118" s="169">
        <v>0.24385026184867589</v>
      </c>
      <c r="I2118" s="169">
        <v>0.26943117781455667</v>
      </c>
      <c r="J2118" s="169">
        <v>0.28433135498115591</v>
      </c>
      <c r="K2118" s="169">
        <v>0.31225985968963704</v>
      </c>
    </row>
    <row r="2119" spans="1:11">
      <c r="A2119" s="42"/>
      <c r="B2119" s="189"/>
      <c r="C2119" s="189"/>
      <c r="D2119" s="189"/>
      <c r="E2119" s="189"/>
      <c r="F2119" s="189"/>
      <c r="G2119" s="189"/>
      <c r="H2119" s="189"/>
      <c r="I2119" s="189"/>
      <c r="J2119" s="189"/>
      <c r="K2119" s="189"/>
    </row>
    <row r="2120" spans="1:11">
      <c r="A2120" s="30"/>
    </row>
    <row r="2121" spans="1:11">
      <c r="A2121" s="30"/>
    </row>
    <row r="2122" spans="1:11" ht="12.75" customHeight="1">
      <c r="A2122" s="915" t="s">
        <v>669</v>
      </c>
      <c r="B2122" s="915"/>
      <c r="C2122" s="915"/>
      <c r="D2122" s="915"/>
      <c r="E2122" s="915"/>
      <c r="F2122" s="915"/>
      <c r="G2122" s="915"/>
      <c r="H2122" s="915"/>
      <c r="I2122" s="915"/>
      <c r="J2122" s="915"/>
      <c r="K2122" s="915"/>
    </row>
    <row r="2123" spans="1:11">
      <c r="A2123" s="30"/>
    </row>
    <row r="2124" spans="1:11" ht="15" customHeight="1">
      <c r="A2124" s="31"/>
      <c r="B2124" s="895" t="s">
        <v>171</v>
      </c>
      <c r="C2124" s="895"/>
      <c r="D2124" s="895"/>
      <c r="E2124" s="895"/>
      <c r="F2124" s="896"/>
      <c r="G2124" s="909" t="s">
        <v>880</v>
      </c>
      <c r="H2124" s="909"/>
      <c r="I2124" s="909"/>
      <c r="J2124" s="909"/>
      <c r="K2124" s="909"/>
    </row>
    <row r="2125" spans="1:11">
      <c r="A2125" s="34"/>
      <c r="B2125" s="180">
        <v>40909</v>
      </c>
      <c r="C2125" s="180">
        <v>41275</v>
      </c>
      <c r="D2125" s="180">
        <v>41640</v>
      </c>
      <c r="E2125" s="180">
        <v>42005</v>
      </c>
      <c r="F2125" s="181">
        <v>42370</v>
      </c>
      <c r="G2125" s="180">
        <v>40909</v>
      </c>
      <c r="H2125" s="180">
        <v>41275</v>
      </c>
      <c r="I2125" s="180">
        <v>41640</v>
      </c>
      <c r="J2125" s="180">
        <v>42005</v>
      </c>
      <c r="K2125" s="180">
        <v>42370</v>
      </c>
    </row>
    <row r="2126" spans="1:11">
      <c r="A2126" s="31" t="s">
        <v>31</v>
      </c>
      <c r="B2126" s="47">
        <v>2.6765493546317973</v>
      </c>
      <c r="C2126" s="47">
        <v>2.7187166994016718</v>
      </c>
      <c r="D2126" s="47">
        <v>2.7472483503605005</v>
      </c>
      <c r="E2126" s="47">
        <v>2.7872957120927437</v>
      </c>
      <c r="F2126" s="167">
        <v>2.8633140740699359</v>
      </c>
      <c r="G2126" s="154">
        <v>1.7103068734936884</v>
      </c>
      <c r="H2126" s="154">
        <v>1.729211315171078</v>
      </c>
      <c r="I2126" s="154">
        <v>1.7521495418375752</v>
      </c>
      <c r="J2126" s="154">
        <v>1.7875752491806653</v>
      </c>
      <c r="K2126" s="154">
        <v>1.8632903176448408</v>
      </c>
    </row>
    <row r="2127" spans="1:11">
      <c r="A2127" s="33" t="s">
        <v>456</v>
      </c>
      <c r="B2127" s="47">
        <v>1.8678377058078524</v>
      </c>
      <c r="C2127" s="47">
        <v>1.8047127420081044</v>
      </c>
      <c r="D2127" s="47">
        <v>1.806392757909832</v>
      </c>
      <c r="E2127" s="47">
        <v>2.0038774405395809</v>
      </c>
      <c r="F2127" s="167">
        <v>1.9879261614555732</v>
      </c>
      <c r="G2127" s="154">
        <v>1.46524108919848</v>
      </c>
      <c r="H2127" s="154">
        <v>1.4123728050427735</v>
      </c>
      <c r="I2127" s="154">
        <v>1.4541075557945684</v>
      </c>
      <c r="J2127" s="154">
        <v>1.5106372026979056</v>
      </c>
      <c r="K2127" s="154">
        <v>1.4927202791026319</v>
      </c>
    </row>
    <row r="2128" spans="1:11">
      <c r="A2128" s="33" t="s">
        <v>458</v>
      </c>
      <c r="B2128" s="47">
        <v>2.2385939407913864</v>
      </c>
      <c r="C2128" s="47">
        <v>2.3027565374838952</v>
      </c>
      <c r="D2128" s="47">
        <v>2.3339151349565266</v>
      </c>
      <c r="E2128" s="47">
        <v>2.34999805332329</v>
      </c>
      <c r="F2128" s="167">
        <v>2.2673698545717458</v>
      </c>
      <c r="G2128" s="154">
        <v>1.4704279040391381</v>
      </c>
      <c r="H2128" s="154">
        <v>1.5019143772415473</v>
      </c>
      <c r="I2128" s="154">
        <v>1.544712347548195</v>
      </c>
      <c r="J2128" s="154">
        <v>1.5522320213645324</v>
      </c>
      <c r="K2128" s="154">
        <v>1.5449926582266194</v>
      </c>
    </row>
    <row r="2129" spans="1:11">
      <c r="A2129" s="33" t="s">
        <v>457</v>
      </c>
      <c r="B2129" s="47">
        <v>2.9545366482871147</v>
      </c>
      <c r="C2129" s="47">
        <v>3.0062335388824781</v>
      </c>
      <c r="D2129" s="47">
        <v>2.8748579039935174</v>
      </c>
      <c r="E2129" s="47">
        <v>2.7141831096818758</v>
      </c>
      <c r="F2129" s="167">
        <v>2.8874556681851447</v>
      </c>
      <c r="G2129" s="154">
        <v>0.68333721860730701</v>
      </c>
      <c r="H2129" s="154">
        <v>0.68409839052257526</v>
      </c>
      <c r="I2129" s="154">
        <v>0.70752611089735951</v>
      </c>
      <c r="J2129" s="154">
        <v>0.69489171093379032</v>
      </c>
      <c r="K2129" s="154">
        <v>0.79682670843186199</v>
      </c>
    </row>
    <row r="2130" spans="1:11">
      <c r="A2130" s="33" t="s">
        <v>459</v>
      </c>
      <c r="B2130" s="47">
        <v>2.6165398746571213</v>
      </c>
      <c r="C2130" s="47">
        <v>3.0968110897172081</v>
      </c>
      <c r="D2130" s="47">
        <v>3.6084562128057787</v>
      </c>
      <c r="E2130" s="47">
        <v>3.9591398735650571</v>
      </c>
      <c r="F2130" s="167">
        <v>4.429445057170339</v>
      </c>
      <c r="G2130" s="154">
        <v>2.3714103265355986</v>
      </c>
      <c r="H2130" s="154">
        <v>2.8096157784114291</v>
      </c>
      <c r="I2130" s="154">
        <v>3.2757406413124532</v>
      </c>
      <c r="J2130" s="154">
        <v>3.6447209614293401</v>
      </c>
      <c r="K2130" s="154">
        <v>4.0931237280413102</v>
      </c>
    </row>
    <row r="2131" spans="1:11">
      <c r="A2131" s="33" t="s">
        <v>140</v>
      </c>
      <c r="B2131" s="48">
        <v>1.2616718924767234</v>
      </c>
      <c r="C2131" s="48">
        <v>1.2540682680188724</v>
      </c>
      <c r="D2131" s="48">
        <v>1.2265007151794047</v>
      </c>
      <c r="E2131" s="48">
        <v>1.1703688677002357</v>
      </c>
      <c r="F2131" s="168">
        <v>1.1837759972210915</v>
      </c>
      <c r="G2131" s="149">
        <v>1.2279014741611061</v>
      </c>
      <c r="H2131" s="149">
        <v>1.2214620916151961</v>
      </c>
      <c r="I2131" s="149">
        <v>0.83648861819711218</v>
      </c>
      <c r="J2131" s="149">
        <v>0.75682722793023183</v>
      </c>
      <c r="K2131" s="149">
        <v>0.75557499427939789</v>
      </c>
    </row>
    <row r="2132" spans="1:11">
      <c r="A2132" s="718" t="s">
        <v>141</v>
      </c>
      <c r="B2132" s="48">
        <v>1.6560338945117252</v>
      </c>
      <c r="C2132" s="48">
        <v>1.6597478610222454</v>
      </c>
      <c r="D2132" s="48">
        <v>1.6621536865761948</v>
      </c>
      <c r="E2132" s="48">
        <v>1.7046552817461775</v>
      </c>
      <c r="F2132" s="168">
        <v>1.7249349626019808</v>
      </c>
      <c r="G2132" s="149">
        <v>1.312929139830403</v>
      </c>
      <c r="H2132" s="149">
        <v>1.304085211913796</v>
      </c>
      <c r="I2132" s="149">
        <v>1.2762196880826839</v>
      </c>
      <c r="J2132" s="149">
        <v>1.2988938264350509</v>
      </c>
      <c r="K2132" s="149">
        <v>1.3167352074771792</v>
      </c>
    </row>
    <row r="2133" spans="1:11">
      <c r="A2133" s="33" t="s">
        <v>641</v>
      </c>
      <c r="B2133" s="48">
        <v>2.4315994979779663</v>
      </c>
      <c r="C2133" s="48">
        <v>2.5132785089239897</v>
      </c>
      <c r="D2133" s="48">
        <v>2.5520826152297702</v>
      </c>
      <c r="E2133" s="48">
        <v>2.6053052792864277</v>
      </c>
      <c r="F2133" s="168">
        <v>2.6004798633609409</v>
      </c>
      <c r="G2133" s="149" t="s">
        <v>917</v>
      </c>
      <c r="H2133" s="149" t="s">
        <v>917</v>
      </c>
      <c r="I2133" s="149" t="s">
        <v>917</v>
      </c>
      <c r="J2133" s="149" t="s">
        <v>917</v>
      </c>
      <c r="K2133" s="149" t="s">
        <v>917</v>
      </c>
    </row>
    <row r="2134" spans="1:11">
      <c r="A2134" s="33" t="s">
        <v>860</v>
      </c>
      <c r="B2134" s="48">
        <v>0.2885714683648315</v>
      </c>
      <c r="C2134" s="48">
        <v>0.33579729034874289</v>
      </c>
      <c r="D2134" s="48">
        <v>0.45384914601420673</v>
      </c>
      <c r="E2134" s="48">
        <v>0.53512594544037417</v>
      </c>
      <c r="F2134" s="168">
        <v>0.61745154272517311</v>
      </c>
      <c r="G2134" s="149">
        <v>0.27214192276088739</v>
      </c>
      <c r="H2134" s="149">
        <v>0.31988786536901864</v>
      </c>
      <c r="I2134" s="149">
        <v>0.43682048382004734</v>
      </c>
      <c r="J2134" s="149">
        <v>0.51561653780202654</v>
      </c>
      <c r="K2134" s="149">
        <v>0.5940332347959969</v>
      </c>
    </row>
    <row r="2135" spans="1:11">
      <c r="A2135" s="33" t="s">
        <v>106</v>
      </c>
      <c r="B2135" s="48">
        <v>1.1382700424054224</v>
      </c>
      <c r="C2135" s="48">
        <v>1.1919737649388333</v>
      </c>
      <c r="D2135" s="48">
        <v>1.2182722505293806</v>
      </c>
      <c r="E2135" s="48">
        <v>1.2765180920236263</v>
      </c>
      <c r="F2135" s="168">
        <v>1.2800450883532806</v>
      </c>
      <c r="G2135" s="149">
        <v>0.66291371999065074</v>
      </c>
      <c r="H2135" s="149">
        <v>0.73417711156957888</v>
      </c>
      <c r="I2135" s="149">
        <v>0.77812648888300684</v>
      </c>
      <c r="J2135" s="149">
        <v>0.83249352260882514</v>
      </c>
      <c r="K2135" s="149">
        <v>0.8814773066339554</v>
      </c>
    </row>
    <row r="2136" spans="1:11">
      <c r="A2136" s="33" t="s">
        <v>4</v>
      </c>
      <c r="B2136" s="48">
        <v>5.3042878527818917</v>
      </c>
      <c r="C2136" s="48">
        <v>5.3779019573987163</v>
      </c>
      <c r="D2136" s="48">
        <v>5.3278527472354735</v>
      </c>
      <c r="E2136" s="48">
        <v>5.4054054054054053</v>
      </c>
      <c r="F2136" s="168" t="s">
        <v>917</v>
      </c>
      <c r="G2136" s="149">
        <v>3.2682043685782136</v>
      </c>
      <c r="H2136" s="149">
        <v>3.2806441992245752</v>
      </c>
      <c r="I2136" s="149">
        <v>3.29306726816885</v>
      </c>
      <c r="J2136" s="149">
        <v>3.3124827884653212</v>
      </c>
      <c r="K2136" s="149">
        <v>3.3245885624699643</v>
      </c>
    </row>
    <row r="2137" spans="1:11">
      <c r="A2137" s="33" t="s">
        <v>811</v>
      </c>
      <c r="B2137" s="48">
        <v>5.2916847183970059</v>
      </c>
      <c r="C2137" s="48">
        <v>5.0040994295661436</v>
      </c>
      <c r="D2137" s="48">
        <v>4.8860036974485936</v>
      </c>
      <c r="E2137" s="48">
        <v>4.9849682468654333</v>
      </c>
      <c r="F2137" s="168">
        <v>5.1112444123106018</v>
      </c>
      <c r="G2137" s="149">
        <v>2.9672666267235468</v>
      </c>
      <c r="H2137" s="149">
        <v>2.9725894654425242</v>
      </c>
      <c r="I2137" s="149">
        <v>3.0551077305312786</v>
      </c>
      <c r="J2137" s="149">
        <v>3.1457587907631908</v>
      </c>
      <c r="K2137" s="149">
        <v>3.228626331434501</v>
      </c>
    </row>
    <row r="2138" spans="1:11">
      <c r="A2138" s="33" t="s">
        <v>812</v>
      </c>
      <c r="B2138" s="48">
        <v>1.1995554261792638</v>
      </c>
      <c r="C2138" s="48">
        <v>1.2986920203867913</v>
      </c>
      <c r="D2138" s="48">
        <v>1.37159577400864</v>
      </c>
      <c r="E2138" s="48">
        <v>1.4245222412852665</v>
      </c>
      <c r="F2138" s="168">
        <v>1.3848494163712191</v>
      </c>
      <c r="G2138" s="149">
        <v>0.98139120982694161</v>
      </c>
      <c r="H2138" s="149">
        <v>1.0786455669948862</v>
      </c>
      <c r="I2138" s="149">
        <v>1.1316418329439055</v>
      </c>
      <c r="J2138" s="149">
        <v>1.1781333746352103</v>
      </c>
      <c r="K2138" s="149">
        <v>1.1279811215214655</v>
      </c>
    </row>
    <row r="2139" spans="1:11">
      <c r="A2139" s="33" t="s">
        <v>5</v>
      </c>
      <c r="B2139" s="47">
        <v>1.8210582986406434</v>
      </c>
      <c r="C2139" s="47">
        <v>1.8125198837428458</v>
      </c>
      <c r="D2139" s="47">
        <v>1.868635985000074</v>
      </c>
      <c r="E2139" s="47">
        <v>1.8149049411695233</v>
      </c>
      <c r="F2139" s="167">
        <v>1.8124228821396589</v>
      </c>
      <c r="G2139" s="154">
        <v>1.4720217855171076</v>
      </c>
      <c r="H2139" s="154">
        <v>1.4578140679092562</v>
      </c>
      <c r="I2139" s="154">
        <v>1.5164525471712096</v>
      </c>
      <c r="J2139" s="154">
        <v>1.5442395736451275</v>
      </c>
      <c r="K2139" s="154">
        <v>1.5104446369067714</v>
      </c>
    </row>
    <row r="2140" spans="1:11">
      <c r="A2140" s="33" t="s">
        <v>813</v>
      </c>
      <c r="B2140" s="47">
        <v>1.3372419595432097</v>
      </c>
      <c r="C2140" s="47">
        <v>1.5153507255865821</v>
      </c>
      <c r="D2140" s="47">
        <v>1.582991802252816</v>
      </c>
      <c r="E2140" s="47">
        <v>1.665964705448989</v>
      </c>
      <c r="F2140" s="167">
        <v>1.736741646497358</v>
      </c>
      <c r="G2140" s="154">
        <v>1.1802422751609249</v>
      </c>
      <c r="H2140" s="154">
        <v>1.311953908588219</v>
      </c>
      <c r="I2140" s="154">
        <v>1.3621500695313586</v>
      </c>
      <c r="J2140" s="154">
        <v>1.4647175693941337</v>
      </c>
      <c r="K2140" s="154">
        <v>1.5312239713652631</v>
      </c>
    </row>
    <row r="2141" spans="1:11">
      <c r="A2141" s="33" t="s">
        <v>814</v>
      </c>
      <c r="B2141" s="47">
        <v>0.56310169631723916</v>
      </c>
      <c r="C2141" s="47">
        <v>0.60621423390570417</v>
      </c>
      <c r="D2141" s="47">
        <v>0.68507533444648516</v>
      </c>
      <c r="E2141" s="47">
        <v>0.72705535407120103</v>
      </c>
      <c r="F2141" s="167">
        <v>0.83483388795246438</v>
      </c>
      <c r="G2141" s="154">
        <v>0.56310169631723916</v>
      </c>
      <c r="H2141" s="154">
        <v>0.60621423390570417</v>
      </c>
      <c r="I2141" s="154">
        <v>0.68507533444648516</v>
      </c>
      <c r="J2141" s="154">
        <v>0.72705535407120103</v>
      </c>
      <c r="K2141" s="154">
        <v>0.83483388795246438</v>
      </c>
    </row>
    <row r="2142" spans="1:11">
      <c r="A2142" s="33" t="s">
        <v>6</v>
      </c>
      <c r="B2142" s="47">
        <v>3.7522505647590365</v>
      </c>
      <c r="C2142" s="47">
        <v>3.7906275236154845</v>
      </c>
      <c r="D2142" s="47">
        <v>3.7390279707495431</v>
      </c>
      <c r="E2142" s="47">
        <v>3.5798243902439024</v>
      </c>
      <c r="F2142" s="167">
        <v>3.5439145710718738</v>
      </c>
      <c r="G2142" s="154">
        <v>1.9927708960843373</v>
      </c>
      <c r="H2142" s="154">
        <v>2.0201989257269863</v>
      </c>
      <c r="I2142" s="154">
        <v>1.9636521023765994</v>
      </c>
      <c r="J2142" s="154">
        <v>1.8571226738934055</v>
      </c>
      <c r="K2142" s="154">
        <v>1.8929884073479577</v>
      </c>
    </row>
    <row r="2143" spans="1:11">
      <c r="A2143" s="33" t="s">
        <v>815</v>
      </c>
      <c r="B2143" s="47" t="s">
        <v>917</v>
      </c>
      <c r="C2143" s="47" t="s">
        <v>917</v>
      </c>
      <c r="D2143" s="47" t="s">
        <v>917</v>
      </c>
      <c r="E2143" s="47" t="s">
        <v>917</v>
      </c>
      <c r="F2143" s="167" t="s">
        <v>917</v>
      </c>
      <c r="G2143" s="154" t="s">
        <v>917</v>
      </c>
      <c r="H2143" s="154" t="s">
        <v>917</v>
      </c>
      <c r="I2143" s="154" t="s">
        <v>917</v>
      </c>
      <c r="J2143" s="154" t="s">
        <v>917</v>
      </c>
      <c r="K2143" s="154" t="s">
        <v>917</v>
      </c>
    </row>
    <row r="2144" spans="1:11">
      <c r="A2144" s="33" t="s">
        <v>7</v>
      </c>
      <c r="B2144" s="47">
        <v>2.3207646255645411</v>
      </c>
      <c r="C2144" s="47">
        <v>2.2876184525669063</v>
      </c>
      <c r="D2144" s="47">
        <v>2.2778808493094207</v>
      </c>
      <c r="E2144" s="47">
        <v>2.1353025784038335</v>
      </c>
      <c r="F2144" s="167">
        <v>2.0929339450831814</v>
      </c>
      <c r="G2144" s="154">
        <v>1.1126982459825647</v>
      </c>
      <c r="H2144" s="154">
        <v>1.1185046339685514</v>
      </c>
      <c r="I2144" s="154">
        <v>1.1667697381983098</v>
      </c>
      <c r="J2144" s="154">
        <v>1.0587454066925273</v>
      </c>
      <c r="K2144" s="154">
        <v>1.0573797119463804</v>
      </c>
    </row>
    <row r="2145" spans="1:11">
      <c r="A2145" s="33" t="s">
        <v>8</v>
      </c>
      <c r="B2145" s="47">
        <v>1.8296056202059308</v>
      </c>
      <c r="C2145" s="47">
        <v>1.8858993615061777</v>
      </c>
      <c r="D2145" s="47">
        <v>1.931608018415734</v>
      </c>
      <c r="E2145" s="47">
        <v>1.9624641408287451</v>
      </c>
      <c r="F2145" s="167">
        <v>2.0104246334198779</v>
      </c>
      <c r="G2145" s="154">
        <v>1.1085601098431135</v>
      </c>
      <c r="H2145" s="154">
        <v>1.1260484464141123</v>
      </c>
      <c r="I2145" s="154">
        <v>1.1979022183143742</v>
      </c>
      <c r="J2145" s="154">
        <v>1.2148487153482082</v>
      </c>
      <c r="K2145" s="154">
        <v>1.2525466540233645</v>
      </c>
    </row>
    <row r="2146" spans="1:11">
      <c r="A2146" s="33" t="s">
        <v>816</v>
      </c>
      <c r="B2146" s="47">
        <v>1.9252971912925083</v>
      </c>
      <c r="C2146" s="47">
        <v>1.9862635927877159</v>
      </c>
      <c r="D2146" s="47">
        <v>1.9735308955282893</v>
      </c>
      <c r="E2146" s="47">
        <v>1.9963250935950776</v>
      </c>
      <c r="F2146" s="167">
        <v>1.9977447185249477</v>
      </c>
      <c r="G2146" s="154">
        <v>1.2067459850257414</v>
      </c>
      <c r="H2146" s="154">
        <v>1.2449462006662921</v>
      </c>
      <c r="I2146" s="154">
        <v>1.2398255254228072</v>
      </c>
      <c r="J2146" s="154">
        <v>1.2569989634250889</v>
      </c>
      <c r="K2146" s="154">
        <v>1.2610965818637982</v>
      </c>
    </row>
    <row r="2147" spans="1:11">
      <c r="A2147" s="33" t="s">
        <v>9</v>
      </c>
      <c r="B2147" s="47">
        <v>2.3125343379640531</v>
      </c>
      <c r="C2147" s="47">
        <v>2.3915546126727607</v>
      </c>
      <c r="D2147" s="47">
        <v>2.3954672817623108</v>
      </c>
      <c r="E2147" s="47">
        <v>2.4232375979112271</v>
      </c>
      <c r="F2147" s="167">
        <v>2.4096849865951739</v>
      </c>
      <c r="G2147" s="154">
        <v>1.3900478769327369</v>
      </c>
      <c r="H2147" s="154">
        <v>1.4926683929741367</v>
      </c>
      <c r="I2147" s="154">
        <v>1.4809201665712028</v>
      </c>
      <c r="J2147" s="154">
        <v>1.5174934725848563</v>
      </c>
      <c r="K2147" s="154">
        <v>1.517669997562759</v>
      </c>
    </row>
    <row r="2148" spans="1:11">
      <c r="A2148" s="33" t="s">
        <v>158</v>
      </c>
      <c r="B2148" s="47">
        <v>3.810210497887887</v>
      </c>
      <c r="C2148" s="47">
        <v>3.8373851891605728</v>
      </c>
      <c r="D2148" s="47">
        <v>3.9135054706518471</v>
      </c>
      <c r="E2148" s="47">
        <v>4.0679770368399044</v>
      </c>
      <c r="F2148" s="167">
        <v>4.1287108030111952</v>
      </c>
      <c r="G2148" s="154">
        <v>0.92611936876111478</v>
      </c>
      <c r="H2148" s="154">
        <v>0.93610187571413339</v>
      </c>
      <c r="I2148" s="154">
        <v>0.9467500200117086</v>
      </c>
      <c r="J2148" s="154">
        <v>0.95762934228658092</v>
      </c>
      <c r="K2148" s="154">
        <v>0.9640157522959204</v>
      </c>
    </row>
    <row r="2149" spans="1:11" ht="14.25">
      <c r="A2149" s="41" t="s">
        <v>1174</v>
      </c>
      <c r="B2149" s="169">
        <v>1.9169183356491788</v>
      </c>
      <c r="C2149" s="169">
        <v>2.1066983521945599</v>
      </c>
      <c r="D2149" s="169">
        <v>2.3103879894275057</v>
      </c>
      <c r="E2149" s="169">
        <v>2.4685924989918098</v>
      </c>
      <c r="F2149" s="170">
        <v>2.5657534168167642</v>
      </c>
      <c r="G2149" s="171">
        <v>1.3803991568074412</v>
      </c>
      <c r="H2149" s="171">
        <v>1.5540402528656592</v>
      </c>
      <c r="I2149" s="171">
        <v>1.7399537242023411</v>
      </c>
      <c r="J2149" s="171">
        <v>1.8925023570148936</v>
      </c>
      <c r="K2149" s="171">
        <v>2.0682475060639605</v>
      </c>
    </row>
    <row r="2150" spans="1:11">
      <c r="A2150" s="30"/>
    </row>
    <row r="2151" spans="1:11">
      <c r="A2151" s="30"/>
    </row>
    <row r="2152" spans="1:11">
      <c r="A2152" s="30"/>
    </row>
    <row r="2153" spans="1:11">
      <c r="A2153" s="30"/>
    </row>
    <row r="2154" spans="1:11" ht="12.75" customHeight="1">
      <c r="A2154" s="915" t="s">
        <v>669</v>
      </c>
      <c r="B2154" s="915"/>
      <c r="C2154" s="915"/>
      <c r="D2154" s="915"/>
      <c r="E2154" s="915"/>
      <c r="F2154" s="915"/>
      <c r="G2154" s="915"/>
      <c r="H2154" s="915"/>
      <c r="I2154" s="915"/>
      <c r="J2154" s="915"/>
      <c r="K2154" s="915"/>
    </row>
    <row r="2155" spans="1:11">
      <c r="A2155" s="30"/>
    </row>
    <row r="2156" spans="1:11" ht="15" customHeight="1">
      <c r="A2156" s="31"/>
      <c r="B2156" s="909" t="s">
        <v>266</v>
      </c>
      <c r="C2156" s="909"/>
      <c r="D2156" s="909"/>
      <c r="E2156" s="909"/>
      <c r="F2156" s="910"/>
      <c r="G2156" s="909" t="s">
        <v>267</v>
      </c>
      <c r="H2156" s="909"/>
      <c r="I2156" s="909"/>
      <c r="J2156" s="909"/>
      <c r="K2156" s="909"/>
    </row>
    <row r="2157" spans="1:11">
      <c r="A2157" s="34"/>
      <c r="B2157" s="180">
        <v>40909</v>
      </c>
      <c r="C2157" s="180">
        <v>41275</v>
      </c>
      <c r="D2157" s="180">
        <v>41640</v>
      </c>
      <c r="E2157" s="180">
        <v>42005</v>
      </c>
      <c r="F2157" s="181">
        <v>42370</v>
      </c>
      <c r="G2157" s="180">
        <v>40909</v>
      </c>
      <c r="H2157" s="180">
        <v>41275</v>
      </c>
      <c r="I2157" s="180">
        <v>41640</v>
      </c>
      <c r="J2157" s="180">
        <v>42005</v>
      </c>
      <c r="K2157" s="180">
        <v>42370</v>
      </c>
    </row>
    <row r="2158" spans="1:11">
      <c r="A2158" s="31" t="s">
        <v>31</v>
      </c>
      <c r="B2158" s="154" t="s">
        <v>917</v>
      </c>
      <c r="C2158" s="154" t="s">
        <v>917</v>
      </c>
      <c r="D2158" s="154" t="s">
        <v>917</v>
      </c>
      <c r="E2158" s="154" t="s">
        <v>917</v>
      </c>
      <c r="F2158" s="155" t="s">
        <v>917</v>
      </c>
      <c r="G2158" s="149">
        <v>0.96624248113810907</v>
      </c>
      <c r="H2158" s="149">
        <v>0.98950538423059353</v>
      </c>
      <c r="I2158" s="149">
        <v>0.99509880852292509</v>
      </c>
      <c r="J2158" s="149">
        <v>0.99972046291207828</v>
      </c>
      <c r="K2158" s="149">
        <v>1.0000237564250951</v>
      </c>
    </row>
    <row r="2159" spans="1:11">
      <c r="A2159" s="33" t="s">
        <v>456</v>
      </c>
      <c r="B2159" s="154">
        <v>0.40259661660937213</v>
      </c>
      <c r="C2159" s="154">
        <v>0.39233993696533093</v>
      </c>
      <c r="D2159" s="154">
        <v>0.1638751456484718</v>
      </c>
      <c r="E2159" s="154">
        <v>0.28622630457933967</v>
      </c>
      <c r="F2159" s="155">
        <v>0.29416852146263905</v>
      </c>
      <c r="G2159" s="149" t="s">
        <v>917</v>
      </c>
      <c r="H2159" s="149" t="s">
        <v>917</v>
      </c>
      <c r="I2159" s="149">
        <v>0.18841005646679213</v>
      </c>
      <c r="J2159" s="149">
        <v>0.2070139332623358</v>
      </c>
      <c r="K2159" s="149">
        <v>0.20103736089030205</v>
      </c>
    </row>
    <row r="2160" spans="1:11">
      <c r="A2160" s="33" t="s">
        <v>458</v>
      </c>
      <c r="B2160" s="154" t="s">
        <v>917</v>
      </c>
      <c r="C2160" s="154" t="s">
        <v>917</v>
      </c>
      <c r="D2160" s="154" t="s">
        <v>917</v>
      </c>
      <c r="E2160" s="154" t="s">
        <v>917</v>
      </c>
      <c r="F2160" s="155" t="s">
        <v>917</v>
      </c>
      <c r="G2160" s="149">
        <v>0.76816603675224804</v>
      </c>
      <c r="H2160" s="149">
        <v>0.80084216024234822</v>
      </c>
      <c r="I2160" s="149">
        <v>0.78920278740833161</v>
      </c>
      <c r="J2160" s="149">
        <v>0.79776603195875784</v>
      </c>
      <c r="K2160" s="149">
        <v>0.72237719634512632</v>
      </c>
    </row>
    <row r="2161" spans="1:11">
      <c r="A2161" s="33" t="s">
        <v>457</v>
      </c>
      <c r="B2161" s="149" t="s">
        <v>349</v>
      </c>
      <c r="C2161" s="149" t="s">
        <v>349</v>
      </c>
      <c r="D2161" s="149" t="s">
        <v>349</v>
      </c>
      <c r="E2161" s="149" t="s">
        <v>349</v>
      </c>
      <c r="F2161" s="152" t="s">
        <v>349</v>
      </c>
      <c r="G2161" s="154">
        <v>2.2711994296798075</v>
      </c>
      <c r="H2161" s="154">
        <v>2.3221351483599029</v>
      </c>
      <c r="I2161" s="154">
        <v>2.167331793096158</v>
      </c>
      <c r="J2161" s="154">
        <v>2.0192913987480852</v>
      </c>
      <c r="K2161" s="154">
        <v>2.0906289597532823</v>
      </c>
    </row>
    <row r="2162" spans="1:11">
      <c r="A2162" s="33" t="s">
        <v>459</v>
      </c>
      <c r="B2162" s="149" t="s">
        <v>349</v>
      </c>
      <c r="C2162" s="149" t="s">
        <v>349</v>
      </c>
      <c r="D2162" s="149" t="s">
        <v>349</v>
      </c>
      <c r="E2162" s="149" t="s">
        <v>349</v>
      </c>
      <c r="F2162" s="152" t="s">
        <v>349</v>
      </c>
      <c r="G2162" s="154">
        <v>0.24512954812152263</v>
      </c>
      <c r="H2162" s="154">
        <v>0.28719531130577924</v>
      </c>
      <c r="I2162" s="154">
        <v>0.33271557149332515</v>
      </c>
      <c r="J2162" s="154">
        <v>0.31441891213571749</v>
      </c>
      <c r="K2162" s="154">
        <v>0.33632132912902918</v>
      </c>
    </row>
    <row r="2163" spans="1:11">
      <c r="A2163" s="33" t="s">
        <v>140</v>
      </c>
      <c r="B2163" s="149">
        <v>0.35835204299685219</v>
      </c>
      <c r="C2163" s="149">
        <v>0.36313710982162423</v>
      </c>
      <c r="D2163" s="149">
        <v>0.58656853576873191</v>
      </c>
      <c r="E2163" s="149">
        <v>0.42368537121733241</v>
      </c>
      <c r="F2163" s="152">
        <v>0.44398927939804883</v>
      </c>
      <c r="G2163" s="149">
        <v>0.41143772847607235</v>
      </c>
      <c r="H2163" s="149">
        <v>0.29911246829012822</v>
      </c>
      <c r="I2163" s="149">
        <v>0.37714322642393799</v>
      </c>
      <c r="J2163" s="149">
        <v>0.29979303291042764</v>
      </c>
      <c r="K2163" s="149">
        <v>0.29552827070078252</v>
      </c>
    </row>
    <row r="2164" spans="1:11">
      <c r="A2164" s="718" t="s">
        <v>141</v>
      </c>
      <c r="B2164" s="149">
        <v>0.29728653669211447</v>
      </c>
      <c r="C2164" s="149">
        <v>0.30727739751506583</v>
      </c>
      <c r="D2164" s="149">
        <v>0.33169517059135867</v>
      </c>
      <c r="E2164" s="149">
        <v>0.34577296265011565</v>
      </c>
      <c r="F2164" s="152">
        <v>0.33931927119322108</v>
      </c>
      <c r="G2164" s="149">
        <v>4.5818217989207467E-2</v>
      </c>
      <c r="H2164" s="149">
        <v>4.8385251593383423E-2</v>
      </c>
      <c r="I2164" s="149">
        <v>5.4238827902152301E-2</v>
      </c>
      <c r="J2164" s="149">
        <v>5.9988492661010931E-2</v>
      </c>
      <c r="K2164" s="149">
        <v>6.8880483931580416E-2</v>
      </c>
    </row>
    <row r="2165" spans="1:11">
      <c r="A2165" s="33" t="s">
        <v>641</v>
      </c>
      <c r="B2165" s="149" t="s">
        <v>917</v>
      </c>
      <c r="C2165" s="149" t="s">
        <v>917</v>
      </c>
      <c r="D2165" s="149" t="s">
        <v>917</v>
      </c>
      <c r="E2165" s="149" t="s">
        <v>917</v>
      </c>
      <c r="F2165" s="152" t="s">
        <v>917</v>
      </c>
      <c r="G2165" s="149">
        <v>2.4315994979779663</v>
      </c>
      <c r="H2165" s="149">
        <v>2.5132785089239897</v>
      </c>
      <c r="I2165" s="149">
        <v>2.5520826152297702</v>
      </c>
      <c r="J2165" s="149">
        <v>2.6053052792864277</v>
      </c>
      <c r="K2165" s="149">
        <v>2.6004798633609409</v>
      </c>
    </row>
    <row r="2166" spans="1:11">
      <c r="A2166" s="33" t="s">
        <v>860</v>
      </c>
      <c r="B2166" s="149">
        <v>3.6192276088742808E-4</v>
      </c>
      <c r="C2166" s="149">
        <v>3.5259854014598537E-4</v>
      </c>
      <c r="D2166" s="149">
        <v>3.6674191002367796E-4</v>
      </c>
      <c r="E2166" s="149">
        <v>4.0947077162899453E-4</v>
      </c>
      <c r="F2166" s="152">
        <v>4.4507082371054654E-4</v>
      </c>
      <c r="G2166" s="149">
        <v>1.6067622843056694E-2</v>
      </c>
      <c r="H2166" s="149">
        <v>1.5556826439578262E-2</v>
      </c>
      <c r="I2166" s="149">
        <v>1.6661920284135753E-2</v>
      </c>
      <c r="J2166" s="149">
        <v>1.9099936866718629E-2</v>
      </c>
      <c r="K2166" s="149">
        <v>2.2973237105465741E-2</v>
      </c>
    </row>
    <row r="2167" spans="1:11">
      <c r="A2167" s="33" t="s">
        <v>106</v>
      </c>
      <c r="B2167" s="149" t="s">
        <v>917</v>
      </c>
      <c r="C2167" s="149" t="s">
        <v>917</v>
      </c>
      <c r="D2167" s="149" t="s">
        <v>917</v>
      </c>
      <c r="E2167" s="149" t="s">
        <v>917</v>
      </c>
      <c r="F2167" s="152" t="s">
        <v>917</v>
      </c>
      <c r="G2167" s="149">
        <v>0.47535632241477171</v>
      </c>
      <c r="H2167" s="149">
        <v>0.45779665336925429</v>
      </c>
      <c r="I2167" s="149">
        <v>0.4401457616463737</v>
      </c>
      <c r="J2167" s="149">
        <v>0.44402456941480117</v>
      </c>
      <c r="K2167" s="149">
        <v>0.398567781719325</v>
      </c>
    </row>
    <row r="2168" spans="1:11">
      <c r="A2168" s="33" t="s">
        <v>4</v>
      </c>
      <c r="B2168" s="149" t="s">
        <v>917</v>
      </c>
      <c r="C2168" s="149" t="s">
        <v>917</v>
      </c>
      <c r="D2168" s="149" t="s">
        <v>917</v>
      </c>
      <c r="E2168" s="149" t="s">
        <v>917</v>
      </c>
      <c r="F2168" s="152" t="s">
        <v>917</v>
      </c>
      <c r="G2168" s="149">
        <v>2.0360834842036786</v>
      </c>
      <c r="H2168" s="149">
        <v>2.0972577581741407</v>
      </c>
      <c r="I2168" s="149">
        <v>2.0347854790666235</v>
      </c>
      <c r="J2168" s="149">
        <v>2.0929226169400841</v>
      </c>
      <c r="K2168" s="149" t="s">
        <v>917</v>
      </c>
    </row>
    <row r="2169" spans="1:11">
      <c r="A2169" s="33" t="s">
        <v>811</v>
      </c>
      <c r="B2169" s="149" t="s">
        <v>349</v>
      </c>
      <c r="C2169" s="149" t="s">
        <v>349</v>
      </c>
      <c r="D2169" s="149" t="s">
        <v>349</v>
      </c>
      <c r="E2169" s="149" t="s">
        <v>349</v>
      </c>
      <c r="F2169" s="152" t="s">
        <v>349</v>
      </c>
      <c r="G2169" s="149">
        <v>2.3244180916734591</v>
      </c>
      <c r="H2169" s="149">
        <v>2.0315099641236194</v>
      </c>
      <c r="I2169" s="149">
        <v>1.8308959669173146</v>
      </c>
      <c r="J2169" s="149">
        <v>1.8392094561022418</v>
      </c>
      <c r="K2169" s="149">
        <v>1.8826180808761015</v>
      </c>
    </row>
    <row r="2170" spans="1:11">
      <c r="A2170" s="33" t="s">
        <v>812</v>
      </c>
      <c r="B2170" s="149" t="s">
        <v>349</v>
      </c>
      <c r="C2170" s="149" t="s">
        <v>349</v>
      </c>
      <c r="D2170" s="149" t="s">
        <v>349</v>
      </c>
      <c r="E2170" s="149" t="s">
        <v>349</v>
      </c>
      <c r="F2170" s="152" t="s">
        <v>349</v>
      </c>
      <c r="G2170" s="149">
        <v>0.21816421635232242</v>
      </c>
      <c r="H2170" s="149">
        <v>0.22004645339190512</v>
      </c>
      <c r="I2170" s="149">
        <v>0.23995394106473461</v>
      </c>
      <c r="J2170" s="149">
        <v>0.2463888666500561</v>
      </c>
      <c r="K2170" s="149">
        <v>0.2568682948497536</v>
      </c>
    </row>
    <row r="2171" spans="1:11">
      <c r="A2171" s="33" t="s">
        <v>5</v>
      </c>
      <c r="B2171" s="154" t="s">
        <v>917</v>
      </c>
      <c r="C2171" s="154" t="s">
        <v>917</v>
      </c>
      <c r="D2171" s="154">
        <v>0.1571881957104955</v>
      </c>
      <c r="E2171" s="154">
        <v>0.14771749560801334</v>
      </c>
      <c r="F2171" s="155">
        <v>0.15959514407762429</v>
      </c>
      <c r="G2171" s="149">
        <v>0.34903651312353579</v>
      </c>
      <c r="H2171" s="149">
        <v>0.35470581583358962</v>
      </c>
      <c r="I2171" s="149">
        <v>0.19499524211836897</v>
      </c>
      <c r="J2171" s="149">
        <v>0.1229478719163825</v>
      </c>
      <c r="K2171" s="149">
        <v>0.14238310115526326</v>
      </c>
    </row>
    <row r="2172" spans="1:11">
      <c r="A2172" s="33" t="s">
        <v>813</v>
      </c>
      <c r="B2172" s="154" t="s">
        <v>917</v>
      </c>
      <c r="C2172" s="154" t="s">
        <v>917</v>
      </c>
      <c r="D2172" s="154" t="s">
        <v>917</v>
      </c>
      <c r="E2172" s="154" t="s">
        <v>917</v>
      </c>
      <c r="F2172" s="155" t="s">
        <v>917</v>
      </c>
      <c r="G2172" s="149">
        <v>0.15699968438228476</v>
      </c>
      <c r="H2172" s="149">
        <v>0.20339681699836304</v>
      </c>
      <c r="I2172" s="149">
        <v>0.22084173272145738</v>
      </c>
      <c r="J2172" s="149">
        <v>0.2012471360548552</v>
      </c>
      <c r="K2172" s="149">
        <v>0.20551767513209473</v>
      </c>
    </row>
    <row r="2173" spans="1:11">
      <c r="A2173" s="33" t="s">
        <v>814</v>
      </c>
      <c r="B2173" s="154" t="s">
        <v>349</v>
      </c>
      <c r="C2173" s="154" t="s">
        <v>349</v>
      </c>
      <c r="D2173" s="154" t="s">
        <v>349</v>
      </c>
      <c r="E2173" s="154" t="s">
        <v>349</v>
      </c>
      <c r="F2173" s="155" t="s">
        <v>349</v>
      </c>
      <c r="G2173" s="149" t="s">
        <v>917</v>
      </c>
      <c r="H2173" s="149" t="s">
        <v>917</v>
      </c>
      <c r="I2173" s="149" t="s">
        <v>917</v>
      </c>
      <c r="J2173" s="149" t="s">
        <v>917</v>
      </c>
      <c r="K2173" s="149" t="s">
        <v>917</v>
      </c>
    </row>
    <row r="2174" spans="1:11">
      <c r="A2174" s="33" t="s">
        <v>6</v>
      </c>
      <c r="B2174" s="149" t="s">
        <v>349</v>
      </c>
      <c r="C2174" s="149" t="s">
        <v>349</v>
      </c>
      <c r="D2174" s="149" t="s">
        <v>349</v>
      </c>
      <c r="E2174" s="149" t="s">
        <v>349</v>
      </c>
      <c r="F2174" s="152" t="s">
        <v>349</v>
      </c>
      <c r="G2174" s="154">
        <v>1.7594796686746987</v>
      </c>
      <c r="H2174" s="154">
        <v>1.7704285978884977</v>
      </c>
      <c r="I2174" s="154">
        <v>1.7753758683729435</v>
      </c>
      <c r="J2174" s="154">
        <v>1.722701716350497</v>
      </c>
      <c r="K2174" s="154">
        <v>1.6509261637239165</v>
      </c>
    </row>
    <row r="2175" spans="1:11">
      <c r="A2175" s="33" t="s">
        <v>815</v>
      </c>
      <c r="B2175" s="149" t="s">
        <v>917</v>
      </c>
      <c r="C2175" s="149" t="s">
        <v>917</v>
      </c>
      <c r="D2175" s="149" t="s">
        <v>917</v>
      </c>
      <c r="E2175" s="149" t="s">
        <v>917</v>
      </c>
      <c r="F2175" s="152" t="s">
        <v>917</v>
      </c>
      <c r="G2175" s="154" t="s">
        <v>917</v>
      </c>
      <c r="H2175" s="154" t="s">
        <v>917</v>
      </c>
      <c r="I2175" s="154" t="s">
        <v>917</v>
      </c>
      <c r="J2175" s="154" t="s">
        <v>917</v>
      </c>
      <c r="K2175" s="154" t="s">
        <v>917</v>
      </c>
    </row>
    <row r="2176" spans="1:11">
      <c r="A2176" s="33" t="s">
        <v>7</v>
      </c>
      <c r="B2176" s="154">
        <v>7.4466967755487862E-2</v>
      </c>
      <c r="C2176" s="154">
        <v>7.1644277829844838E-2</v>
      </c>
      <c r="D2176" s="154">
        <v>7.2356215213358069E-2</v>
      </c>
      <c r="E2176" s="154">
        <v>8.7161559055273174E-2</v>
      </c>
      <c r="F2176" s="155">
        <v>7.678681857096134E-2</v>
      </c>
      <c r="G2176" s="154">
        <v>1.1335994118264887</v>
      </c>
      <c r="H2176" s="154">
        <v>1.0974695407685098</v>
      </c>
      <c r="I2176" s="154">
        <v>1.038754895897753</v>
      </c>
      <c r="J2176" s="154">
        <v>0.98939561265603315</v>
      </c>
      <c r="K2176" s="154">
        <v>0.95876741456584003</v>
      </c>
    </row>
    <row r="2177" spans="1:11">
      <c r="A2177" s="33" t="s">
        <v>8</v>
      </c>
      <c r="B2177" s="149" t="s">
        <v>917</v>
      </c>
      <c r="C2177" s="149" t="s">
        <v>917</v>
      </c>
      <c r="D2177" s="149" t="s">
        <v>917</v>
      </c>
      <c r="E2177" s="149" t="s">
        <v>917</v>
      </c>
      <c r="F2177" s="152" t="s">
        <v>917</v>
      </c>
      <c r="G2177" s="154">
        <v>0.72104551036281739</v>
      </c>
      <c r="H2177" s="154">
        <v>0.75985091509206537</v>
      </c>
      <c r="I2177" s="154">
        <v>0.73370580010135988</v>
      </c>
      <c r="J2177" s="154">
        <v>0.74761542548053717</v>
      </c>
      <c r="K2177" s="154">
        <v>0.75787797939651314</v>
      </c>
    </row>
    <row r="2178" spans="1:11">
      <c r="A2178" s="33" t="s">
        <v>816</v>
      </c>
      <c r="B2178" s="149" t="s">
        <v>349</v>
      </c>
      <c r="C2178" s="149" t="s">
        <v>349</v>
      </c>
      <c r="D2178" s="149" t="s">
        <v>349</v>
      </c>
      <c r="E2178" s="149" t="s">
        <v>349</v>
      </c>
      <c r="F2178" s="152" t="s">
        <v>349</v>
      </c>
      <c r="G2178" s="154">
        <v>0.71855120626676694</v>
      </c>
      <c r="H2178" s="154">
        <v>0.74131739212142378</v>
      </c>
      <c r="I2178" s="154">
        <v>0.73370537010548198</v>
      </c>
      <c r="J2178" s="154">
        <v>0.73932613016998883</v>
      </c>
      <c r="K2178" s="154">
        <v>0.73664813666114937</v>
      </c>
    </row>
    <row r="2179" spans="1:11">
      <c r="A2179" s="33" t="s">
        <v>9</v>
      </c>
      <c r="B2179" s="154">
        <v>3.648065300996782E-2</v>
      </c>
      <c r="C2179" s="154">
        <v>3.5285308707453285E-2</v>
      </c>
      <c r="D2179" s="154">
        <v>3.3283279409260486E-2</v>
      </c>
      <c r="E2179" s="154" t="s">
        <v>917</v>
      </c>
      <c r="F2179" s="155" t="s">
        <v>917</v>
      </c>
      <c r="G2179" s="154">
        <v>0.88600580802134843</v>
      </c>
      <c r="H2179" s="154">
        <v>0.86360091099117087</v>
      </c>
      <c r="I2179" s="154">
        <v>0.8812638357818473</v>
      </c>
      <c r="J2179" s="154">
        <v>0.90574412532637072</v>
      </c>
      <c r="K2179" s="154">
        <v>0.89201498903241527</v>
      </c>
    </row>
    <row r="2180" spans="1:11">
      <c r="A2180" s="33" t="s">
        <v>158</v>
      </c>
      <c r="B2180" s="154" t="s">
        <v>917</v>
      </c>
      <c r="C2180" s="154" t="s">
        <v>917</v>
      </c>
      <c r="D2180" s="154" t="s">
        <v>917</v>
      </c>
      <c r="E2180" s="154" t="s">
        <v>917</v>
      </c>
      <c r="F2180" s="155" t="s">
        <v>917</v>
      </c>
      <c r="G2180" s="154">
        <v>2.8840911291267721</v>
      </c>
      <c r="H2180" s="154">
        <v>2.9012833134464393</v>
      </c>
      <c r="I2180" s="154">
        <v>2.9667554506401386</v>
      </c>
      <c r="J2180" s="154">
        <v>3.1103476945533233</v>
      </c>
      <c r="K2180" s="154">
        <v>3.1646950507152747</v>
      </c>
    </row>
    <row r="2181" spans="1:11" ht="14.25">
      <c r="A2181" s="41" t="s">
        <v>1174</v>
      </c>
      <c r="B2181" s="172">
        <v>3.8158033987363608E-2</v>
      </c>
      <c r="C2181" s="172">
        <v>3.8477066572226735E-2</v>
      </c>
      <c r="D2181" s="172">
        <v>4.8414685057060369E-2</v>
      </c>
      <c r="E2181" s="172">
        <v>4.3209725856804222E-2</v>
      </c>
      <c r="F2181" s="193">
        <v>4.3705640713377514E-2</v>
      </c>
      <c r="G2181" s="171">
        <v>0.54264427414465843</v>
      </c>
      <c r="H2181" s="171">
        <v>0.55728844520077425</v>
      </c>
      <c r="I2181" s="171">
        <v>0.56901269655822628</v>
      </c>
      <c r="J2181" s="171">
        <v>0.57333863220733294</v>
      </c>
      <c r="K2181" s="171">
        <v>0.53404127424819925</v>
      </c>
    </row>
    <row r="2182" spans="1:11" s="22" customFormat="1" ht="14.25" customHeight="1">
      <c r="A2182" s="897" t="s">
        <v>303</v>
      </c>
      <c r="B2182" s="898"/>
      <c r="C2182" s="898"/>
      <c r="D2182" s="898"/>
      <c r="E2182" s="898"/>
      <c r="F2182" s="898"/>
      <c r="G2182" s="898"/>
      <c r="H2182" s="898"/>
      <c r="I2182" s="898"/>
      <c r="J2182" s="898"/>
      <c r="K2182" s="898"/>
    </row>
    <row r="2183" spans="1:11" s="22" customFormat="1" ht="14.25" customHeight="1">
      <c r="A2183" s="899" t="s">
        <v>1364</v>
      </c>
      <c r="B2183" s="900"/>
      <c r="C2183" s="900"/>
      <c r="D2183" s="900"/>
      <c r="E2183" s="900"/>
      <c r="F2183" s="900"/>
      <c r="G2183" s="900"/>
      <c r="H2183" s="900"/>
      <c r="I2183" s="900"/>
      <c r="J2183" s="900"/>
      <c r="K2183" s="900"/>
    </row>
    <row r="2186" spans="1:11">
      <c r="A2186" s="30"/>
    </row>
    <row r="2187" spans="1:11">
      <c r="A2187" s="30"/>
    </row>
    <row r="2188" spans="1:11">
      <c r="A2188" s="915" t="s">
        <v>670</v>
      </c>
      <c r="B2188" s="915"/>
      <c r="C2188" s="915"/>
      <c r="D2188" s="915"/>
      <c r="E2188" s="915"/>
      <c r="F2188" s="915"/>
      <c r="G2188" s="915"/>
      <c r="H2188" s="915"/>
      <c r="I2188" s="915"/>
      <c r="J2188" s="915"/>
      <c r="K2188" s="915"/>
    </row>
    <row r="2189" spans="1:11" ht="15">
      <c r="A2189" s="920" t="s">
        <v>604</v>
      </c>
      <c r="B2189" s="921"/>
      <c r="C2189" s="921"/>
      <c r="D2189" s="921"/>
      <c r="E2189" s="921"/>
      <c r="F2189" s="921"/>
      <c r="G2189" s="921"/>
      <c r="H2189" s="921"/>
      <c r="I2189" s="921"/>
      <c r="J2189" s="921"/>
      <c r="K2189" s="921"/>
    </row>
    <row r="2190" spans="1:11">
      <c r="A2190" s="32" t="s">
        <v>1020</v>
      </c>
    </row>
    <row r="2191" spans="1:11">
      <c r="A2191" s="29"/>
      <c r="B2191" s="190"/>
      <c r="C2191" s="190"/>
      <c r="D2191" s="190"/>
      <c r="E2191" s="190"/>
      <c r="F2191" s="190"/>
      <c r="G2191" s="190"/>
      <c r="H2191" s="190"/>
      <c r="I2191" s="190"/>
      <c r="J2191" s="190"/>
      <c r="K2191" s="190"/>
    </row>
    <row r="2192" spans="1:11" ht="15" customHeight="1">
      <c r="A2192" s="31"/>
      <c r="B2192" s="895" t="s">
        <v>671</v>
      </c>
      <c r="C2192" s="895"/>
      <c r="D2192" s="895"/>
      <c r="E2192" s="895"/>
      <c r="F2192" s="896"/>
      <c r="G2192" s="895" t="s">
        <v>51</v>
      </c>
      <c r="H2192" s="895"/>
      <c r="I2192" s="895"/>
      <c r="J2192" s="895"/>
      <c r="K2192" s="895"/>
    </row>
    <row r="2193" spans="1:11">
      <c r="A2193" s="34"/>
      <c r="B2193" s="180">
        <v>40909</v>
      </c>
      <c r="C2193" s="180">
        <v>41275</v>
      </c>
      <c r="D2193" s="180">
        <v>41640</v>
      </c>
      <c r="E2193" s="180">
        <v>42005</v>
      </c>
      <c r="F2193" s="181">
        <v>42370</v>
      </c>
      <c r="G2193" s="180">
        <v>40909</v>
      </c>
      <c r="H2193" s="180">
        <v>41275</v>
      </c>
      <c r="I2193" s="180">
        <v>41640</v>
      </c>
      <c r="J2193" s="180">
        <v>42005</v>
      </c>
      <c r="K2193" s="180">
        <v>42370</v>
      </c>
    </row>
    <row r="2194" spans="1:11">
      <c r="A2194" s="31" t="s">
        <v>31</v>
      </c>
      <c r="B2194" s="45">
        <v>30.333000000000002</v>
      </c>
      <c r="C2194" s="45">
        <v>30.222000000000001</v>
      </c>
      <c r="D2194" s="45">
        <v>31.464000000000002</v>
      </c>
      <c r="E2194" s="45">
        <v>31.661000000000001</v>
      </c>
      <c r="F2194" s="93">
        <v>32.878999999999998</v>
      </c>
      <c r="G2194" s="45">
        <v>755.524</v>
      </c>
      <c r="H2194" s="45">
        <v>804.48599999999999</v>
      </c>
      <c r="I2194" s="45">
        <v>843.60500000000002</v>
      </c>
      <c r="J2194" s="45">
        <v>956.16700000000003</v>
      </c>
      <c r="K2194" s="45">
        <v>954.17399999999998</v>
      </c>
    </row>
    <row r="2195" spans="1:11">
      <c r="A2195" s="33" t="s">
        <v>456</v>
      </c>
      <c r="B2195" s="45">
        <v>15.657999999999999</v>
      </c>
      <c r="C2195" s="45">
        <v>14.861000000000001</v>
      </c>
      <c r="D2195" s="45">
        <v>12.68</v>
      </c>
      <c r="E2195" s="45">
        <v>15.634</v>
      </c>
      <c r="F2195" s="93">
        <v>17.417999999999999</v>
      </c>
      <c r="G2195" s="45">
        <v>136.25300000000001</v>
      </c>
      <c r="H2195" s="45">
        <v>140.114</v>
      </c>
      <c r="I2195" s="45">
        <v>183.208</v>
      </c>
      <c r="J2195" s="45">
        <v>185.28100000000001</v>
      </c>
      <c r="K2195" s="45">
        <v>187.018</v>
      </c>
    </row>
    <row r="2196" spans="1:11">
      <c r="A2196" s="33" t="s">
        <v>458</v>
      </c>
      <c r="B2196" s="45">
        <v>175.13900000000001</v>
      </c>
      <c r="C2196" s="45">
        <v>182.53800000000001</v>
      </c>
      <c r="D2196" s="45">
        <v>184.446</v>
      </c>
      <c r="E2196" s="45">
        <v>182.37800000000001</v>
      </c>
      <c r="F2196" s="93">
        <v>175.947</v>
      </c>
      <c r="G2196" s="45">
        <v>4096.4279999999999</v>
      </c>
      <c r="H2196" s="45">
        <v>4451.8240000000005</v>
      </c>
      <c r="I2196" s="45">
        <v>5035.24</v>
      </c>
      <c r="J2196" s="45">
        <v>5187.277</v>
      </c>
      <c r="K2196" s="45">
        <v>5081.393</v>
      </c>
    </row>
    <row r="2197" spans="1:11">
      <c r="A2197" s="33" t="s">
        <v>457</v>
      </c>
      <c r="B2197" s="45">
        <v>59.1</v>
      </c>
      <c r="C2197" s="45">
        <v>65</v>
      </c>
      <c r="D2197" s="45">
        <v>65.992000000000004</v>
      </c>
      <c r="E2197" s="45">
        <v>66.433000000000007</v>
      </c>
      <c r="F2197" s="93">
        <v>67.992000000000004</v>
      </c>
      <c r="G2197" s="45">
        <v>794</v>
      </c>
      <c r="H2197" s="45">
        <v>829</v>
      </c>
      <c r="I2197" s="45">
        <v>879</v>
      </c>
      <c r="J2197" s="45">
        <v>1301.4000000000001</v>
      </c>
      <c r="K2197" s="45">
        <v>1400.8</v>
      </c>
    </row>
    <row r="2198" spans="1:11">
      <c r="A2198" s="33" t="s">
        <v>459</v>
      </c>
      <c r="B2198" s="45">
        <v>415.56100000000004</v>
      </c>
      <c r="C2198" s="45">
        <v>519.99599999999998</v>
      </c>
      <c r="D2198" s="45">
        <v>614.87700000000007</v>
      </c>
      <c r="E2198" s="45">
        <v>866.71100000000001</v>
      </c>
      <c r="F2198" s="93">
        <v>924.17600000000004</v>
      </c>
      <c r="G2198" s="45">
        <v>7117.8</v>
      </c>
      <c r="H2198" s="45">
        <v>10632.084000000001</v>
      </c>
      <c r="I2198" s="45">
        <v>15935.196</v>
      </c>
      <c r="J2198" s="45">
        <v>22821</v>
      </c>
      <c r="K2198" s="45">
        <v>24535</v>
      </c>
    </row>
    <row r="2199" spans="1:11">
      <c r="A2199" s="33" t="s">
        <v>140</v>
      </c>
      <c r="B2199" s="49">
        <v>58.536000000000001</v>
      </c>
      <c r="C2199" s="49">
        <v>58.637999999999998</v>
      </c>
      <c r="D2199" s="49">
        <v>114.86800000000001</v>
      </c>
      <c r="E2199" s="49">
        <v>60.741</v>
      </c>
      <c r="F2199" s="53">
        <v>58.480000000000004</v>
      </c>
      <c r="G2199" s="49">
        <v>1400</v>
      </c>
      <c r="H2199" s="49">
        <v>1344.402</v>
      </c>
      <c r="I2199" s="49">
        <v>1604.4950000000001</v>
      </c>
      <c r="J2199" s="49">
        <v>1495.855</v>
      </c>
      <c r="K2199" s="49">
        <v>1487.2719999999999</v>
      </c>
    </row>
    <row r="2200" spans="1:11">
      <c r="A2200" s="718" t="s">
        <v>141</v>
      </c>
      <c r="B2200" s="49">
        <v>82.61</v>
      </c>
      <c r="C2200" s="49">
        <v>82.760999999999996</v>
      </c>
      <c r="D2200" s="49">
        <v>86.766999999999996</v>
      </c>
      <c r="E2200" s="49">
        <v>86.701999999999998</v>
      </c>
      <c r="F2200" s="53">
        <v>85.352000000000004</v>
      </c>
      <c r="G2200" s="49">
        <v>720</v>
      </c>
      <c r="H2200" s="49">
        <v>743.62400000000002</v>
      </c>
      <c r="I2200" s="49">
        <v>1034.55</v>
      </c>
      <c r="J2200" s="49">
        <v>998.846</v>
      </c>
      <c r="K2200" s="49">
        <v>1002.34</v>
      </c>
    </row>
    <row r="2201" spans="1:11">
      <c r="A2201" s="33" t="s">
        <v>641</v>
      </c>
      <c r="B2201" s="49" t="s">
        <v>917</v>
      </c>
      <c r="C2201" s="49" t="s">
        <v>917</v>
      </c>
      <c r="D2201" s="49" t="s">
        <v>917</v>
      </c>
      <c r="E2201" s="49" t="s">
        <v>917</v>
      </c>
      <c r="F2201" s="53" t="s">
        <v>917</v>
      </c>
      <c r="G2201" s="49" t="s">
        <v>917</v>
      </c>
      <c r="H2201" s="49" t="s">
        <v>917</v>
      </c>
      <c r="I2201" s="49" t="s">
        <v>917</v>
      </c>
      <c r="J2201" s="49" t="s">
        <v>917</v>
      </c>
      <c r="K2201" s="49" t="s">
        <v>917</v>
      </c>
    </row>
    <row r="2202" spans="1:11">
      <c r="A2202" s="33" t="s">
        <v>860</v>
      </c>
      <c r="B2202" s="49">
        <v>114.014</v>
      </c>
      <c r="C2202" s="49">
        <v>161.75</v>
      </c>
      <c r="D2202" s="49">
        <v>189.13300000000001</v>
      </c>
      <c r="E2202" s="49">
        <v>211.91400000000002</v>
      </c>
      <c r="F2202" s="53">
        <v>222.31800000000001</v>
      </c>
      <c r="G2202" s="49">
        <v>845.65300000000002</v>
      </c>
      <c r="H2202" s="49">
        <v>1065.9839999999999</v>
      </c>
      <c r="I2202" s="49">
        <v>1126.7350000000001</v>
      </c>
      <c r="J2202" s="49">
        <v>1385.6680000000001</v>
      </c>
      <c r="K2202" s="49">
        <v>2529.1410000000001</v>
      </c>
    </row>
    <row r="2203" spans="1:11">
      <c r="A2203" s="33" t="s">
        <v>106</v>
      </c>
      <c r="B2203" s="49">
        <v>50.746000000000002</v>
      </c>
      <c r="C2203" s="49">
        <v>50.042000000000002</v>
      </c>
      <c r="D2203" s="49">
        <v>49.652999999999999</v>
      </c>
      <c r="E2203" s="49">
        <v>50.532000000000004</v>
      </c>
      <c r="F2203" s="53">
        <v>49.286000000000001</v>
      </c>
      <c r="G2203" s="49">
        <v>1510.6089999999999</v>
      </c>
      <c r="H2203" s="49">
        <v>1584.1890000000001</v>
      </c>
      <c r="I2203" s="49">
        <v>1847.461</v>
      </c>
      <c r="J2203" s="49">
        <v>1979.424</v>
      </c>
      <c r="K2203" s="49">
        <v>2226.1309999999999</v>
      </c>
    </row>
    <row r="2204" spans="1:11">
      <c r="A2204" s="33" t="s">
        <v>4</v>
      </c>
      <c r="B2204" s="49">
        <v>137.28700000000001</v>
      </c>
      <c r="C2204" s="49">
        <v>137.887</v>
      </c>
      <c r="D2204" s="49">
        <v>136.75200000000001</v>
      </c>
      <c r="E2204" s="49">
        <v>136.749</v>
      </c>
      <c r="F2204" s="53">
        <v>136.81100000000001</v>
      </c>
      <c r="G2204" s="49">
        <v>1877.703</v>
      </c>
      <c r="H2204" s="49">
        <v>1951.162</v>
      </c>
      <c r="I2204" s="49" t="s">
        <v>917</v>
      </c>
      <c r="J2204" s="49" t="s">
        <v>917</v>
      </c>
      <c r="K2204" s="49" t="s">
        <v>917</v>
      </c>
    </row>
    <row r="2205" spans="1:11">
      <c r="A2205" s="33" t="s">
        <v>811</v>
      </c>
      <c r="B2205" s="49">
        <v>122.908</v>
      </c>
      <c r="C2205" s="49">
        <v>124.236</v>
      </c>
      <c r="D2205" s="49">
        <v>122.289</v>
      </c>
      <c r="E2205" s="49">
        <v>121.34400000000001</v>
      </c>
      <c r="F2205" s="53">
        <v>120.306</v>
      </c>
      <c r="G2205" s="49" t="s">
        <v>917</v>
      </c>
      <c r="H2205" s="49" t="s">
        <v>917</v>
      </c>
      <c r="I2205" s="49" t="s">
        <v>917</v>
      </c>
      <c r="J2205" s="49" t="s">
        <v>917</v>
      </c>
      <c r="K2205" s="49" t="s">
        <v>917</v>
      </c>
    </row>
    <row r="2206" spans="1:11">
      <c r="A2206" s="33" t="s">
        <v>812</v>
      </c>
      <c r="B2206" s="49">
        <v>40.54</v>
      </c>
      <c r="C2206" s="49">
        <v>40.192</v>
      </c>
      <c r="D2206" s="49">
        <v>43.012</v>
      </c>
      <c r="E2206" s="49">
        <v>45.895000000000003</v>
      </c>
      <c r="F2206" s="53">
        <v>48.118000000000002</v>
      </c>
      <c r="G2206" s="49">
        <v>621.62800000000004</v>
      </c>
      <c r="H2206" s="49">
        <v>682.07799999999997</v>
      </c>
      <c r="I2206" s="49">
        <v>765.2</v>
      </c>
      <c r="J2206" s="49">
        <v>864.74400000000003</v>
      </c>
      <c r="K2206" s="49">
        <v>895.4</v>
      </c>
    </row>
    <row r="2207" spans="1:11">
      <c r="A2207" s="33" t="s">
        <v>5</v>
      </c>
      <c r="B2207" s="49">
        <v>7.569</v>
      </c>
      <c r="C2207" s="49">
        <v>7.383</v>
      </c>
      <c r="D2207" s="49">
        <v>7.165</v>
      </c>
      <c r="E2207" s="49">
        <v>7.0040000000000004</v>
      </c>
      <c r="F2207" s="53">
        <v>6.75</v>
      </c>
      <c r="G2207" s="45">
        <v>267.56900000000002</v>
      </c>
      <c r="H2207" s="45">
        <v>249.19400000000002</v>
      </c>
      <c r="I2207" s="45">
        <v>398.53000000000003</v>
      </c>
      <c r="J2207" s="45">
        <v>500.452</v>
      </c>
      <c r="K2207" s="45">
        <v>521.46400000000006</v>
      </c>
    </row>
    <row r="2208" spans="1:11">
      <c r="A2208" s="33" t="s">
        <v>813</v>
      </c>
      <c r="B2208" s="49">
        <v>171.90899999999999</v>
      </c>
      <c r="C2208" s="49">
        <v>188.78900000000002</v>
      </c>
      <c r="D2208" s="49">
        <v>222.761</v>
      </c>
      <c r="E2208" s="49">
        <v>206.852</v>
      </c>
      <c r="F2208" s="53">
        <v>201.39600000000002</v>
      </c>
      <c r="G2208" s="45">
        <v>718.01099999999997</v>
      </c>
      <c r="H2208" s="45">
        <v>965.53899999999999</v>
      </c>
      <c r="I2208" s="45">
        <v>1288.6580000000001</v>
      </c>
      <c r="J2208" s="45">
        <v>1489.8330000000001</v>
      </c>
      <c r="K2208" s="45">
        <v>1777.9960000000001</v>
      </c>
    </row>
    <row r="2209" spans="1:11">
      <c r="A2209" s="33" t="s">
        <v>814</v>
      </c>
      <c r="B2209" s="49">
        <v>12.712</v>
      </c>
      <c r="C2209" s="49">
        <v>13.883000000000001</v>
      </c>
      <c r="D2209" s="49">
        <v>15.516</v>
      </c>
      <c r="E2209" s="49">
        <v>17.222999999999999</v>
      </c>
      <c r="F2209" s="53">
        <v>17.887</v>
      </c>
      <c r="G2209" s="45">
        <v>92.537999999999997</v>
      </c>
      <c r="H2209" s="45">
        <v>107.76300000000001</v>
      </c>
      <c r="I2209" s="45">
        <v>138.779</v>
      </c>
      <c r="J2209" s="45">
        <v>225.37200000000001</v>
      </c>
      <c r="K2209" s="45">
        <v>276.16700000000003</v>
      </c>
    </row>
    <row r="2210" spans="1:11">
      <c r="A2210" s="33" t="s">
        <v>6</v>
      </c>
      <c r="B2210" s="45">
        <v>2.7210000000000001</v>
      </c>
      <c r="C2210" s="45">
        <v>2.7269999999999999</v>
      </c>
      <c r="D2210" s="45">
        <v>2.7389999999999999</v>
      </c>
      <c r="E2210" s="45">
        <v>2.81</v>
      </c>
      <c r="F2210" s="93">
        <v>2.742</v>
      </c>
      <c r="G2210" s="45">
        <v>135.577</v>
      </c>
      <c r="H2210" s="45">
        <v>146.36500000000001</v>
      </c>
      <c r="I2210" s="45">
        <v>143.744</v>
      </c>
      <c r="J2210" s="45">
        <v>172.119</v>
      </c>
      <c r="K2210" s="45">
        <v>186.25900000000001</v>
      </c>
    </row>
    <row r="2211" spans="1:11">
      <c r="A2211" s="33" t="s">
        <v>815</v>
      </c>
      <c r="B2211" s="45">
        <v>22.901</v>
      </c>
      <c r="C2211" s="45">
        <v>26.132999999999999</v>
      </c>
      <c r="D2211" s="45">
        <v>27.774000000000001</v>
      </c>
      <c r="E2211" s="45">
        <v>28.906000000000002</v>
      </c>
      <c r="F2211" s="93">
        <v>29.643000000000001</v>
      </c>
      <c r="G2211" s="45">
        <v>254.36799999999999</v>
      </c>
      <c r="H2211" s="45">
        <v>308.82400000000001</v>
      </c>
      <c r="I2211" s="45">
        <v>393.88299999999998</v>
      </c>
      <c r="J2211" s="45">
        <v>394.30900000000003</v>
      </c>
      <c r="K2211" s="45">
        <v>402.67</v>
      </c>
    </row>
    <row r="2212" spans="1:11">
      <c r="A2212" s="33" t="s">
        <v>7</v>
      </c>
      <c r="B2212" s="45">
        <v>3.4159999999999999</v>
      </c>
      <c r="C2212" s="45">
        <v>3.2370000000000001</v>
      </c>
      <c r="D2212" s="45">
        <v>3.2309999999999999</v>
      </c>
      <c r="E2212" s="45">
        <v>3.2850000000000001</v>
      </c>
      <c r="F2212" s="93">
        <v>2.85</v>
      </c>
      <c r="G2212" s="45">
        <v>198.38800000000001</v>
      </c>
      <c r="H2212" s="45">
        <v>195.709</v>
      </c>
      <c r="I2212" s="45">
        <v>196.98500000000001</v>
      </c>
      <c r="J2212" s="45">
        <v>183.81800000000001</v>
      </c>
      <c r="K2212" s="45">
        <v>257.87400000000002</v>
      </c>
    </row>
    <row r="2213" spans="1:11">
      <c r="A2213" s="33" t="s">
        <v>8</v>
      </c>
      <c r="B2213" s="45">
        <v>6.7590000000000003</v>
      </c>
      <c r="C2213" s="45">
        <v>6.82</v>
      </c>
      <c r="D2213" s="45">
        <v>6.8129999999999997</v>
      </c>
      <c r="E2213" s="45">
        <v>6.9660000000000002</v>
      </c>
      <c r="F2213" s="93">
        <v>7.0190000000000001</v>
      </c>
      <c r="G2213" s="45">
        <v>170.07400000000001</v>
      </c>
      <c r="H2213" s="45">
        <v>166.589</v>
      </c>
      <c r="I2213" s="45">
        <v>243.21899999999999</v>
      </c>
      <c r="J2213" s="45">
        <v>250.578</v>
      </c>
      <c r="K2213" s="45">
        <v>272.09100000000001</v>
      </c>
    </row>
    <row r="2214" spans="1:11">
      <c r="A2214" s="33" t="s">
        <v>816</v>
      </c>
      <c r="B2214" s="45">
        <v>36.334000000000003</v>
      </c>
      <c r="C2214" s="45">
        <v>42.011000000000003</v>
      </c>
      <c r="D2214" s="45">
        <v>45.576000000000001</v>
      </c>
      <c r="E2214" s="45">
        <v>48.277000000000001</v>
      </c>
      <c r="F2214" s="93">
        <v>48.420999999999999</v>
      </c>
      <c r="G2214" s="45">
        <v>2134.444</v>
      </c>
      <c r="H2214" s="45">
        <v>2293.6950000000002</v>
      </c>
      <c r="I2214" s="45">
        <v>2365.047</v>
      </c>
      <c r="J2214" s="45">
        <v>2493.1170000000002</v>
      </c>
      <c r="K2214" s="45">
        <v>2349.5410000000002</v>
      </c>
    </row>
    <row r="2215" spans="1:11">
      <c r="A2215" s="33" t="s">
        <v>9</v>
      </c>
      <c r="B2215" s="45">
        <v>66.134</v>
      </c>
      <c r="C2215" s="45">
        <v>67.963000000000008</v>
      </c>
      <c r="D2215" s="45">
        <v>69.382000000000005</v>
      </c>
      <c r="E2215" s="45">
        <v>70.27</v>
      </c>
      <c r="F2215" s="93">
        <v>70.02</v>
      </c>
      <c r="G2215" s="45">
        <v>1639.2670000000001</v>
      </c>
      <c r="H2215" s="45">
        <v>1653.9080000000001</v>
      </c>
      <c r="I2215" s="45">
        <v>1701.867</v>
      </c>
      <c r="J2215" s="45">
        <v>1958.3520000000001</v>
      </c>
      <c r="K2215" s="45">
        <v>2157.0529999999999</v>
      </c>
    </row>
    <row r="2216" spans="1:11" s="25" customFormat="1" ht="14.25">
      <c r="A2216" s="718" t="s">
        <v>864</v>
      </c>
      <c r="B2216" s="45" t="s">
        <v>917</v>
      </c>
      <c r="C2216" s="45" t="s">
        <v>917</v>
      </c>
      <c r="D2216" s="45" t="s">
        <v>917</v>
      </c>
      <c r="E2216" s="45" t="s">
        <v>917</v>
      </c>
      <c r="F2216" s="93" t="s">
        <v>917</v>
      </c>
      <c r="G2216" s="45" t="s">
        <v>917</v>
      </c>
      <c r="H2216" s="45" t="s">
        <v>917</v>
      </c>
      <c r="I2216" s="45" t="s">
        <v>917</v>
      </c>
      <c r="J2216" s="45" t="s">
        <v>917</v>
      </c>
      <c r="K2216" s="45" t="s">
        <v>917</v>
      </c>
    </row>
    <row r="2217" spans="1:11" ht="14.25">
      <c r="A2217" s="41" t="s">
        <v>1168</v>
      </c>
      <c r="B2217" s="161">
        <v>1632.8869999999999</v>
      </c>
      <c r="C2217" s="161">
        <v>1827.0690000000002</v>
      </c>
      <c r="D2217" s="161">
        <v>2052.89</v>
      </c>
      <c r="E2217" s="161">
        <v>2268.2869999999994</v>
      </c>
      <c r="F2217" s="162">
        <v>2325.8110000000001</v>
      </c>
      <c r="G2217" s="159">
        <v>25485.833999999999</v>
      </c>
      <c r="H2217" s="159">
        <v>30316.533000000003</v>
      </c>
      <c r="I2217" s="159">
        <v>36125.401999999995</v>
      </c>
      <c r="J2217" s="159">
        <v>44843.611999999994</v>
      </c>
      <c r="K2217" s="159">
        <v>48499.784</v>
      </c>
    </row>
    <row r="2218" spans="1:11">
      <c r="A2218" s="42"/>
      <c r="B2218" s="45"/>
      <c r="C2218" s="45"/>
      <c r="D2218" s="45"/>
      <c r="E2218" s="45"/>
      <c r="F2218" s="50"/>
      <c r="G2218" s="45"/>
      <c r="H2218" s="45"/>
      <c r="I2218" s="45"/>
      <c r="J2218" s="45"/>
      <c r="K2218" s="50"/>
    </row>
    <row r="2219" spans="1:11">
      <c r="A2219" s="42"/>
      <c r="B2219" s="45"/>
      <c r="C2219" s="45"/>
      <c r="D2219" s="45"/>
      <c r="E2219" s="45"/>
      <c r="F2219" s="50"/>
      <c r="G2219" s="45"/>
      <c r="H2219" s="45"/>
      <c r="I2219" s="45"/>
      <c r="J2219" s="45"/>
      <c r="K2219" s="50"/>
    </row>
    <row r="2220" spans="1:11">
      <c r="A2220" s="30"/>
    </row>
    <row r="2221" spans="1:11">
      <c r="A2221" s="915" t="s">
        <v>52</v>
      </c>
      <c r="B2221" s="915"/>
      <c r="C2221" s="915"/>
      <c r="D2221" s="915"/>
      <c r="E2221" s="915"/>
      <c r="F2221" s="915"/>
      <c r="G2221" s="915"/>
      <c r="H2221" s="915"/>
      <c r="I2221" s="915"/>
      <c r="J2221" s="915"/>
      <c r="K2221" s="915"/>
    </row>
    <row r="2222" spans="1:11">
      <c r="A2222" s="30"/>
    </row>
    <row r="2223" spans="1:11" ht="15" customHeight="1">
      <c r="A2223" s="31"/>
      <c r="B2223" s="895" t="s">
        <v>352</v>
      </c>
      <c r="C2223" s="895"/>
      <c r="D2223" s="895"/>
      <c r="E2223" s="895"/>
      <c r="F2223" s="896"/>
      <c r="G2223" s="895" t="s">
        <v>41</v>
      </c>
      <c r="H2223" s="895"/>
      <c r="I2223" s="895"/>
      <c r="J2223" s="895"/>
      <c r="K2223" s="895"/>
    </row>
    <row r="2224" spans="1:11">
      <c r="A2224" s="34"/>
      <c r="B2224" s="180">
        <v>40909</v>
      </c>
      <c r="C2224" s="180">
        <v>41275</v>
      </c>
      <c r="D2224" s="180">
        <v>41640</v>
      </c>
      <c r="E2224" s="180">
        <v>42005</v>
      </c>
      <c r="F2224" s="181">
        <v>42370</v>
      </c>
      <c r="G2224" s="180">
        <v>40909</v>
      </c>
      <c r="H2224" s="180">
        <v>41275</v>
      </c>
      <c r="I2224" s="180">
        <v>41640</v>
      </c>
      <c r="J2224" s="180">
        <v>42005</v>
      </c>
      <c r="K2224" s="180">
        <v>42370</v>
      </c>
    </row>
    <row r="2225" spans="1:11">
      <c r="A2225" s="31" t="s">
        <v>31</v>
      </c>
      <c r="B2225" s="45" t="s">
        <v>349</v>
      </c>
      <c r="C2225" s="45" t="s">
        <v>349</v>
      </c>
      <c r="D2225" s="45" t="s">
        <v>349</v>
      </c>
      <c r="E2225" s="45" t="s">
        <v>349</v>
      </c>
      <c r="F2225" s="93" t="s">
        <v>349</v>
      </c>
      <c r="G2225" s="45" t="s">
        <v>349</v>
      </c>
      <c r="H2225" s="45" t="s">
        <v>349</v>
      </c>
      <c r="I2225" s="45" t="s">
        <v>349</v>
      </c>
      <c r="J2225" s="45" t="s">
        <v>349</v>
      </c>
      <c r="K2225" s="45" t="s">
        <v>349</v>
      </c>
    </row>
    <row r="2226" spans="1:11">
      <c r="A2226" s="33" t="s">
        <v>456</v>
      </c>
      <c r="B2226" s="45" t="s">
        <v>917</v>
      </c>
      <c r="C2226" s="45" t="s">
        <v>917</v>
      </c>
      <c r="D2226" s="45">
        <v>12.713000000000001</v>
      </c>
      <c r="E2226" s="45">
        <v>3.9239999999999999</v>
      </c>
      <c r="F2226" s="93">
        <v>2.452</v>
      </c>
      <c r="G2226" s="45">
        <v>55.014000000000003</v>
      </c>
      <c r="H2226" s="45">
        <v>44.667000000000002</v>
      </c>
      <c r="I2226" s="45">
        <v>48.331000000000003</v>
      </c>
      <c r="J2226" s="45">
        <v>0.38200000000000001</v>
      </c>
      <c r="K2226" s="45">
        <v>0</v>
      </c>
    </row>
    <row r="2227" spans="1:11">
      <c r="A2227" s="33" t="s">
        <v>458</v>
      </c>
      <c r="B2227" s="45" t="s">
        <v>917</v>
      </c>
      <c r="C2227" s="45" t="s">
        <v>917</v>
      </c>
      <c r="D2227" s="45" t="s">
        <v>917</v>
      </c>
      <c r="E2227" s="45" t="s">
        <v>917</v>
      </c>
      <c r="F2227" s="93" t="s">
        <v>917</v>
      </c>
      <c r="G2227" s="45" t="s">
        <v>917</v>
      </c>
      <c r="H2227" s="45" t="s">
        <v>917</v>
      </c>
      <c r="I2227" s="45" t="s">
        <v>917</v>
      </c>
      <c r="J2227" s="45" t="s">
        <v>917</v>
      </c>
      <c r="K2227" s="45" t="s">
        <v>917</v>
      </c>
    </row>
    <row r="2228" spans="1:11">
      <c r="A2228" s="33" t="s">
        <v>457</v>
      </c>
      <c r="B2228" s="45" t="s">
        <v>917</v>
      </c>
      <c r="C2228" s="45" t="s">
        <v>917</v>
      </c>
      <c r="D2228" s="45" t="s">
        <v>917</v>
      </c>
      <c r="E2228" s="45" t="s">
        <v>917</v>
      </c>
      <c r="F2228" s="93" t="s">
        <v>917</v>
      </c>
      <c r="G2228" s="45" t="s">
        <v>917</v>
      </c>
      <c r="H2228" s="45" t="s">
        <v>917</v>
      </c>
      <c r="I2228" s="45" t="s">
        <v>917</v>
      </c>
      <c r="J2228" s="45" t="s">
        <v>917</v>
      </c>
      <c r="K2228" s="45" t="s">
        <v>917</v>
      </c>
    </row>
    <row r="2229" spans="1:11">
      <c r="A2229" s="33" t="s">
        <v>459</v>
      </c>
      <c r="B2229" s="45" t="s">
        <v>349</v>
      </c>
      <c r="C2229" s="45" t="s">
        <v>349</v>
      </c>
      <c r="D2229" s="45" t="s">
        <v>349</v>
      </c>
      <c r="E2229" s="45" t="s">
        <v>349</v>
      </c>
      <c r="F2229" s="93" t="s">
        <v>349</v>
      </c>
      <c r="G2229" s="45" t="s">
        <v>349</v>
      </c>
      <c r="H2229" s="45" t="s">
        <v>349</v>
      </c>
      <c r="I2229" s="45" t="s">
        <v>349</v>
      </c>
      <c r="J2229" s="45" t="s">
        <v>349</v>
      </c>
      <c r="K2229" s="45" t="s">
        <v>349</v>
      </c>
    </row>
    <row r="2230" spans="1:11">
      <c r="A2230" s="33" t="s">
        <v>140</v>
      </c>
      <c r="B2230" s="49">
        <v>39.180999999999997</v>
      </c>
      <c r="C2230" s="49">
        <v>29.539000000000001</v>
      </c>
      <c r="D2230" s="49">
        <v>21.236000000000001</v>
      </c>
      <c r="E2230" s="49">
        <v>1.1579999999999999</v>
      </c>
      <c r="F2230" s="53">
        <v>127.84</v>
      </c>
      <c r="G2230" s="49">
        <v>70.975000000000009</v>
      </c>
      <c r="H2230" s="49">
        <v>46.951999999999998</v>
      </c>
      <c r="I2230" s="49">
        <v>45.4</v>
      </c>
      <c r="J2230" s="49">
        <v>0.54700000000000004</v>
      </c>
      <c r="K2230" s="49">
        <v>311.21100000000001</v>
      </c>
    </row>
    <row r="2231" spans="1:11" s="25" customFormat="1">
      <c r="A2231" s="718" t="s">
        <v>141</v>
      </c>
      <c r="B2231" s="49">
        <v>53.834000000000003</v>
      </c>
      <c r="C2231" s="49">
        <v>53.902999999999999</v>
      </c>
      <c r="D2231" s="49">
        <v>60.514000000000003</v>
      </c>
      <c r="E2231" s="49">
        <v>61.118000000000002</v>
      </c>
      <c r="F2231" s="53">
        <v>60.038000000000004</v>
      </c>
      <c r="G2231" s="49">
        <v>218.60300000000001</v>
      </c>
      <c r="H2231" s="49">
        <v>217.41900000000001</v>
      </c>
      <c r="I2231" s="49">
        <v>419.65500000000003</v>
      </c>
      <c r="J2231" s="49">
        <v>387.71500000000003</v>
      </c>
      <c r="K2231" s="49">
        <v>377.36700000000002</v>
      </c>
    </row>
    <row r="2232" spans="1:11">
      <c r="A2232" s="33" t="s">
        <v>641</v>
      </c>
      <c r="B2232" s="49" t="s">
        <v>917</v>
      </c>
      <c r="C2232" s="49" t="s">
        <v>917</v>
      </c>
      <c r="D2232" s="49" t="s">
        <v>917</v>
      </c>
      <c r="E2232" s="49" t="s">
        <v>917</v>
      </c>
      <c r="F2232" s="53" t="s">
        <v>917</v>
      </c>
      <c r="G2232" s="49" t="s">
        <v>917</v>
      </c>
      <c r="H2232" s="49" t="s">
        <v>917</v>
      </c>
      <c r="I2232" s="49" t="s">
        <v>917</v>
      </c>
      <c r="J2232" s="49" t="s">
        <v>917</v>
      </c>
      <c r="K2232" s="49" t="s">
        <v>917</v>
      </c>
    </row>
    <row r="2233" spans="1:11">
      <c r="A2233" s="33" t="s">
        <v>860</v>
      </c>
      <c r="B2233" s="49" t="s">
        <v>917</v>
      </c>
      <c r="C2233" s="49" t="s">
        <v>917</v>
      </c>
      <c r="D2233" s="49" t="s">
        <v>917</v>
      </c>
      <c r="E2233" s="49" t="s">
        <v>917</v>
      </c>
      <c r="F2233" s="53" t="s">
        <v>917</v>
      </c>
      <c r="G2233" s="49" t="s">
        <v>917</v>
      </c>
      <c r="H2233" s="49" t="s">
        <v>917</v>
      </c>
      <c r="I2233" s="49" t="s">
        <v>917</v>
      </c>
      <c r="J2233" s="49" t="s">
        <v>917</v>
      </c>
      <c r="K2233" s="49" t="s">
        <v>917</v>
      </c>
    </row>
    <row r="2234" spans="1:11">
      <c r="A2234" s="33" t="s">
        <v>106</v>
      </c>
      <c r="B2234" s="49" t="s">
        <v>917</v>
      </c>
      <c r="C2234" s="49" t="s">
        <v>917</v>
      </c>
      <c r="D2234" s="49">
        <v>45.695999999999998</v>
      </c>
      <c r="E2234" s="49">
        <v>48.244</v>
      </c>
      <c r="F2234" s="53">
        <v>45.564999999999998</v>
      </c>
      <c r="G2234" s="49" t="s">
        <v>917</v>
      </c>
      <c r="H2234" s="49" t="s">
        <v>917</v>
      </c>
      <c r="I2234" s="49">
        <v>612.42399999999998</v>
      </c>
      <c r="J2234" s="49">
        <v>732.67200000000003</v>
      </c>
      <c r="K2234" s="49">
        <v>939.29500000000007</v>
      </c>
    </row>
    <row r="2235" spans="1:11">
      <c r="A2235" s="33" t="s">
        <v>4</v>
      </c>
      <c r="B2235" s="49" t="s">
        <v>917</v>
      </c>
      <c r="C2235" s="49" t="s">
        <v>917</v>
      </c>
      <c r="D2235" s="49" t="s">
        <v>917</v>
      </c>
      <c r="E2235" s="49" t="s">
        <v>917</v>
      </c>
      <c r="F2235" s="53" t="s">
        <v>917</v>
      </c>
      <c r="G2235" s="49">
        <v>1214</v>
      </c>
      <c r="H2235" s="49">
        <v>1396</v>
      </c>
      <c r="I2235" s="49">
        <v>1569</v>
      </c>
      <c r="J2235" s="49">
        <v>1853</v>
      </c>
      <c r="K2235" s="49">
        <v>2032</v>
      </c>
    </row>
    <row r="2236" spans="1:11">
      <c r="A2236" s="33" t="s">
        <v>811</v>
      </c>
      <c r="B2236" s="49" t="s">
        <v>917</v>
      </c>
      <c r="C2236" s="49" t="s">
        <v>917</v>
      </c>
      <c r="D2236" s="49" t="s">
        <v>917</v>
      </c>
      <c r="E2236" s="49" t="s">
        <v>917</v>
      </c>
      <c r="F2236" s="53" t="s">
        <v>917</v>
      </c>
      <c r="G2236" s="49" t="s">
        <v>917</v>
      </c>
      <c r="H2236" s="49" t="s">
        <v>917</v>
      </c>
      <c r="I2236" s="49" t="s">
        <v>917</v>
      </c>
      <c r="J2236" s="49" t="s">
        <v>917</v>
      </c>
      <c r="K2236" s="49" t="s">
        <v>917</v>
      </c>
    </row>
    <row r="2237" spans="1:11">
      <c r="A2237" s="33" t="s">
        <v>812</v>
      </c>
      <c r="B2237" s="49" t="s">
        <v>917</v>
      </c>
      <c r="C2237" s="49" t="s">
        <v>917</v>
      </c>
      <c r="D2237" s="49" t="s">
        <v>917</v>
      </c>
      <c r="E2237" s="49" t="s">
        <v>917</v>
      </c>
      <c r="F2237" s="53" t="s">
        <v>917</v>
      </c>
      <c r="G2237" s="49" t="s">
        <v>917</v>
      </c>
      <c r="H2237" s="49" t="s">
        <v>917</v>
      </c>
      <c r="I2237" s="49" t="s">
        <v>917</v>
      </c>
      <c r="J2237" s="49" t="s">
        <v>917</v>
      </c>
      <c r="K2237" s="49" t="s">
        <v>917</v>
      </c>
    </row>
    <row r="2238" spans="1:11">
      <c r="A2238" s="33" t="s">
        <v>5</v>
      </c>
      <c r="B2238" s="49">
        <v>2.6830000000000003</v>
      </c>
      <c r="C2238" s="49">
        <v>2.44</v>
      </c>
      <c r="D2238" s="49">
        <v>1.3380000000000001</v>
      </c>
      <c r="E2238" s="49">
        <v>0</v>
      </c>
      <c r="F2238" s="53">
        <v>0</v>
      </c>
      <c r="G2238" s="45">
        <v>36.756</v>
      </c>
      <c r="H2238" s="45">
        <v>30.962</v>
      </c>
      <c r="I2238" s="45">
        <v>29.382999999999999</v>
      </c>
      <c r="J2238" s="45">
        <v>0</v>
      </c>
      <c r="K2238" s="45">
        <v>0</v>
      </c>
    </row>
    <row r="2239" spans="1:11">
      <c r="A2239" s="33" t="s">
        <v>813</v>
      </c>
      <c r="B2239" s="49" t="s">
        <v>917</v>
      </c>
      <c r="C2239" s="49" t="s">
        <v>917</v>
      </c>
      <c r="D2239" s="49" t="s">
        <v>917</v>
      </c>
      <c r="E2239" s="49" t="s">
        <v>917</v>
      </c>
      <c r="F2239" s="53" t="s">
        <v>917</v>
      </c>
      <c r="G2239" s="45" t="s">
        <v>917</v>
      </c>
      <c r="H2239" s="45" t="s">
        <v>917</v>
      </c>
      <c r="I2239" s="45" t="s">
        <v>917</v>
      </c>
      <c r="J2239" s="45" t="s">
        <v>917</v>
      </c>
      <c r="K2239" s="45" t="s">
        <v>917</v>
      </c>
    </row>
    <row r="2240" spans="1:11">
      <c r="A2240" s="33" t="s">
        <v>814</v>
      </c>
      <c r="B2240" s="49" t="s">
        <v>349</v>
      </c>
      <c r="C2240" s="49" t="s">
        <v>349</v>
      </c>
      <c r="D2240" s="49" t="s">
        <v>349</v>
      </c>
      <c r="E2240" s="49" t="s">
        <v>349</v>
      </c>
      <c r="F2240" s="53" t="s">
        <v>349</v>
      </c>
      <c r="G2240" s="45" t="s">
        <v>349</v>
      </c>
      <c r="H2240" s="45" t="s">
        <v>349</v>
      </c>
      <c r="I2240" s="45" t="s">
        <v>349</v>
      </c>
      <c r="J2240" s="45" t="s">
        <v>349</v>
      </c>
      <c r="K2240" s="45" t="s">
        <v>349</v>
      </c>
    </row>
    <row r="2241" spans="1:11">
      <c r="A2241" s="33" t="s">
        <v>6</v>
      </c>
      <c r="B2241" s="45" t="s">
        <v>917</v>
      </c>
      <c r="C2241" s="45" t="s">
        <v>917</v>
      </c>
      <c r="D2241" s="45" t="s">
        <v>917</v>
      </c>
      <c r="E2241" s="45" t="s">
        <v>917</v>
      </c>
      <c r="F2241" s="93" t="s">
        <v>917</v>
      </c>
      <c r="G2241" s="45">
        <v>124.52</v>
      </c>
      <c r="H2241" s="45">
        <v>131.77799999999999</v>
      </c>
      <c r="I2241" s="45">
        <v>160.55199999999999</v>
      </c>
      <c r="J2241" s="45">
        <v>167.03200000000001</v>
      </c>
      <c r="K2241" s="45">
        <v>181.75</v>
      </c>
    </row>
    <row r="2242" spans="1:11">
      <c r="A2242" s="33" t="s">
        <v>815</v>
      </c>
      <c r="B2242" s="45" t="s">
        <v>349</v>
      </c>
      <c r="C2242" s="45" t="s">
        <v>349</v>
      </c>
      <c r="D2242" s="45" t="s">
        <v>349</v>
      </c>
      <c r="E2242" s="45" t="s">
        <v>349</v>
      </c>
      <c r="F2242" s="93" t="s">
        <v>349</v>
      </c>
      <c r="G2242" s="45" t="s">
        <v>349</v>
      </c>
      <c r="H2242" s="45" t="s">
        <v>349</v>
      </c>
      <c r="I2242" s="45" t="s">
        <v>349</v>
      </c>
      <c r="J2242" s="45" t="s">
        <v>349</v>
      </c>
      <c r="K2242" s="45" t="s">
        <v>349</v>
      </c>
    </row>
    <row r="2243" spans="1:11">
      <c r="A2243" s="33" t="s">
        <v>7</v>
      </c>
      <c r="B2243" s="45" t="s">
        <v>349</v>
      </c>
      <c r="C2243" s="45" t="s">
        <v>349</v>
      </c>
      <c r="D2243" s="45" t="s">
        <v>349</v>
      </c>
      <c r="E2243" s="45" t="s">
        <v>349</v>
      </c>
      <c r="F2243" s="93" t="s">
        <v>349</v>
      </c>
      <c r="G2243" s="45" t="s">
        <v>349</v>
      </c>
      <c r="H2243" s="45" t="s">
        <v>349</v>
      </c>
      <c r="I2243" s="45" t="s">
        <v>349</v>
      </c>
      <c r="J2243" s="45" t="s">
        <v>349</v>
      </c>
      <c r="K2243" s="45" t="s">
        <v>349</v>
      </c>
    </row>
    <row r="2244" spans="1:11">
      <c r="A2244" s="33" t="s">
        <v>8</v>
      </c>
      <c r="B2244" s="45">
        <v>6.7590000000000003</v>
      </c>
      <c r="C2244" s="45">
        <v>6.82</v>
      </c>
      <c r="D2244" s="45" t="s">
        <v>917</v>
      </c>
      <c r="E2244" s="45" t="s">
        <v>917</v>
      </c>
      <c r="F2244" s="93" t="s">
        <v>917</v>
      </c>
      <c r="G2244" s="45">
        <v>13.801</v>
      </c>
      <c r="H2244" s="45">
        <v>13.695</v>
      </c>
      <c r="I2244" s="45" t="s">
        <v>917</v>
      </c>
      <c r="J2244" s="45" t="s">
        <v>917</v>
      </c>
      <c r="K2244" s="45" t="s">
        <v>917</v>
      </c>
    </row>
    <row r="2245" spans="1:11">
      <c r="A2245" s="33" t="s">
        <v>816</v>
      </c>
      <c r="B2245" s="45" t="s">
        <v>917</v>
      </c>
      <c r="C2245" s="45" t="s">
        <v>917</v>
      </c>
      <c r="D2245" s="45" t="s">
        <v>917</v>
      </c>
      <c r="E2245" s="45" t="s">
        <v>917</v>
      </c>
      <c r="F2245" s="93" t="s">
        <v>917</v>
      </c>
      <c r="G2245" s="45" t="s">
        <v>917</v>
      </c>
      <c r="H2245" s="45" t="s">
        <v>917</v>
      </c>
      <c r="I2245" s="45" t="s">
        <v>917</v>
      </c>
      <c r="J2245" s="45" t="s">
        <v>917</v>
      </c>
      <c r="K2245" s="45" t="s">
        <v>917</v>
      </c>
    </row>
    <row r="2246" spans="1:11">
      <c r="A2246" s="33" t="s">
        <v>9</v>
      </c>
      <c r="B2246" s="45" t="s">
        <v>917</v>
      </c>
      <c r="C2246" s="45" t="s">
        <v>917</v>
      </c>
      <c r="D2246" s="45" t="s">
        <v>917</v>
      </c>
      <c r="E2246" s="45" t="s">
        <v>917</v>
      </c>
      <c r="F2246" s="93" t="s">
        <v>917</v>
      </c>
      <c r="G2246" s="45" t="s">
        <v>917</v>
      </c>
      <c r="H2246" s="45" t="s">
        <v>917</v>
      </c>
      <c r="I2246" s="45" t="s">
        <v>917</v>
      </c>
      <c r="J2246" s="45" t="s">
        <v>917</v>
      </c>
      <c r="K2246" s="45" t="s">
        <v>917</v>
      </c>
    </row>
    <row r="2247" spans="1:11">
      <c r="A2247" s="33" t="s">
        <v>158</v>
      </c>
      <c r="B2247" s="45" t="s">
        <v>917</v>
      </c>
      <c r="C2247" s="45" t="s">
        <v>917</v>
      </c>
      <c r="D2247" s="45" t="s">
        <v>917</v>
      </c>
      <c r="E2247" s="45" t="s">
        <v>917</v>
      </c>
      <c r="F2247" s="93" t="s">
        <v>917</v>
      </c>
      <c r="G2247" s="45" t="s">
        <v>917</v>
      </c>
      <c r="H2247" s="45" t="s">
        <v>917</v>
      </c>
      <c r="I2247" s="45" t="s">
        <v>917</v>
      </c>
      <c r="J2247" s="45" t="s">
        <v>917</v>
      </c>
      <c r="K2247" s="45" t="s">
        <v>917</v>
      </c>
    </row>
    <row r="2248" spans="1:11" ht="14.25">
      <c r="A2248" s="41" t="s">
        <v>1168</v>
      </c>
      <c r="B2248" s="161">
        <v>102.45700000000001</v>
      </c>
      <c r="C2248" s="161">
        <v>92.701999999999998</v>
      </c>
      <c r="D2248" s="161">
        <v>141.49699999999999</v>
      </c>
      <c r="E2248" s="161">
        <v>114.444</v>
      </c>
      <c r="F2248" s="162">
        <v>235.89500000000001</v>
      </c>
      <c r="G2248" s="159">
        <v>1733.6690000000001</v>
      </c>
      <c r="H2248" s="159">
        <v>1881.473</v>
      </c>
      <c r="I2248" s="159">
        <v>2884.7449999999999</v>
      </c>
      <c r="J2248" s="159">
        <v>3141.348</v>
      </c>
      <c r="K2248" s="159">
        <v>3841.623</v>
      </c>
    </row>
    <row r="2249" spans="1:11" s="22" customFormat="1" ht="14.25" customHeight="1">
      <c r="A2249" s="897" t="s">
        <v>779</v>
      </c>
      <c r="B2249" s="898"/>
      <c r="C2249" s="898"/>
      <c r="D2249" s="898"/>
      <c r="E2249" s="898"/>
      <c r="F2249" s="898"/>
      <c r="G2249" s="898"/>
      <c r="H2249" s="898"/>
      <c r="I2249" s="898"/>
      <c r="J2249" s="898"/>
      <c r="K2249" s="898"/>
    </row>
    <row r="2250" spans="1:11" s="22" customFormat="1" ht="14.25" customHeight="1">
      <c r="A2250" s="899" t="s">
        <v>1021</v>
      </c>
      <c r="B2250" s="900"/>
      <c r="C2250" s="900"/>
      <c r="D2250" s="900"/>
      <c r="E2250" s="900"/>
      <c r="F2250" s="900"/>
      <c r="G2250" s="900"/>
      <c r="H2250" s="900"/>
      <c r="I2250" s="900"/>
      <c r="J2250" s="900"/>
      <c r="K2250" s="900"/>
    </row>
    <row r="2251" spans="1:11">
      <c r="A2251" s="30"/>
    </row>
    <row r="2253" spans="1:11">
      <c r="A2253" s="30"/>
    </row>
    <row r="2254" spans="1:11">
      <c r="A2254" s="30"/>
    </row>
    <row r="2255" spans="1:11">
      <c r="A2255" s="915" t="s">
        <v>324</v>
      </c>
      <c r="B2255" s="915"/>
      <c r="C2255" s="915"/>
      <c r="D2255" s="915"/>
      <c r="E2255" s="915"/>
      <c r="F2255" s="915"/>
      <c r="G2255" s="915"/>
      <c r="H2255" s="915"/>
      <c r="I2255" s="915"/>
      <c r="J2255" s="915"/>
      <c r="K2255" s="915"/>
    </row>
    <row r="2256" spans="1:11" ht="15">
      <c r="A2256" s="920" t="s">
        <v>549</v>
      </c>
      <c r="B2256" s="921"/>
      <c r="C2256" s="921"/>
      <c r="D2256" s="921"/>
      <c r="E2256" s="921"/>
      <c r="F2256" s="921"/>
      <c r="G2256" s="921"/>
      <c r="H2256" s="921"/>
      <c r="I2256" s="921"/>
      <c r="J2256" s="921"/>
      <c r="K2256" s="921"/>
    </row>
    <row r="2257" spans="1:11">
      <c r="A2257" s="32" t="s">
        <v>416</v>
      </c>
    </row>
    <row r="2258" spans="1:11">
      <c r="A2258" s="29"/>
      <c r="B2258" s="190"/>
      <c r="C2258" s="190"/>
      <c r="D2258" s="190"/>
      <c r="E2258" s="190"/>
      <c r="F2258" s="190"/>
      <c r="G2258" s="190"/>
      <c r="H2258" s="190"/>
      <c r="I2258" s="190"/>
      <c r="J2258" s="190"/>
      <c r="K2258" s="190"/>
    </row>
    <row r="2259" spans="1:11" ht="15" customHeight="1">
      <c r="A2259" s="31"/>
      <c r="B2259" s="895" t="s">
        <v>671</v>
      </c>
      <c r="C2259" s="895"/>
      <c r="D2259" s="895"/>
      <c r="E2259" s="895"/>
      <c r="F2259" s="896"/>
      <c r="G2259" s="895" t="s">
        <v>51</v>
      </c>
      <c r="H2259" s="895"/>
      <c r="I2259" s="895"/>
      <c r="J2259" s="895"/>
      <c r="K2259" s="895"/>
    </row>
    <row r="2260" spans="1:11">
      <c r="A2260" s="34"/>
      <c r="B2260" s="180">
        <v>40909</v>
      </c>
      <c r="C2260" s="180">
        <v>41275</v>
      </c>
      <c r="D2260" s="180">
        <v>41640</v>
      </c>
      <c r="E2260" s="180">
        <v>42005</v>
      </c>
      <c r="F2260" s="181">
        <v>42370</v>
      </c>
      <c r="G2260" s="180">
        <v>40909</v>
      </c>
      <c r="H2260" s="180">
        <v>41275</v>
      </c>
      <c r="I2260" s="180">
        <v>41640</v>
      </c>
      <c r="J2260" s="180">
        <v>42005</v>
      </c>
      <c r="K2260" s="180">
        <v>42370</v>
      </c>
    </row>
    <row r="2261" spans="1:11">
      <c r="A2261" s="31" t="s">
        <v>31</v>
      </c>
      <c r="B2261" s="45">
        <v>-1.6471580039557732</v>
      </c>
      <c r="C2261" s="45">
        <v>-0.36593808723173193</v>
      </c>
      <c r="D2261" s="45">
        <v>4.1095890410958846</v>
      </c>
      <c r="E2261" s="45">
        <v>0.62611238240528611</v>
      </c>
      <c r="F2261" s="93">
        <v>3.8470042007517025</v>
      </c>
      <c r="G2261" s="45">
        <v>0.58940456425735643</v>
      </c>
      <c r="H2261" s="45">
        <v>6.4805353635357665</v>
      </c>
      <c r="I2261" s="45">
        <v>4.8626079260546629</v>
      </c>
      <c r="J2261" s="45">
        <v>13.342974496357884</v>
      </c>
      <c r="K2261" s="45">
        <v>-0.20843639238752321</v>
      </c>
    </row>
    <row r="2262" spans="1:11">
      <c r="A2262" s="33" t="s">
        <v>456</v>
      </c>
      <c r="B2262" s="45">
        <v>-0.69131730830215288</v>
      </c>
      <c r="C2262" s="45">
        <v>-5.0900498147911533</v>
      </c>
      <c r="D2262" s="45">
        <v>-14.675997577551991</v>
      </c>
      <c r="E2262" s="45">
        <v>23.296529968454259</v>
      </c>
      <c r="F2262" s="93">
        <v>11.411027248304961</v>
      </c>
      <c r="G2262" s="45">
        <v>-3.3172967756584848</v>
      </c>
      <c r="H2262" s="45">
        <v>2.8336990745157831</v>
      </c>
      <c r="I2262" s="45">
        <v>30.756384087243237</v>
      </c>
      <c r="J2262" s="45">
        <v>1.1315008078249811</v>
      </c>
      <c r="K2262" s="45">
        <v>0.93749494011798884</v>
      </c>
    </row>
    <row r="2263" spans="1:11">
      <c r="A2263" s="33" t="s">
        <v>458</v>
      </c>
      <c r="B2263" s="45">
        <v>0.73333179956747152</v>
      </c>
      <c r="C2263" s="45">
        <v>4.2246444252850512</v>
      </c>
      <c r="D2263" s="45">
        <v>1.0452618085001308</v>
      </c>
      <c r="E2263" s="45">
        <v>-1.121195363412586</v>
      </c>
      <c r="F2263" s="93">
        <v>-3.5261928522080543</v>
      </c>
      <c r="G2263" s="45">
        <v>16.519922654328667</v>
      </c>
      <c r="H2263" s="45">
        <v>8.6757536077773256</v>
      </c>
      <c r="I2263" s="45">
        <v>13.105100291476024</v>
      </c>
      <c r="J2263" s="45">
        <v>3.0194588539970368</v>
      </c>
      <c r="K2263" s="45">
        <v>-2.0412250974837121</v>
      </c>
    </row>
    <row r="2264" spans="1:11">
      <c r="A2264" s="33" t="s">
        <v>457</v>
      </c>
      <c r="B2264" s="45">
        <v>-1.5000000000000013</v>
      </c>
      <c r="C2264" s="45">
        <v>9.9830795262267245</v>
      </c>
      <c r="D2264" s="45">
        <v>1.5261538461538438</v>
      </c>
      <c r="E2264" s="45">
        <v>0.66826281973573209</v>
      </c>
      <c r="F2264" s="93">
        <v>2.3467252720786425</v>
      </c>
      <c r="G2264" s="45">
        <v>7.2972972972972894</v>
      </c>
      <c r="H2264" s="45">
        <v>4.4080604534004975</v>
      </c>
      <c r="I2264" s="45">
        <v>6.031363088057895</v>
      </c>
      <c r="J2264" s="45">
        <v>48.054607508532435</v>
      </c>
      <c r="K2264" s="45">
        <v>7.6379283848163393</v>
      </c>
    </row>
    <row r="2265" spans="1:11">
      <c r="A2265" s="33" t="s">
        <v>459</v>
      </c>
      <c r="B2265" s="45">
        <v>24.498111082150722</v>
      </c>
      <c r="C2265" s="45">
        <v>25.131087854731305</v>
      </c>
      <c r="D2265" s="45">
        <v>18.246486511434725</v>
      </c>
      <c r="E2265" s="45">
        <v>40.956809248028449</v>
      </c>
      <c r="F2265" s="93">
        <v>6.6302377609145369</v>
      </c>
      <c r="G2265" s="45">
        <v>47.47332435512277</v>
      </c>
      <c r="H2265" s="45">
        <v>49.37317710528535</v>
      </c>
      <c r="I2265" s="45">
        <v>49.878386965339992</v>
      </c>
      <c r="J2265" s="45">
        <v>43.211291533533689</v>
      </c>
      <c r="K2265" s="45">
        <v>7.510626177643398</v>
      </c>
    </row>
    <row r="2266" spans="1:11">
      <c r="A2266" s="33" t="s">
        <v>140</v>
      </c>
      <c r="B2266" s="49">
        <v>0.6291903042805469</v>
      </c>
      <c r="C2266" s="49">
        <v>0.17425174251741726</v>
      </c>
      <c r="D2266" s="49">
        <v>95.893447934786337</v>
      </c>
      <c r="E2266" s="49">
        <v>-47.121043284465649</v>
      </c>
      <c r="F2266" s="53">
        <v>-3.7223621606493063</v>
      </c>
      <c r="G2266" s="49">
        <v>-3.0286238722748493</v>
      </c>
      <c r="H2266" s="49">
        <v>-3.9712857142857105</v>
      </c>
      <c r="I2266" s="49">
        <v>19.346371100310765</v>
      </c>
      <c r="J2266" s="49">
        <v>-6.7709777842872683</v>
      </c>
      <c r="K2266" s="49">
        <v>-0.57378556076626008</v>
      </c>
    </row>
    <row r="2267" spans="1:11">
      <c r="A2267" s="718" t="s">
        <v>141</v>
      </c>
      <c r="B2267" s="49">
        <v>-1.7740362892677997</v>
      </c>
      <c r="C2267" s="49">
        <v>0.18278658758019706</v>
      </c>
      <c r="D2267" s="49">
        <v>4.8404441705634405</v>
      </c>
      <c r="E2267" s="49">
        <v>-7.4913273479548792E-2</v>
      </c>
      <c r="F2267" s="53">
        <v>-1.5570575073239334</v>
      </c>
      <c r="G2267" s="49">
        <v>1.2783579402232625</v>
      </c>
      <c r="H2267" s="49">
        <v>3.2811111111111124</v>
      </c>
      <c r="I2267" s="49">
        <v>39.122728690843743</v>
      </c>
      <c r="J2267" s="49">
        <v>-3.4511623411144887</v>
      </c>
      <c r="K2267" s="49">
        <v>0.34980367343915297</v>
      </c>
    </row>
    <row r="2268" spans="1:11">
      <c r="A2268" s="33" t="s">
        <v>641</v>
      </c>
      <c r="B2268" s="49" t="s">
        <v>917</v>
      </c>
      <c r="C2268" s="49" t="s">
        <v>917</v>
      </c>
      <c r="D2268" s="49" t="s">
        <v>917</v>
      </c>
      <c r="E2268" s="49" t="s">
        <v>917</v>
      </c>
      <c r="F2268" s="53" t="s">
        <v>917</v>
      </c>
      <c r="G2268" s="49" t="s">
        <v>917</v>
      </c>
      <c r="H2268" s="49" t="s">
        <v>917</v>
      </c>
      <c r="I2268" s="49" t="s">
        <v>917</v>
      </c>
      <c r="J2268" s="49" t="s">
        <v>917</v>
      </c>
      <c r="K2268" s="49" t="s">
        <v>917</v>
      </c>
    </row>
    <row r="2269" spans="1:11">
      <c r="A2269" s="33" t="s">
        <v>860</v>
      </c>
      <c r="B2269" s="49">
        <v>19.154317245992083</v>
      </c>
      <c r="C2269" s="49">
        <v>41.868542459697935</v>
      </c>
      <c r="D2269" s="49">
        <v>16.929211746522419</v>
      </c>
      <c r="E2269" s="49">
        <v>12.044963068317017</v>
      </c>
      <c r="F2269" s="53">
        <v>4.9095387751635133</v>
      </c>
      <c r="G2269" s="49">
        <v>27.950886642861473</v>
      </c>
      <c r="H2269" s="49">
        <v>26.054540100963376</v>
      </c>
      <c r="I2269" s="49">
        <v>5.6990536443323858</v>
      </c>
      <c r="J2269" s="49">
        <v>22.980825127470084</v>
      </c>
      <c r="K2269" s="49">
        <v>82.521426488884771</v>
      </c>
    </row>
    <row r="2270" spans="1:11">
      <c r="A2270" s="33" t="s">
        <v>106</v>
      </c>
      <c r="B2270" s="49">
        <v>-2.1122277733840011</v>
      </c>
      <c r="C2270" s="49">
        <v>-1.3873014621842095</v>
      </c>
      <c r="D2270" s="49">
        <v>-0.77734702849606707</v>
      </c>
      <c r="E2270" s="49">
        <v>1.7702857833363561</v>
      </c>
      <c r="F2270" s="53">
        <v>-2.4657642681864989</v>
      </c>
      <c r="G2270" s="49">
        <v>5.2720009923635347</v>
      </c>
      <c r="H2270" s="49">
        <v>4.8708832000868618</v>
      </c>
      <c r="I2270" s="49">
        <v>16.61872415475678</v>
      </c>
      <c r="J2270" s="49">
        <v>7.1429383353694531</v>
      </c>
      <c r="K2270" s="49">
        <v>12.463575262298532</v>
      </c>
    </row>
    <row r="2271" spans="1:11">
      <c r="A2271" s="33" t="s">
        <v>4</v>
      </c>
      <c r="B2271" s="49">
        <v>-0.35203089161802703</v>
      </c>
      <c r="C2271" s="49">
        <v>0.43704065206464637</v>
      </c>
      <c r="D2271" s="49">
        <v>-0.82313778673841487</v>
      </c>
      <c r="E2271" s="49">
        <v>-2.1937521937576143E-3</v>
      </c>
      <c r="F2271" s="53">
        <v>4.5338539952766155E-2</v>
      </c>
      <c r="G2271" s="49">
        <v>0.44227266527052667</v>
      </c>
      <c r="H2271" s="49">
        <v>3.9121735439523686</v>
      </c>
      <c r="I2271" s="49" t="s">
        <v>917</v>
      </c>
      <c r="J2271" s="49" t="s">
        <v>917</v>
      </c>
      <c r="K2271" s="49" t="s">
        <v>917</v>
      </c>
    </row>
    <row r="2272" spans="1:11">
      <c r="A2272" s="33" t="s">
        <v>811</v>
      </c>
      <c r="B2272" s="49">
        <v>3.7137046756731573</v>
      </c>
      <c r="C2272" s="49">
        <v>1.0804829628665358</v>
      </c>
      <c r="D2272" s="49">
        <v>-1.5671785955761686</v>
      </c>
      <c r="E2272" s="49">
        <v>-0.77275961043101749</v>
      </c>
      <c r="F2272" s="53">
        <v>-0.85541930379747777</v>
      </c>
      <c r="G2272" s="49" t="s">
        <v>917</v>
      </c>
      <c r="H2272" s="49" t="s">
        <v>917</v>
      </c>
      <c r="I2272" s="49" t="s">
        <v>917</v>
      </c>
      <c r="J2272" s="49" t="s">
        <v>917</v>
      </c>
      <c r="K2272" s="49" t="s">
        <v>917</v>
      </c>
    </row>
    <row r="2273" spans="1:11">
      <c r="A2273" s="33" t="s">
        <v>812</v>
      </c>
      <c r="B2273" s="49">
        <v>11.226953467954349</v>
      </c>
      <c r="C2273" s="49">
        <v>-0.85841144548594039</v>
      </c>
      <c r="D2273" s="49">
        <v>7.01632165605095</v>
      </c>
      <c r="E2273" s="49">
        <v>6.7027806193620476</v>
      </c>
      <c r="F2273" s="53">
        <v>4.8436648872426158</v>
      </c>
      <c r="G2273" s="49">
        <v>13.496242523388391</v>
      </c>
      <c r="H2273" s="49">
        <v>9.7244654359198712</v>
      </c>
      <c r="I2273" s="49">
        <v>12.18658276619391</v>
      </c>
      <c r="J2273" s="49">
        <v>13.008886565603749</v>
      </c>
      <c r="K2273" s="49">
        <v>3.5450954270859203</v>
      </c>
    </row>
    <row r="2274" spans="1:11">
      <c r="A2274" s="33" t="s">
        <v>5</v>
      </c>
      <c r="B2274" s="45">
        <v>-2.9490960379535913</v>
      </c>
      <c r="C2274" s="45">
        <v>-2.4573919936583422</v>
      </c>
      <c r="D2274" s="45">
        <v>-2.9527292428552121</v>
      </c>
      <c r="E2274" s="45">
        <v>-2.2470341939985983</v>
      </c>
      <c r="F2274" s="93">
        <v>-3.626499143346662</v>
      </c>
      <c r="G2274" s="45">
        <v>-4.3070397550891926</v>
      </c>
      <c r="H2274" s="45">
        <v>-6.8673874776226</v>
      </c>
      <c r="I2274" s="45">
        <v>59.9276066036903</v>
      </c>
      <c r="J2274" s="45">
        <v>25.57448623692067</v>
      </c>
      <c r="K2274" s="45">
        <v>4.1986044615667462</v>
      </c>
    </row>
    <row r="2275" spans="1:11">
      <c r="A2275" s="33" t="s">
        <v>813</v>
      </c>
      <c r="B2275" s="45">
        <v>21.150552865811111</v>
      </c>
      <c r="C2275" s="45">
        <v>9.819148502987062</v>
      </c>
      <c r="D2275" s="45">
        <v>17.994692487380082</v>
      </c>
      <c r="E2275" s="45">
        <v>-7.1417348638226574</v>
      </c>
      <c r="F2275" s="93">
        <v>-2.6376346373252368</v>
      </c>
      <c r="G2275" s="45">
        <v>28.822174298396376</v>
      </c>
      <c r="H2275" s="45">
        <v>34.474123655487162</v>
      </c>
      <c r="I2275" s="45">
        <v>33.465142267686772</v>
      </c>
      <c r="J2275" s="45">
        <v>15.6112017307928</v>
      </c>
      <c r="K2275" s="45">
        <v>19.341966515710141</v>
      </c>
    </row>
    <row r="2276" spans="1:11">
      <c r="A2276" s="33" t="s">
        <v>814</v>
      </c>
      <c r="B2276" s="45">
        <v>8.0401155872853902</v>
      </c>
      <c r="C2276" s="45">
        <v>9.2117684078036675</v>
      </c>
      <c r="D2276" s="45">
        <v>11.762587337030883</v>
      </c>
      <c r="E2276" s="45">
        <v>11.0015467904099</v>
      </c>
      <c r="F2276" s="93">
        <v>3.855309760204384</v>
      </c>
      <c r="G2276" s="45">
        <v>4.2176748167085165</v>
      </c>
      <c r="H2276" s="45">
        <v>16.452700512222009</v>
      </c>
      <c r="I2276" s="45">
        <v>28.781678312593371</v>
      </c>
      <c r="J2276" s="45">
        <v>62.396327974693591</v>
      </c>
      <c r="K2276" s="45">
        <v>22.538292245709314</v>
      </c>
    </row>
    <row r="2277" spans="1:11">
      <c r="A2277" s="33" t="s">
        <v>6</v>
      </c>
      <c r="B2277" s="45">
        <v>1.9482952416635557</v>
      </c>
      <c r="C2277" s="45">
        <v>0.22050716648289725</v>
      </c>
      <c r="D2277" s="45">
        <v>0.44004400440043057</v>
      </c>
      <c r="E2277" s="45">
        <v>2.5921869295363331</v>
      </c>
      <c r="F2277" s="93">
        <v>-2.4199288256227747</v>
      </c>
      <c r="G2277" s="45">
        <v>50.847269045473254</v>
      </c>
      <c r="H2277" s="45">
        <v>7.9571018683110006</v>
      </c>
      <c r="I2277" s="45">
        <v>-1.7907286578075388</v>
      </c>
      <c r="J2277" s="45">
        <v>19.739954363312549</v>
      </c>
      <c r="K2277" s="45">
        <v>8.2152464283431925</v>
      </c>
    </row>
    <row r="2278" spans="1:11">
      <c r="A2278" s="33" t="s">
        <v>815</v>
      </c>
      <c r="B2278" s="45">
        <v>-4.8289905664297805</v>
      </c>
      <c r="C2278" s="45">
        <v>14.112920833151389</v>
      </c>
      <c r="D2278" s="45">
        <v>6.2794168292962915</v>
      </c>
      <c r="E2278" s="45">
        <v>4.075754302585155</v>
      </c>
      <c r="F2278" s="93">
        <v>2.5496436725939153</v>
      </c>
      <c r="G2278" s="45">
        <v>-8.3285882123988237</v>
      </c>
      <c r="H2278" s="45">
        <v>21.408353251981382</v>
      </c>
      <c r="I2278" s="45">
        <v>27.542872315623136</v>
      </c>
      <c r="J2278" s="45">
        <v>0.1081539441915691</v>
      </c>
      <c r="K2278" s="45">
        <v>2.1204182506612712</v>
      </c>
    </row>
    <row r="2279" spans="1:11">
      <c r="A2279" s="33" t="s">
        <v>7</v>
      </c>
      <c r="B2279" s="45">
        <v>-4.2063937184520617</v>
      </c>
      <c r="C2279" s="45">
        <v>-5.2400468384074861</v>
      </c>
      <c r="D2279" s="45">
        <v>-0.1853568118628468</v>
      </c>
      <c r="E2279" s="45">
        <v>1.6713091922005763</v>
      </c>
      <c r="F2279" s="93">
        <v>-13.242009132420096</v>
      </c>
      <c r="G2279" s="45">
        <v>-5.3632334912298241</v>
      </c>
      <c r="H2279" s="45">
        <v>-1.3503840958122515</v>
      </c>
      <c r="I2279" s="45">
        <v>0.65198841136586694</v>
      </c>
      <c r="J2279" s="45">
        <v>-6.6842652993882812</v>
      </c>
      <c r="K2279" s="45">
        <v>40.28767585328967</v>
      </c>
    </row>
    <row r="2280" spans="1:11">
      <c r="A2280" s="33" t="s">
        <v>8</v>
      </c>
      <c r="B2280" s="45">
        <v>1.5017269860339466</v>
      </c>
      <c r="C2280" s="45">
        <v>0.90250036987720161</v>
      </c>
      <c r="D2280" s="45">
        <v>-0.10263929618768985</v>
      </c>
      <c r="E2280" s="45">
        <v>2.2457067371202122</v>
      </c>
      <c r="F2280" s="93">
        <v>0.76083835773759212</v>
      </c>
      <c r="G2280" s="45">
        <v>10.450572144796144</v>
      </c>
      <c r="H2280" s="45">
        <v>-2.0491080353258084</v>
      </c>
      <c r="I2280" s="45">
        <v>45.999435737053474</v>
      </c>
      <c r="J2280" s="45">
        <v>3.0256682249330868</v>
      </c>
      <c r="K2280" s="45">
        <v>8.5853506692527013</v>
      </c>
    </row>
    <row r="2281" spans="1:11">
      <c r="A2281" s="33" t="s">
        <v>816</v>
      </c>
      <c r="B2281" s="45">
        <v>11.927792495841283</v>
      </c>
      <c r="C2281" s="45">
        <v>15.624483954422864</v>
      </c>
      <c r="D2281" s="45">
        <v>8.4858727476137208</v>
      </c>
      <c r="E2281" s="45">
        <v>5.9263647533789765</v>
      </c>
      <c r="F2281" s="93">
        <v>0.29827868343101915</v>
      </c>
      <c r="G2281" s="45">
        <v>7.9723579464833438</v>
      </c>
      <c r="H2281" s="45">
        <v>7.4610062386270215</v>
      </c>
      <c r="I2281" s="45">
        <v>3.1107884875713587</v>
      </c>
      <c r="J2281" s="45">
        <v>5.4151143719342709</v>
      </c>
      <c r="K2281" s="45">
        <v>-5.7588953907899203</v>
      </c>
    </row>
    <row r="2282" spans="1:11">
      <c r="A2282" s="33" t="s">
        <v>9</v>
      </c>
      <c r="B2282" s="45">
        <v>2.7420031381565568</v>
      </c>
      <c r="C2282" s="45">
        <v>2.7655971209967767</v>
      </c>
      <c r="D2282" s="45">
        <v>2.087900769536355</v>
      </c>
      <c r="E2282" s="45">
        <v>1.2798708598771968</v>
      </c>
      <c r="F2282" s="93">
        <v>-0.35577059911768849</v>
      </c>
      <c r="G2282" s="45">
        <v>20.484106993628394</v>
      </c>
      <c r="H2282" s="45">
        <v>0.89314309383401458</v>
      </c>
      <c r="I2282" s="45">
        <v>2.8997380749110402</v>
      </c>
      <c r="J2282" s="45">
        <v>15.070801654888433</v>
      </c>
      <c r="K2282" s="45">
        <v>10.146337328529276</v>
      </c>
    </row>
    <row r="2283" spans="1:11">
      <c r="A2283" s="33" t="s">
        <v>158</v>
      </c>
      <c r="B2283" s="45" t="s">
        <v>917</v>
      </c>
      <c r="C2283" s="45" t="s">
        <v>917</v>
      </c>
      <c r="D2283" s="45" t="s">
        <v>917</v>
      </c>
      <c r="E2283" s="45" t="s">
        <v>917</v>
      </c>
      <c r="F2283" s="93" t="s">
        <v>917</v>
      </c>
      <c r="G2283" s="45" t="s">
        <v>917</v>
      </c>
      <c r="H2283" s="45" t="s">
        <v>917</v>
      </c>
      <c r="I2283" s="45" t="s">
        <v>917</v>
      </c>
      <c r="J2283" s="45" t="s">
        <v>917</v>
      </c>
      <c r="K2283" s="45" t="s">
        <v>917</v>
      </c>
    </row>
    <row r="2284" spans="1:11" ht="14.25">
      <c r="A2284" s="41" t="s">
        <v>1174</v>
      </c>
      <c r="B2284" s="161">
        <v>9.4401144207549521</v>
      </c>
      <c r="C2284" s="161">
        <v>11.891943533141017</v>
      </c>
      <c r="D2284" s="161">
        <v>12.359741202986854</v>
      </c>
      <c r="E2284" s="161">
        <v>10.492379036382829</v>
      </c>
      <c r="F2284" s="162">
        <v>2.5360106547364012</v>
      </c>
      <c r="G2284" s="159">
        <v>17.793769248609863</v>
      </c>
      <c r="H2284" s="159">
        <v>18.95444740007332</v>
      </c>
      <c r="I2284" s="159">
        <v>27.357410555285838</v>
      </c>
      <c r="J2284" s="159">
        <v>24.133184732449479</v>
      </c>
      <c r="K2284" s="159">
        <v>8.1531612573938332</v>
      </c>
    </row>
    <row r="2285" spans="1:11">
      <c r="A2285" s="42"/>
      <c r="B2285" s="45"/>
      <c r="C2285" s="45"/>
      <c r="D2285" s="45"/>
      <c r="E2285" s="45"/>
      <c r="F2285" s="50"/>
      <c r="G2285" s="45"/>
      <c r="H2285" s="45"/>
      <c r="I2285" s="45"/>
      <c r="J2285" s="45"/>
      <c r="K2285" s="50"/>
    </row>
    <row r="2286" spans="1:11">
      <c r="A2286" s="42"/>
      <c r="B2286" s="45"/>
      <c r="C2286" s="45"/>
      <c r="D2286" s="45"/>
      <c r="E2286" s="45"/>
      <c r="F2286" s="50"/>
      <c r="G2286" s="45"/>
      <c r="H2286" s="45"/>
      <c r="I2286" s="45"/>
      <c r="J2286" s="45"/>
      <c r="K2286" s="50"/>
    </row>
    <row r="2287" spans="1:11">
      <c r="A2287" s="30"/>
    </row>
    <row r="2288" spans="1:11" ht="12.75" customHeight="1">
      <c r="A2288" s="915" t="s">
        <v>913</v>
      </c>
      <c r="B2288" s="915"/>
      <c r="C2288" s="915"/>
      <c r="D2288" s="915"/>
      <c r="E2288" s="915"/>
      <c r="F2288" s="915"/>
      <c r="G2288" s="915"/>
      <c r="H2288" s="915"/>
      <c r="I2288" s="915"/>
      <c r="J2288" s="915"/>
      <c r="K2288" s="915"/>
    </row>
    <row r="2289" spans="1:11">
      <c r="A2289" s="30"/>
    </row>
    <row r="2290" spans="1:11" ht="15" customHeight="1">
      <c r="A2290" s="31"/>
      <c r="B2290" s="895" t="s">
        <v>352</v>
      </c>
      <c r="C2290" s="895"/>
      <c r="D2290" s="895"/>
      <c r="E2290" s="895"/>
      <c r="F2290" s="896"/>
      <c r="G2290" s="895" t="s">
        <v>41</v>
      </c>
      <c r="H2290" s="895"/>
      <c r="I2290" s="895"/>
      <c r="J2290" s="895"/>
      <c r="K2290" s="895"/>
    </row>
    <row r="2291" spans="1:11">
      <c r="A2291" s="34"/>
      <c r="B2291" s="180">
        <v>40909</v>
      </c>
      <c r="C2291" s="180">
        <v>41275</v>
      </c>
      <c r="D2291" s="180">
        <v>41640</v>
      </c>
      <c r="E2291" s="180">
        <v>42005</v>
      </c>
      <c r="F2291" s="181">
        <v>42370</v>
      </c>
      <c r="G2291" s="180">
        <v>40909</v>
      </c>
      <c r="H2291" s="180">
        <v>41275</v>
      </c>
      <c r="I2291" s="180">
        <v>41640</v>
      </c>
      <c r="J2291" s="180">
        <v>42005</v>
      </c>
      <c r="K2291" s="180">
        <v>42370</v>
      </c>
    </row>
    <row r="2292" spans="1:11">
      <c r="A2292" s="31" t="s">
        <v>31</v>
      </c>
      <c r="B2292" s="45" t="s">
        <v>917</v>
      </c>
      <c r="C2292" s="45" t="s">
        <v>917</v>
      </c>
      <c r="D2292" s="45" t="s">
        <v>917</v>
      </c>
      <c r="E2292" s="45" t="s">
        <v>917</v>
      </c>
      <c r="F2292" s="93" t="s">
        <v>917</v>
      </c>
      <c r="G2292" s="45" t="s">
        <v>917</v>
      </c>
      <c r="H2292" s="45" t="s">
        <v>917</v>
      </c>
      <c r="I2292" s="45" t="s">
        <v>917</v>
      </c>
      <c r="J2292" s="45" t="s">
        <v>917</v>
      </c>
      <c r="K2292" s="45" t="s">
        <v>917</v>
      </c>
    </row>
    <row r="2293" spans="1:11">
      <c r="A2293" s="33" t="s">
        <v>456</v>
      </c>
      <c r="B2293" s="45" t="s">
        <v>917</v>
      </c>
      <c r="C2293" s="45" t="s">
        <v>917</v>
      </c>
      <c r="D2293" s="45" t="s">
        <v>917</v>
      </c>
      <c r="E2293" s="45">
        <v>-69.133957366475258</v>
      </c>
      <c r="F2293" s="93">
        <v>-37.51274209989807</v>
      </c>
      <c r="G2293" s="45">
        <v>-10.6625527768756</v>
      </c>
      <c r="H2293" s="45">
        <v>-18.807939797142549</v>
      </c>
      <c r="I2293" s="45">
        <v>8.2029238587771669</v>
      </c>
      <c r="J2293" s="45">
        <v>-99.209617015993885</v>
      </c>
      <c r="K2293" s="45">
        <v>-100</v>
      </c>
    </row>
    <row r="2294" spans="1:11">
      <c r="A2294" s="33" t="s">
        <v>458</v>
      </c>
      <c r="B2294" s="45" t="s">
        <v>917</v>
      </c>
      <c r="C2294" s="45" t="s">
        <v>917</v>
      </c>
      <c r="D2294" s="45" t="s">
        <v>917</v>
      </c>
      <c r="E2294" s="45" t="s">
        <v>917</v>
      </c>
      <c r="F2294" s="93" t="s">
        <v>917</v>
      </c>
      <c r="G2294" s="45" t="s">
        <v>917</v>
      </c>
      <c r="H2294" s="45" t="s">
        <v>917</v>
      </c>
      <c r="I2294" s="45" t="s">
        <v>917</v>
      </c>
      <c r="J2294" s="45" t="s">
        <v>917</v>
      </c>
      <c r="K2294" s="45" t="s">
        <v>917</v>
      </c>
    </row>
    <row r="2295" spans="1:11">
      <c r="A2295" s="33" t="s">
        <v>457</v>
      </c>
      <c r="B2295" s="45" t="s">
        <v>917</v>
      </c>
      <c r="C2295" s="49" t="s">
        <v>917</v>
      </c>
      <c r="D2295" s="45" t="s">
        <v>917</v>
      </c>
      <c r="E2295" s="45" t="s">
        <v>917</v>
      </c>
      <c r="F2295" s="93" t="s">
        <v>917</v>
      </c>
      <c r="G2295" s="49" t="s">
        <v>917</v>
      </c>
      <c r="H2295" s="49" t="s">
        <v>917</v>
      </c>
      <c r="I2295" s="49" t="s">
        <v>917</v>
      </c>
      <c r="J2295" s="49" t="s">
        <v>917</v>
      </c>
      <c r="K2295" s="49" t="s">
        <v>917</v>
      </c>
    </row>
    <row r="2296" spans="1:11">
      <c r="A2296" s="33" t="s">
        <v>459</v>
      </c>
      <c r="B2296" s="45" t="s">
        <v>917</v>
      </c>
      <c r="C2296" s="49" t="s">
        <v>917</v>
      </c>
      <c r="D2296" s="45" t="s">
        <v>917</v>
      </c>
      <c r="E2296" s="45" t="s">
        <v>917</v>
      </c>
      <c r="F2296" s="93" t="s">
        <v>917</v>
      </c>
      <c r="G2296" s="49" t="s">
        <v>917</v>
      </c>
      <c r="H2296" s="49" t="s">
        <v>917</v>
      </c>
      <c r="I2296" s="49" t="s">
        <v>917</v>
      </c>
      <c r="J2296" s="49" t="s">
        <v>917</v>
      </c>
      <c r="K2296" s="49" t="s">
        <v>917</v>
      </c>
    </row>
    <row r="2297" spans="1:11">
      <c r="A2297" s="33" t="s">
        <v>140</v>
      </c>
      <c r="B2297" s="49">
        <v>-59.190284244185442</v>
      </c>
      <c r="C2297" s="49">
        <v>-24.608866542456798</v>
      </c>
      <c r="D2297" s="49">
        <v>-28.108602186939301</v>
      </c>
      <c r="E2297" s="49">
        <v>-94.546995667734038</v>
      </c>
      <c r="F2297" s="53">
        <v>10939.723661485319</v>
      </c>
      <c r="G2297" s="49">
        <v>-43.094808578873526</v>
      </c>
      <c r="H2297" s="49">
        <v>-33.847129270870035</v>
      </c>
      <c r="I2297" s="49">
        <v>-3.3055034929289517</v>
      </c>
      <c r="J2297" s="49">
        <v>-98.795154185022028</v>
      </c>
      <c r="K2297" s="49">
        <v>56794.149908592313</v>
      </c>
    </row>
    <row r="2298" spans="1:11">
      <c r="A2298" s="718" t="s">
        <v>141</v>
      </c>
      <c r="B2298" s="49">
        <v>2.2604665298989524</v>
      </c>
      <c r="C2298" s="49">
        <v>0.12817178734627621</v>
      </c>
      <c r="D2298" s="49">
        <v>12.264623490343784</v>
      </c>
      <c r="E2298" s="49">
        <v>0.99811613841425117</v>
      </c>
      <c r="F2298" s="53">
        <v>-1.7670735298929929</v>
      </c>
      <c r="G2298" s="49">
        <v>-7.4053522868785082</v>
      </c>
      <c r="H2298" s="49">
        <v>-0.54162111224457243</v>
      </c>
      <c r="I2298" s="49">
        <v>93.016709671187897</v>
      </c>
      <c r="J2298" s="49">
        <v>-7.6110138089621193</v>
      </c>
      <c r="K2298" s="49">
        <v>-2.6689707646080252</v>
      </c>
    </row>
    <row r="2299" spans="1:11">
      <c r="A2299" s="33" t="s">
        <v>641</v>
      </c>
      <c r="B2299" s="49" t="s">
        <v>917</v>
      </c>
      <c r="C2299" s="49" t="s">
        <v>917</v>
      </c>
      <c r="D2299" s="49" t="s">
        <v>917</v>
      </c>
      <c r="E2299" s="49" t="s">
        <v>917</v>
      </c>
      <c r="F2299" s="53" t="s">
        <v>917</v>
      </c>
      <c r="G2299" s="49" t="s">
        <v>917</v>
      </c>
      <c r="H2299" s="49" t="s">
        <v>917</v>
      </c>
      <c r="I2299" s="49" t="s">
        <v>917</v>
      </c>
      <c r="J2299" s="49" t="s">
        <v>917</v>
      </c>
      <c r="K2299" s="49" t="s">
        <v>917</v>
      </c>
    </row>
    <row r="2300" spans="1:11">
      <c r="A2300" s="33" t="s">
        <v>860</v>
      </c>
      <c r="B2300" s="49" t="s">
        <v>917</v>
      </c>
      <c r="C2300" s="49" t="s">
        <v>917</v>
      </c>
      <c r="D2300" s="49" t="s">
        <v>917</v>
      </c>
      <c r="E2300" s="49" t="s">
        <v>917</v>
      </c>
      <c r="F2300" s="53" t="s">
        <v>917</v>
      </c>
      <c r="G2300" s="49" t="s">
        <v>917</v>
      </c>
      <c r="H2300" s="49" t="s">
        <v>917</v>
      </c>
      <c r="I2300" s="49" t="s">
        <v>917</v>
      </c>
      <c r="J2300" s="49" t="s">
        <v>917</v>
      </c>
      <c r="K2300" s="49" t="s">
        <v>917</v>
      </c>
    </row>
    <row r="2301" spans="1:11">
      <c r="A2301" s="33" t="s">
        <v>106</v>
      </c>
      <c r="B2301" s="49" t="s">
        <v>917</v>
      </c>
      <c r="C2301" s="49" t="s">
        <v>917</v>
      </c>
      <c r="D2301" s="49" t="s">
        <v>917</v>
      </c>
      <c r="E2301" s="49">
        <v>5.5759803921568762</v>
      </c>
      <c r="F2301" s="53">
        <v>-5.5530221374678774</v>
      </c>
      <c r="G2301" s="49" t="s">
        <v>917</v>
      </c>
      <c r="H2301" s="49" t="s">
        <v>917</v>
      </c>
      <c r="I2301" s="49" t="s">
        <v>917</v>
      </c>
      <c r="J2301" s="49">
        <v>19.634762844042708</v>
      </c>
      <c r="K2301" s="49">
        <v>28.201296077917547</v>
      </c>
    </row>
    <row r="2302" spans="1:11">
      <c r="A2302" s="33" t="s">
        <v>4</v>
      </c>
      <c r="B2302" s="49" t="s">
        <v>917</v>
      </c>
      <c r="C2302" s="49" t="s">
        <v>917</v>
      </c>
      <c r="D2302" s="49" t="s">
        <v>917</v>
      </c>
      <c r="E2302" s="49" t="s">
        <v>917</v>
      </c>
      <c r="F2302" s="53" t="s">
        <v>917</v>
      </c>
      <c r="G2302" s="49">
        <v>11.172161172161177</v>
      </c>
      <c r="H2302" s="49">
        <v>14.99176276771006</v>
      </c>
      <c r="I2302" s="49">
        <v>12.39255014326648</v>
      </c>
      <c r="J2302" s="49">
        <v>18.100701083492666</v>
      </c>
      <c r="K2302" s="49">
        <v>9.6600107933081389</v>
      </c>
    </row>
    <row r="2303" spans="1:11">
      <c r="A2303" s="33" t="s">
        <v>811</v>
      </c>
      <c r="B2303" s="49" t="s">
        <v>917</v>
      </c>
      <c r="C2303" s="49" t="s">
        <v>917</v>
      </c>
      <c r="D2303" s="49" t="s">
        <v>917</v>
      </c>
      <c r="E2303" s="49" t="s">
        <v>917</v>
      </c>
      <c r="F2303" s="53" t="s">
        <v>917</v>
      </c>
      <c r="G2303" s="49" t="s">
        <v>917</v>
      </c>
      <c r="H2303" s="49" t="s">
        <v>917</v>
      </c>
      <c r="I2303" s="49" t="s">
        <v>917</v>
      </c>
      <c r="J2303" s="49" t="s">
        <v>917</v>
      </c>
      <c r="K2303" s="49" t="s">
        <v>917</v>
      </c>
    </row>
    <row r="2304" spans="1:11">
      <c r="A2304" s="33" t="s">
        <v>812</v>
      </c>
      <c r="B2304" s="49" t="s">
        <v>917</v>
      </c>
      <c r="C2304" s="49" t="s">
        <v>917</v>
      </c>
      <c r="D2304" s="49" t="s">
        <v>917</v>
      </c>
      <c r="E2304" s="49" t="s">
        <v>917</v>
      </c>
      <c r="F2304" s="53" t="s">
        <v>917</v>
      </c>
      <c r="G2304" s="49" t="s">
        <v>917</v>
      </c>
      <c r="H2304" s="49" t="s">
        <v>917</v>
      </c>
      <c r="I2304" s="49" t="s">
        <v>917</v>
      </c>
      <c r="J2304" s="49" t="s">
        <v>917</v>
      </c>
      <c r="K2304" s="49" t="s">
        <v>917</v>
      </c>
    </row>
    <row r="2305" spans="1:11">
      <c r="A2305" s="33" t="s">
        <v>5</v>
      </c>
      <c r="B2305" s="45">
        <v>-7.641996557659203</v>
      </c>
      <c r="C2305" s="45">
        <v>-9.0570257174804496</v>
      </c>
      <c r="D2305" s="45">
        <v>-45.163934426229503</v>
      </c>
      <c r="E2305" s="45">
        <v>-100</v>
      </c>
      <c r="F2305" s="93" t="s">
        <v>917</v>
      </c>
      <c r="G2305" s="45">
        <v>-13.533604648427389</v>
      </c>
      <c r="H2305" s="45">
        <v>-15.76341277614539</v>
      </c>
      <c r="I2305" s="45">
        <v>-5.099799754537826</v>
      </c>
      <c r="J2305" s="45">
        <v>-100</v>
      </c>
      <c r="K2305" s="45" t="s">
        <v>917</v>
      </c>
    </row>
    <row r="2306" spans="1:11">
      <c r="A2306" s="33" t="s">
        <v>813</v>
      </c>
      <c r="B2306" s="45" t="s">
        <v>917</v>
      </c>
      <c r="C2306" s="45" t="s">
        <v>917</v>
      </c>
      <c r="D2306" s="45" t="s">
        <v>917</v>
      </c>
      <c r="E2306" s="45" t="s">
        <v>917</v>
      </c>
      <c r="F2306" s="93" t="s">
        <v>917</v>
      </c>
      <c r="G2306" s="45" t="s">
        <v>917</v>
      </c>
      <c r="H2306" s="45" t="s">
        <v>917</v>
      </c>
      <c r="I2306" s="45" t="s">
        <v>917</v>
      </c>
      <c r="J2306" s="45" t="s">
        <v>917</v>
      </c>
      <c r="K2306" s="45" t="s">
        <v>917</v>
      </c>
    </row>
    <row r="2307" spans="1:11">
      <c r="A2307" s="33" t="s">
        <v>814</v>
      </c>
      <c r="B2307" s="45" t="s">
        <v>917</v>
      </c>
      <c r="C2307" s="45" t="s">
        <v>917</v>
      </c>
      <c r="D2307" s="45" t="s">
        <v>917</v>
      </c>
      <c r="E2307" s="45" t="s">
        <v>917</v>
      </c>
      <c r="F2307" s="93" t="s">
        <v>917</v>
      </c>
      <c r="G2307" s="45" t="s">
        <v>917</v>
      </c>
      <c r="H2307" s="45" t="s">
        <v>917</v>
      </c>
      <c r="I2307" s="45" t="s">
        <v>917</v>
      </c>
      <c r="J2307" s="45" t="s">
        <v>917</v>
      </c>
      <c r="K2307" s="45" t="s">
        <v>917</v>
      </c>
    </row>
    <row r="2308" spans="1:11">
      <c r="A2308" s="33" t="s">
        <v>6</v>
      </c>
      <c r="B2308" s="45" t="s">
        <v>917</v>
      </c>
      <c r="C2308" s="45" t="s">
        <v>917</v>
      </c>
      <c r="D2308" s="45" t="s">
        <v>917</v>
      </c>
      <c r="E2308" s="45" t="s">
        <v>917</v>
      </c>
      <c r="F2308" s="93" t="s">
        <v>917</v>
      </c>
      <c r="G2308" s="45">
        <v>15.014085807971167</v>
      </c>
      <c r="H2308" s="45">
        <v>5.8287825248956038</v>
      </c>
      <c r="I2308" s="45">
        <v>21.835207697794768</v>
      </c>
      <c r="J2308" s="45">
        <v>4.0360755393891168</v>
      </c>
      <c r="K2308" s="45">
        <v>8.811485224388127</v>
      </c>
    </row>
    <row r="2309" spans="1:11">
      <c r="A2309" s="33" t="s">
        <v>815</v>
      </c>
      <c r="B2309" s="45" t="s">
        <v>917</v>
      </c>
      <c r="C2309" s="45" t="s">
        <v>917</v>
      </c>
      <c r="D2309" s="45" t="s">
        <v>917</v>
      </c>
      <c r="E2309" s="45" t="s">
        <v>917</v>
      </c>
      <c r="F2309" s="93" t="s">
        <v>917</v>
      </c>
      <c r="G2309" s="45" t="s">
        <v>917</v>
      </c>
      <c r="H2309" s="45" t="s">
        <v>917</v>
      </c>
      <c r="I2309" s="45" t="s">
        <v>917</v>
      </c>
      <c r="J2309" s="45" t="s">
        <v>917</v>
      </c>
      <c r="K2309" s="45" t="s">
        <v>917</v>
      </c>
    </row>
    <row r="2310" spans="1:11">
      <c r="A2310" s="33" t="s">
        <v>7</v>
      </c>
      <c r="B2310" s="45" t="s">
        <v>917</v>
      </c>
      <c r="C2310" s="45" t="s">
        <v>917</v>
      </c>
      <c r="D2310" s="45" t="s">
        <v>917</v>
      </c>
      <c r="E2310" s="45" t="s">
        <v>917</v>
      </c>
      <c r="F2310" s="93" t="s">
        <v>917</v>
      </c>
      <c r="G2310" s="45" t="s">
        <v>917</v>
      </c>
      <c r="H2310" s="45" t="s">
        <v>917</v>
      </c>
      <c r="I2310" s="45" t="s">
        <v>917</v>
      </c>
      <c r="J2310" s="45" t="s">
        <v>917</v>
      </c>
      <c r="K2310" s="45" t="s">
        <v>917</v>
      </c>
    </row>
    <row r="2311" spans="1:11">
      <c r="A2311" s="33" t="s">
        <v>8</v>
      </c>
      <c r="B2311" s="45">
        <v>1.5017269860339466</v>
      </c>
      <c r="C2311" s="45">
        <v>0.90250036987720161</v>
      </c>
      <c r="D2311" s="45" t="s">
        <v>917</v>
      </c>
      <c r="E2311" s="45" t="s">
        <v>917</v>
      </c>
      <c r="F2311" s="93" t="s">
        <v>917</v>
      </c>
      <c r="G2311" s="45">
        <v>-0.62644009216589192</v>
      </c>
      <c r="H2311" s="45">
        <v>-0.76806028548656036</v>
      </c>
      <c r="I2311" s="45" t="s">
        <v>917</v>
      </c>
      <c r="J2311" s="45" t="s">
        <v>917</v>
      </c>
      <c r="K2311" s="45" t="s">
        <v>917</v>
      </c>
    </row>
    <row r="2312" spans="1:11">
      <c r="A2312" s="33" t="s">
        <v>816</v>
      </c>
      <c r="B2312" s="45" t="s">
        <v>917</v>
      </c>
      <c r="C2312" s="45" t="s">
        <v>917</v>
      </c>
      <c r="D2312" s="45" t="s">
        <v>917</v>
      </c>
      <c r="E2312" s="45" t="s">
        <v>917</v>
      </c>
      <c r="F2312" s="93" t="s">
        <v>917</v>
      </c>
      <c r="G2312" s="45" t="s">
        <v>917</v>
      </c>
      <c r="H2312" s="45" t="s">
        <v>917</v>
      </c>
      <c r="I2312" s="45" t="s">
        <v>917</v>
      </c>
      <c r="J2312" s="45" t="s">
        <v>917</v>
      </c>
      <c r="K2312" s="45" t="s">
        <v>917</v>
      </c>
    </row>
    <row r="2313" spans="1:11">
      <c r="A2313" s="33" t="s">
        <v>9</v>
      </c>
      <c r="B2313" s="45" t="s">
        <v>917</v>
      </c>
      <c r="C2313" s="45" t="s">
        <v>917</v>
      </c>
      <c r="D2313" s="45" t="s">
        <v>917</v>
      </c>
      <c r="E2313" s="45" t="s">
        <v>917</v>
      </c>
      <c r="F2313" s="93" t="s">
        <v>917</v>
      </c>
      <c r="G2313" s="45" t="s">
        <v>917</v>
      </c>
      <c r="H2313" s="45" t="s">
        <v>917</v>
      </c>
      <c r="I2313" s="45" t="s">
        <v>917</v>
      </c>
      <c r="J2313" s="45" t="s">
        <v>917</v>
      </c>
      <c r="K2313" s="45" t="s">
        <v>917</v>
      </c>
    </row>
    <row r="2314" spans="1:11">
      <c r="A2314" s="33" t="s">
        <v>158</v>
      </c>
      <c r="B2314" s="45" t="s">
        <v>917</v>
      </c>
      <c r="C2314" s="45" t="s">
        <v>917</v>
      </c>
      <c r="D2314" s="45" t="s">
        <v>917</v>
      </c>
      <c r="E2314" s="45" t="s">
        <v>917</v>
      </c>
      <c r="F2314" s="93" t="s">
        <v>917</v>
      </c>
      <c r="G2314" s="45" t="s">
        <v>917</v>
      </c>
      <c r="H2314" s="45" t="s">
        <v>917</v>
      </c>
      <c r="I2314" s="45" t="s">
        <v>917</v>
      </c>
      <c r="J2314" s="45" t="s">
        <v>917</v>
      </c>
      <c r="K2314" s="45" t="s">
        <v>917</v>
      </c>
    </row>
    <row r="2315" spans="1:11" ht="14.25">
      <c r="A2315" s="41" t="s">
        <v>1174</v>
      </c>
      <c r="B2315" s="161">
        <v>-35.242736241996738</v>
      </c>
      <c r="C2315" s="161">
        <v>-9.5210673746059342</v>
      </c>
      <c r="D2315" s="161">
        <v>-3.2533010409631942</v>
      </c>
      <c r="E2315" s="161">
        <v>-19.119133267843125</v>
      </c>
      <c r="F2315" s="162">
        <v>106.12264513648597</v>
      </c>
      <c r="G2315" s="161">
        <v>3.2527859454109063</v>
      </c>
      <c r="H2315" s="161">
        <v>8.5255028497365828</v>
      </c>
      <c r="I2315" s="159">
        <v>21.659051557519135</v>
      </c>
      <c r="J2315" s="159">
        <v>8.8951709769841045</v>
      </c>
      <c r="K2315" s="159">
        <v>22.292181573006232</v>
      </c>
    </row>
    <row r="2316" spans="1:11" s="22" customFormat="1" ht="14.25" customHeight="1">
      <c r="A2316" s="916" t="s">
        <v>779</v>
      </c>
      <c r="B2316" s="917"/>
      <c r="C2316" s="917"/>
      <c r="D2316" s="917"/>
      <c r="E2316" s="917"/>
      <c r="F2316" s="917"/>
      <c r="G2316" s="917"/>
      <c r="H2316" s="917"/>
      <c r="I2316" s="917"/>
      <c r="J2316" s="917"/>
      <c r="K2316" s="917"/>
    </row>
    <row r="2317" spans="1:11" s="22" customFormat="1" ht="14.25" customHeight="1">
      <c r="A2317" s="918" t="s">
        <v>1012</v>
      </c>
      <c r="B2317" s="919"/>
      <c r="C2317" s="919"/>
      <c r="D2317" s="919"/>
      <c r="E2317" s="919"/>
      <c r="F2317" s="919"/>
      <c r="G2317" s="919"/>
      <c r="H2317" s="919"/>
      <c r="I2317" s="919"/>
      <c r="J2317" s="919"/>
      <c r="K2317" s="919"/>
    </row>
    <row r="2318" spans="1:11">
      <c r="A2318" s="30"/>
    </row>
    <row r="2319" spans="1:11">
      <c r="A2319" s="30"/>
    </row>
    <row r="2320" spans="1:11">
      <c r="A2320" s="30"/>
    </row>
    <row r="2321" spans="1:11">
      <c r="A2321" s="30"/>
    </row>
    <row r="2322" spans="1:11">
      <c r="A2322" s="915" t="s">
        <v>914</v>
      </c>
      <c r="B2322" s="915"/>
      <c r="C2322" s="915"/>
      <c r="D2322" s="915"/>
      <c r="E2322" s="915"/>
      <c r="F2322" s="915"/>
      <c r="G2322" s="915"/>
      <c r="H2322" s="915"/>
      <c r="I2322" s="915"/>
      <c r="J2322" s="915"/>
      <c r="K2322" s="915"/>
    </row>
    <row r="2323" spans="1:11" ht="15">
      <c r="A2323" s="920" t="s">
        <v>308</v>
      </c>
      <c r="B2323" s="921"/>
      <c r="C2323" s="921"/>
      <c r="D2323" s="921"/>
      <c r="E2323" s="921"/>
      <c r="F2323" s="921"/>
      <c r="G2323" s="921"/>
      <c r="H2323" s="921"/>
      <c r="I2323" s="921"/>
      <c r="J2323" s="921"/>
      <c r="K2323" s="921"/>
    </row>
    <row r="2324" spans="1:11">
      <c r="A2324" s="32" t="s">
        <v>436</v>
      </c>
    </row>
    <row r="2325" spans="1:11">
      <c r="A2325" s="29"/>
      <c r="B2325" s="190"/>
      <c r="C2325" s="190"/>
      <c r="D2325" s="190"/>
      <c r="E2325" s="190"/>
      <c r="F2325" s="190"/>
      <c r="G2325" s="190"/>
      <c r="H2325" s="190"/>
      <c r="I2325" s="190"/>
      <c r="J2325" s="190"/>
      <c r="K2325" s="190"/>
    </row>
    <row r="2326" spans="1:11" ht="15" customHeight="1">
      <c r="A2326" s="31"/>
      <c r="B2326" s="895" t="s">
        <v>671</v>
      </c>
      <c r="C2326" s="895"/>
      <c r="D2326" s="895"/>
      <c r="E2326" s="895"/>
      <c r="F2326" s="896"/>
      <c r="G2326" s="895" t="s">
        <v>51</v>
      </c>
      <c r="H2326" s="895"/>
      <c r="I2326" s="895"/>
      <c r="J2326" s="895"/>
      <c r="K2326" s="895"/>
    </row>
    <row r="2327" spans="1:11">
      <c r="A2327" s="34"/>
      <c r="B2327" s="180">
        <v>40909</v>
      </c>
      <c r="C2327" s="180">
        <v>41275</v>
      </c>
      <c r="D2327" s="180">
        <v>41640</v>
      </c>
      <c r="E2327" s="180">
        <v>42005</v>
      </c>
      <c r="F2327" s="181">
        <v>42370</v>
      </c>
      <c r="G2327" s="180">
        <v>40909</v>
      </c>
      <c r="H2327" s="180">
        <v>41275</v>
      </c>
      <c r="I2327" s="180">
        <v>41640</v>
      </c>
      <c r="J2327" s="180">
        <v>42005</v>
      </c>
      <c r="K2327" s="180">
        <v>42370</v>
      </c>
    </row>
    <row r="2328" spans="1:11">
      <c r="A2328" s="31" t="s">
        <v>31</v>
      </c>
      <c r="B2328" s="10">
        <v>1330.7153341811691</v>
      </c>
      <c r="C2328" s="10">
        <v>1303.126471923164</v>
      </c>
      <c r="D2328" s="10">
        <v>1336.0169167664519</v>
      </c>
      <c r="E2328" s="10">
        <v>1325.0129112487216</v>
      </c>
      <c r="F2328" s="12">
        <v>1355.4663786652748</v>
      </c>
      <c r="G2328" s="10">
        <v>33145.002872841244</v>
      </c>
      <c r="H2328" s="10">
        <v>34688.207361907836</v>
      </c>
      <c r="I2328" s="10">
        <v>35820.955729365705</v>
      </c>
      <c r="J2328" s="10">
        <v>40015.590799720674</v>
      </c>
      <c r="K2328" s="10">
        <v>39336.682271253994</v>
      </c>
    </row>
    <row r="2329" spans="1:11">
      <c r="A2329" s="33" t="s">
        <v>456</v>
      </c>
      <c r="B2329" s="10">
        <v>1416.5008141849105</v>
      </c>
      <c r="C2329" s="10">
        <v>1338.2260243133724</v>
      </c>
      <c r="D2329" s="10">
        <v>1136.506229273102</v>
      </c>
      <c r="E2329" s="10">
        <v>1387.4689385871493</v>
      </c>
      <c r="F2329" s="12">
        <v>1538.4207737148913</v>
      </c>
      <c r="G2329" s="10">
        <v>12326.126289126109</v>
      </c>
      <c r="H2329" s="10">
        <v>12617.199459702837</v>
      </c>
      <c r="I2329" s="10">
        <v>16420.901676077799</v>
      </c>
      <c r="J2329" s="10">
        <v>16443.113241036564</v>
      </c>
      <c r="K2329" s="10">
        <v>16518.106341635754</v>
      </c>
    </row>
    <row r="2330" spans="1:11">
      <c r="A2330" s="33" t="s">
        <v>458</v>
      </c>
      <c r="B2330" s="10">
        <v>877.89852529849929</v>
      </c>
      <c r="C2330" s="10">
        <v>908.0001790750772</v>
      </c>
      <c r="D2330" s="10">
        <v>909.63608835670141</v>
      </c>
      <c r="E2330" s="10">
        <v>892.03770096502342</v>
      </c>
      <c r="F2330" s="12">
        <v>853.7759424692232</v>
      </c>
      <c r="G2330" s="10">
        <v>20533.679535634445</v>
      </c>
      <c r="H2330" s="10">
        <v>22144.742405475721</v>
      </c>
      <c r="I2330" s="10">
        <v>24832.395484516863</v>
      </c>
      <c r="J2330" s="10">
        <v>25371.736993215978</v>
      </c>
      <c r="K2330" s="10">
        <v>24657.260979905957</v>
      </c>
    </row>
    <row r="2331" spans="1:11">
      <c r="A2331" s="33" t="s">
        <v>457</v>
      </c>
      <c r="B2331" s="10">
        <v>1711.2385432072817</v>
      </c>
      <c r="C2331" s="10">
        <v>1860.5186353124434</v>
      </c>
      <c r="D2331" s="10">
        <v>1867.6425244135419</v>
      </c>
      <c r="E2331" s="10">
        <v>1861.4411706638912</v>
      </c>
      <c r="F2331" s="12">
        <v>1887.7296710696573</v>
      </c>
      <c r="G2331" s="10">
        <v>22990.243710771265</v>
      </c>
      <c r="H2331" s="10">
        <v>23728.768441138698</v>
      </c>
      <c r="I2331" s="10">
        <v>24876.618059151162</v>
      </c>
      <c r="J2331" s="10">
        <v>36465.002927791727</v>
      </c>
      <c r="K2331" s="10">
        <v>38891.806730709141</v>
      </c>
    </row>
    <row r="2332" spans="1:11">
      <c r="A2332" s="33" t="s">
        <v>459</v>
      </c>
      <c r="B2332" s="10">
        <v>307.66457268295215</v>
      </c>
      <c r="C2332" s="10">
        <v>382.14768651890176</v>
      </c>
      <c r="D2332" s="10">
        <v>449.53063999649089</v>
      </c>
      <c r="E2332" s="10">
        <v>630.50952263170905</v>
      </c>
      <c r="F2332" s="12">
        <v>668.38020987770392</v>
      </c>
      <c r="G2332" s="10">
        <v>5269.7315085937244</v>
      </c>
      <c r="H2332" s="10">
        <v>7813.57222646834</v>
      </c>
      <c r="I2332" s="10">
        <v>11650.067991402379</v>
      </c>
      <c r="J2332" s="10">
        <v>16601.679009471707</v>
      </c>
      <c r="K2332" s="10">
        <v>17744.140130613072</v>
      </c>
    </row>
    <row r="2333" spans="1:11">
      <c r="A2333" s="33" t="s">
        <v>140</v>
      </c>
      <c r="B2333" s="95">
        <v>897.22388941068732</v>
      </c>
      <c r="C2333" s="95">
        <v>894.35244752531355</v>
      </c>
      <c r="D2333" s="95">
        <v>1738.4663605366866</v>
      </c>
      <c r="E2333" s="95">
        <v>915.04141526164528</v>
      </c>
      <c r="F2333" s="97">
        <v>877.71431425672517</v>
      </c>
      <c r="G2333" s="95">
        <v>21458.819276598369</v>
      </c>
      <c r="H2333" s="95">
        <v>20504.949335890149</v>
      </c>
      <c r="I2333" s="95">
        <v>24283.182288795062</v>
      </c>
      <c r="J2333" s="95">
        <v>22534.519949065845</v>
      </c>
      <c r="K2333" s="95">
        <v>22322.160116163268</v>
      </c>
    </row>
    <row r="2334" spans="1:11">
      <c r="A2334" s="718" t="s">
        <v>141</v>
      </c>
      <c r="B2334" s="95">
        <v>1027.1553975082684</v>
      </c>
      <c r="C2334" s="95">
        <v>1026.2257272524366</v>
      </c>
      <c r="D2334" s="95">
        <v>1071.4223972932591</v>
      </c>
      <c r="E2334" s="95">
        <v>1061.3928776916769</v>
      </c>
      <c r="F2334" s="97">
        <v>1034.682571432035</v>
      </c>
      <c r="G2334" s="95">
        <v>8952.3288488797152</v>
      </c>
      <c r="H2334" s="95">
        <v>9220.8417032462858</v>
      </c>
      <c r="I2334" s="95">
        <v>12774.903374782361</v>
      </c>
      <c r="J2334" s="95">
        <v>12227.722893483664</v>
      </c>
      <c r="K2334" s="95">
        <v>12150.901310445988</v>
      </c>
    </row>
    <row r="2335" spans="1:11">
      <c r="A2335" s="33" t="s">
        <v>641</v>
      </c>
      <c r="B2335" s="95" t="s">
        <v>917</v>
      </c>
      <c r="C2335" s="95" t="s">
        <v>917</v>
      </c>
      <c r="D2335" s="95" t="s">
        <v>917</v>
      </c>
      <c r="E2335" s="95" t="s">
        <v>917</v>
      </c>
      <c r="F2335" s="97" t="s">
        <v>917</v>
      </c>
      <c r="G2335" s="95" t="s">
        <v>917</v>
      </c>
      <c r="H2335" s="95" t="s">
        <v>917</v>
      </c>
      <c r="I2335" s="95" t="s">
        <v>917</v>
      </c>
      <c r="J2335" s="95" t="s">
        <v>917</v>
      </c>
      <c r="K2335" s="95" t="s">
        <v>917</v>
      </c>
    </row>
    <row r="2336" spans="1:11">
      <c r="A2336" s="33" t="s">
        <v>860</v>
      </c>
      <c r="B2336" s="95">
        <v>93.684470008216934</v>
      </c>
      <c r="C2336" s="95">
        <v>131.18410381184103</v>
      </c>
      <c r="D2336" s="95">
        <v>149.27624309392266</v>
      </c>
      <c r="E2336" s="95">
        <v>165.17069368667188</v>
      </c>
      <c r="F2336" s="97">
        <v>171.14549653579678</v>
      </c>
      <c r="G2336" s="95">
        <v>694.86688578471649</v>
      </c>
      <c r="H2336" s="95">
        <v>864.54501216545009</v>
      </c>
      <c r="I2336" s="95">
        <v>889.29360694554089</v>
      </c>
      <c r="J2336" s="95">
        <v>1080.021823850351</v>
      </c>
      <c r="K2336" s="95">
        <v>1946.9907621247114</v>
      </c>
    </row>
    <row r="2337" spans="1:11">
      <c r="A2337" s="33" t="s">
        <v>106</v>
      </c>
      <c r="B2337" s="95">
        <v>847.2069184279942</v>
      </c>
      <c r="C2337" s="95">
        <v>830.92084234471713</v>
      </c>
      <c r="D2337" s="95">
        <v>821.41675489677073</v>
      </c>
      <c r="E2337" s="95">
        <v>836.05499578100955</v>
      </c>
      <c r="F2337" s="97">
        <v>816.99433080263896</v>
      </c>
      <c r="G2337" s="95">
        <v>25219.690139904502</v>
      </c>
      <c r="H2337" s="95">
        <v>26304.617287742996</v>
      </c>
      <c r="I2337" s="95">
        <v>30562.814319745896</v>
      </c>
      <c r="J2337" s="95">
        <v>32749.689780116147</v>
      </c>
      <c r="K2337" s="95">
        <v>36901.684182607831</v>
      </c>
    </row>
    <row r="2338" spans="1:11">
      <c r="A2338" s="33" t="s">
        <v>4</v>
      </c>
      <c r="B2338" s="95">
        <v>1075.9759547937583</v>
      </c>
      <c r="C2338" s="95">
        <v>1082.1966188958827</v>
      </c>
      <c r="D2338" s="95">
        <v>1074.7817065790609</v>
      </c>
      <c r="E2338" s="95">
        <v>1075.9589283606751</v>
      </c>
      <c r="F2338" s="97">
        <v>1077.8205825120338</v>
      </c>
      <c r="G2338" s="95">
        <v>14716.348075521384</v>
      </c>
      <c r="H2338" s="95">
        <v>15313.560519252202</v>
      </c>
      <c r="I2338" s="95" t="s">
        <v>917</v>
      </c>
      <c r="J2338" s="95" t="s">
        <v>917</v>
      </c>
      <c r="K2338" s="95" t="s">
        <v>917</v>
      </c>
    </row>
    <row r="2339" spans="1:11">
      <c r="A2339" s="33" t="s">
        <v>811</v>
      </c>
      <c r="B2339" s="95">
        <v>2457.9417347739518</v>
      </c>
      <c r="C2339" s="95">
        <v>2473.8513813412155</v>
      </c>
      <c r="D2339" s="95">
        <v>2425.2161075806025</v>
      </c>
      <c r="E2339" s="95">
        <v>2397.2949826194927</v>
      </c>
      <c r="F2339" s="97">
        <v>2368.1626159588877</v>
      </c>
      <c r="G2339" s="95" t="s">
        <v>917</v>
      </c>
      <c r="H2339" s="95" t="s">
        <v>917</v>
      </c>
      <c r="I2339" s="95" t="s">
        <v>917</v>
      </c>
      <c r="J2339" s="95" t="s">
        <v>917</v>
      </c>
      <c r="K2339" s="95" t="s">
        <v>917</v>
      </c>
    </row>
    <row r="2340" spans="1:11">
      <c r="A2340" s="33" t="s">
        <v>812</v>
      </c>
      <c r="B2340" s="95">
        <v>348.62801889161403</v>
      </c>
      <c r="C2340" s="95">
        <v>341.63855946034164</v>
      </c>
      <c r="D2340" s="95">
        <v>361.51221234177746</v>
      </c>
      <c r="E2340" s="95">
        <v>381.55186149837857</v>
      </c>
      <c r="F2340" s="97">
        <v>395.81465364778268</v>
      </c>
      <c r="G2340" s="95">
        <v>5345.7557505563946</v>
      </c>
      <c r="H2340" s="95">
        <v>5797.7743172668916</v>
      </c>
      <c r="I2340" s="95">
        <v>6431.4411067592328</v>
      </c>
      <c r="J2340" s="95">
        <v>7189.1204470978073</v>
      </c>
      <c r="K2340" s="95">
        <v>7365.4856992440382</v>
      </c>
    </row>
    <row r="2341" spans="1:11">
      <c r="A2341" s="33" t="s">
        <v>5</v>
      </c>
      <c r="B2341" s="10">
        <v>451.76596982855096</v>
      </c>
      <c r="C2341" s="10">
        <v>439.41633353503096</v>
      </c>
      <c r="D2341" s="10">
        <v>424.80027272592525</v>
      </c>
      <c r="E2341" s="10">
        <v>413.59965749885589</v>
      </c>
      <c r="F2341" s="12">
        <v>396.34191095518401</v>
      </c>
      <c r="G2341" s="10">
        <v>15970.216512228242</v>
      </c>
      <c r="H2341" s="10">
        <v>14831.35768914107</v>
      </c>
      <c r="I2341" s="10">
        <v>23628.144129722685</v>
      </c>
      <c r="J2341" s="10">
        <v>29552.652169419966</v>
      </c>
      <c r="K2341" s="10">
        <v>30618.968630271716</v>
      </c>
    </row>
    <row r="2342" spans="1:11">
      <c r="A2342" s="33" t="s">
        <v>813</v>
      </c>
      <c r="B2342" s="10">
        <v>1200.4674161702289</v>
      </c>
      <c r="C2342" s="10">
        <v>1315.5386606764364</v>
      </c>
      <c r="D2342" s="10">
        <v>1548.887498261716</v>
      </c>
      <c r="E2342" s="10">
        <v>1412.8656025905059</v>
      </c>
      <c r="F2342" s="12">
        <v>1373.0765297426283</v>
      </c>
      <c r="G2342" s="10">
        <v>5013.983037256934</v>
      </c>
      <c r="H2342" s="10">
        <v>6728.1668046912982</v>
      </c>
      <c r="I2342" s="10">
        <v>8960.2141565846214</v>
      </c>
      <c r="J2342" s="10">
        <v>10176.037936806128</v>
      </c>
      <c r="K2342" s="10">
        <v>12122.01124936083</v>
      </c>
    </row>
    <row r="2343" spans="1:11">
      <c r="A2343" s="33" t="s">
        <v>814</v>
      </c>
      <c r="B2343" s="10">
        <v>435.4036757564719</v>
      </c>
      <c r="C2343" s="10">
        <v>472.53024407992746</v>
      </c>
      <c r="D2343" s="10">
        <v>517.24998359008089</v>
      </c>
      <c r="E2343" s="10">
        <v>557.54579625425561</v>
      </c>
      <c r="F2343" s="12">
        <v>562.70404982071614</v>
      </c>
      <c r="G2343" s="10">
        <v>3169.5551720541534</v>
      </c>
      <c r="H2343" s="10">
        <v>3667.8871060134857</v>
      </c>
      <c r="I2343" s="10">
        <v>4626.4137324470112</v>
      </c>
      <c r="J2343" s="10">
        <v>7295.7795502185509</v>
      </c>
      <c r="K2343" s="10">
        <v>8687.8900501390799</v>
      </c>
    </row>
    <row r="2344" spans="1:11">
      <c r="A2344" s="33" t="s">
        <v>6</v>
      </c>
      <c r="B2344" s="10">
        <v>512.23644578313247</v>
      </c>
      <c r="C2344" s="10">
        <v>505.09353583997034</v>
      </c>
      <c r="D2344" s="10">
        <v>500.73126142595981</v>
      </c>
      <c r="E2344" s="10">
        <v>507.67841011743451</v>
      </c>
      <c r="F2344" s="12">
        <v>489.03156768325306</v>
      </c>
      <c r="G2344" s="10">
        <v>25522.778614457831</v>
      </c>
      <c r="H2344" s="10">
        <v>27109.64993517318</v>
      </c>
      <c r="I2344" s="10">
        <v>26278.610603290679</v>
      </c>
      <c r="J2344" s="10">
        <v>31096.476964769648</v>
      </c>
      <c r="K2344" s="10">
        <v>33219.011949349027</v>
      </c>
    </row>
    <row r="2345" spans="1:11">
      <c r="A2345" s="33" t="s">
        <v>815</v>
      </c>
      <c r="B2345" s="10">
        <v>438.456089295629</v>
      </c>
      <c r="C2345" s="10">
        <v>494.25983015906041</v>
      </c>
      <c r="D2345" s="10">
        <v>518.67483379397925</v>
      </c>
      <c r="E2345" s="10">
        <v>532.70184103348515</v>
      </c>
      <c r="F2345" s="12">
        <v>538.75548083694935</v>
      </c>
      <c r="G2345" s="10">
        <v>4870.0580115257217</v>
      </c>
      <c r="H2345" s="10">
        <v>5840.863957029108</v>
      </c>
      <c r="I2345" s="10">
        <v>7355.6995592739222</v>
      </c>
      <c r="J2345" s="10">
        <v>7266.6273519709566</v>
      </c>
      <c r="K2345" s="10">
        <v>7318.4451461935159</v>
      </c>
    </row>
    <row r="2346" spans="1:11">
      <c r="A2346" s="33" t="s">
        <v>7</v>
      </c>
      <c r="B2346" s="10">
        <v>358.78584182333788</v>
      </c>
      <c r="C2346" s="10">
        <v>337.08216182442987</v>
      </c>
      <c r="D2346" s="10">
        <v>333.02411873840447</v>
      </c>
      <c r="E2346" s="10">
        <v>333.46810791210692</v>
      </c>
      <c r="F2346" s="12">
        <v>285.13820648868506</v>
      </c>
      <c r="G2346" s="10">
        <v>20836.886881630078</v>
      </c>
      <c r="H2346" s="10">
        <v>20379.985421222536</v>
      </c>
      <c r="I2346" s="10">
        <v>20303.545660688516</v>
      </c>
      <c r="J2346" s="10">
        <v>18659.799287728361</v>
      </c>
      <c r="K2346" s="10">
        <v>25799.905214057257</v>
      </c>
    </row>
    <row r="2347" spans="1:11">
      <c r="A2347" s="33" t="s">
        <v>8</v>
      </c>
      <c r="B2347" s="10">
        <v>845.20674364688136</v>
      </c>
      <c r="C2347" s="10">
        <v>843.08380772249916</v>
      </c>
      <c r="D2347" s="10">
        <v>832.00527559487841</v>
      </c>
      <c r="E2347" s="10">
        <v>841.06056215589695</v>
      </c>
      <c r="F2347" s="12">
        <v>838.25570202571487</v>
      </c>
      <c r="G2347" s="10">
        <v>21267.597532031323</v>
      </c>
      <c r="H2347" s="10">
        <v>20593.620006551821</v>
      </c>
      <c r="I2347" s="10">
        <v>29701.965525452917</v>
      </c>
      <c r="J2347" s="10">
        <v>30254.274123442483</v>
      </c>
      <c r="K2347" s="10">
        <v>32494.918395765606</v>
      </c>
    </row>
    <row r="2348" spans="1:11">
      <c r="A2348" s="33" t="s">
        <v>816</v>
      </c>
      <c r="B2348" s="10">
        <v>480.43444157740532</v>
      </c>
      <c r="C2348" s="10">
        <v>547.96100749591767</v>
      </c>
      <c r="D2348" s="10">
        <v>586.5946292355386</v>
      </c>
      <c r="E2348" s="10">
        <v>613.11092702811573</v>
      </c>
      <c r="F2348" s="12">
        <v>606.66639428634801</v>
      </c>
      <c r="G2348" s="10">
        <v>28223.163186498688</v>
      </c>
      <c r="H2348" s="10">
        <v>29917.29363948368</v>
      </c>
      <c r="I2348" s="10">
        <v>30439.789979147423</v>
      </c>
      <c r="J2348" s="10">
        <v>31662.225802339723</v>
      </c>
      <c r="K2348" s="10">
        <v>29437.383918092157</v>
      </c>
    </row>
    <row r="2349" spans="1:11">
      <c r="A2349" s="33" t="s">
        <v>9</v>
      </c>
      <c r="B2349" s="10">
        <v>1038.1288752845146</v>
      </c>
      <c r="C2349" s="10">
        <v>1060.1659751037348</v>
      </c>
      <c r="D2349" s="10">
        <v>1074.0746474294469</v>
      </c>
      <c r="E2349" s="10">
        <v>1079.2504991552757</v>
      </c>
      <c r="F2349" s="12">
        <v>1066.5976115037779</v>
      </c>
      <c r="G2349" s="10">
        <v>25732.156031708659</v>
      </c>
      <c r="H2349" s="10">
        <v>25799.581942407895</v>
      </c>
      <c r="I2349" s="10">
        <v>26345.913896930193</v>
      </c>
      <c r="J2349" s="10">
        <v>30077.591767777609</v>
      </c>
      <c r="K2349" s="10">
        <v>32857.863148915429</v>
      </c>
    </row>
    <row r="2350" spans="1:11">
      <c r="A2350" s="33" t="s">
        <v>158</v>
      </c>
      <c r="B2350" s="10" t="s">
        <v>917</v>
      </c>
      <c r="C2350" s="10" t="s">
        <v>917</v>
      </c>
      <c r="D2350" s="10" t="s">
        <v>917</v>
      </c>
      <c r="E2350" s="10" t="s">
        <v>917</v>
      </c>
      <c r="F2350" s="12" t="s">
        <v>917</v>
      </c>
      <c r="G2350" s="10" t="s">
        <v>917</v>
      </c>
      <c r="H2350" s="10" t="s">
        <v>917</v>
      </c>
      <c r="I2350" s="10" t="s">
        <v>917</v>
      </c>
      <c r="J2350" s="10" t="s">
        <v>917</v>
      </c>
      <c r="K2350" s="10" t="s">
        <v>917</v>
      </c>
    </row>
    <row r="2351" spans="1:11" ht="14.25">
      <c r="A2351" s="41" t="s">
        <v>1174</v>
      </c>
      <c r="B2351" s="157">
        <v>436.76779142859493</v>
      </c>
      <c r="C2351" s="157">
        <v>484.36034337126625</v>
      </c>
      <c r="D2351" s="157">
        <v>537.17223267451357</v>
      </c>
      <c r="E2351" s="157">
        <v>588.33382977770054</v>
      </c>
      <c r="F2351" s="158">
        <v>598.18912141139037</v>
      </c>
      <c r="G2351" s="11">
        <v>6909.4158648710099</v>
      </c>
      <c r="H2351" s="11">
        <v>8145.4280706000836</v>
      </c>
      <c r="I2351" s="11">
        <v>9913.6676113685298</v>
      </c>
      <c r="J2351" s="11">
        <v>12193.285457510769</v>
      </c>
      <c r="K2351" s="11">
        <v>13071.477816520268</v>
      </c>
    </row>
    <row r="2352" spans="1:11">
      <c r="A2352" s="42"/>
      <c r="B2352" s="45"/>
      <c r="C2352" s="45"/>
      <c r="D2352" s="45"/>
      <c r="E2352" s="45"/>
      <c r="F2352" s="50"/>
      <c r="G2352" s="45"/>
      <c r="H2352" s="45"/>
      <c r="I2352" s="45"/>
      <c r="J2352" s="45"/>
      <c r="K2352" s="50"/>
    </row>
    <row r="2353" spans="1:11">
      <c r="A2353" s="42"/>
      <c r="B2353" s="45"/>
      <c r="C2353" s="45"/>
      <c r="D2353" s="45"/>
      <c r="E2353" s="45"/>
      <c r="F2353" s="50"/>
      <c r="G2353" s="45"/>
      <c r="H2353" s="45"/>
      <c r="I2353" s="45"/>
      <c r="J2353" s="45"/>
      <c r="K2353" s="50"/>
    </row>
    <row r="2354" spans="1:11">
      <c r="A2354" s="30"/>
    </row>
    <row r="2355" spans="1:11" ht="12.75" customHeight="1">
      <c r="A2355" s="915" t="s">
        <v>271</v>
      </c>
      <c r="B2355" s="915"/>
      <c r="C2355" s="915"/>
      <c r="D2355" s="915"/>
      <c r="E2355" s="915"/>
      <c r="F2355" s="915"/>
      <c r="G2355" s="915"/>
      <c r="H2355" s="915"/>
      <c r="I2355" s="915"/>
      <c r="J2355" s="915"/>
      <c r="K2355" s="915"/>
    </row>
    <row r="2356" spans="1:11">
      <c r="A2356" s="30"/>
    </row>
    <row r="2357" spans="1:11" ht="15" customHeight="1">
      <c r="A2357" s="31"/>
      <c r="B2357" s="895" t="s">
        <v>352</v>
      </c>
      <c r="C2357" s="895"/>
      <c r="D2357" s="895"/>
      <c r="E2357" s="895"/>
      <c r="F2357" s="896"/>
      <c r="G2357" s="895" t="s">
        <v>41</v>
      </c>
      <c r="H2357" s="895"/>
      <c r="I2357" s="895"/>
      <c r="J2357" s="895"/>
      <c r="K2357" s="895"/>
    </row>
    <row r="2358" spans="1:11">
      <c r="A2358" s="34"/>
      <c r="B2358" s="180">
        <v>40909</v>
      </c>
      <c r="C2358" s="180">
        <v>41275</v>
      </c>
      <c r="D2358" s="180">
        <v>41640</v>
      </c>
      <c r="E2358" s="180">
        <v>42005</v>
      </c>
      <c r="F2358" s="181">
        <v>42370</v>
      </c>
      <c r="G2358" s="180">
        <v>40909</v>
      </c>
      <c r="H2358" s="180">
        <v>41275</v>
      </c>
      <c r="I2358" s="180">
        <v>41640</v>
      </c>
      <c r="J2358" s="180">
        <v>42005</v>
      </c>
      <c r="K2358" s="180">
        <v>42370</v>
      </c>
    </row>
    <row r="2359" spans="1:11">
      <c r="A2359" s="31" t="s">
        <v>31</v>
      </c>
      <c r="B2359" s="10" t="s">
        <v>349</v>
      </c>
      <c r="C2359" s="10" t="s">
        <v>349</v>
      </c>
      <c r="D2359" s="10" t="s">
        <v>349</v>
      </c>
      <c r="E2359" s="10" t="s">
        <v>349</v>
      </c>
      <c r="F2359" s="12" t="s">
        <v>349</v>
      </c>
      <c r="G2359" s="10" t="s">
        <v>349</v>
      </c>
      <c r="H2359" s="10" t="s">
        <v>349</v>
      </c>
      <c r="I2359" s="10" t="s">
        <v>349</v>
      </c>
      <c r="J2359" s="10" t="s">
        <v>349</v>
      </c>
      <c r="K2359" s="10" t="s">
        <v>349</v>
      </c>
    </row>
    <row r="2360" spans="1:11">
      <c r="A2360" s="33" t="s">
        <v>456</v>
      </c>
      <c r="B2360" s="10" t="s">
        <v>917</v>
      </c>
      <c r="C2360" s="10" t="s">
        <v>917</v>
      </c>
      <c r="D2360" s="10">
        <v>1139.4640136237342</v>
      </c>
      <c r="E2360" s="10">
        <v>348.24281150159743</v>
      </c>
      <c r="F2360" s="12">
        <v>216.56951068715773</v>
      </c>
      <c r="G2360" s="10">
        <v>4976.8409625474942</v>
      </c>
      <c r="H2360" s="10">
        <v>4022.2422332282754</v>
      </c>
      <c r="I2360" s="10">
        <v>4331.8992560724209</v>
      </c>
      <c r="J2360" s="10">
        <v>33.901313454029108</v>
      </c>
      <c r="K2360" s="10">
        <v>0</v>
      </c>
    </row>
    <row r="2361" spans="1:11">
      <c r="A2361" s="33" t="s">
        <v>458</v>
      </c>
      <c r="B2361" s="10" t="s">
        <v>917</v>
      </c>
      <c r="C2361" s="10" t="s">
        <v>917</v>
      </c>
      <c r="D2361" s="10" t="s">
        <v>917</v>
      </c>
      <c r="E2361" s="10" t="s">
        <v>917</v>
      </c>
      <c r="F2361" s="12" t="s">
        <v>917</v>
      </c>
      <c r="G2361" s="10" t="s">
        <v>917</v>
      </c>
      <c r="H2361" s="10" t="s">
        <v>917</v>
      </c>
      <c r="I2361" s="10" t="s">
        <v>917</v>
      </c>
      <c r="J2361" s="10" t="s">
        <v>917</v>
      </c>
      <c r="K2361" s="10" t="s">
        <v>917</v>
      </c>
    </row>
    <row r="2362" spans="1:11">
      <c r="A2362" s="33" t="s">
        <v>457</v>
      </c>
      <c r="B2362" s="10" t="s">
        <v>917</v>
      </c>
      <c r="C2362" s="10" t="s">
        <v>917</v>
      </c>
      <c r="D2362" s="10" t="s">
        <v>917</v>
      </c>
      <c r="E2362" s="10" t="s">
        <v>917</v>
      </c>
      <c r="F2362" s="12" t="s">
        <v>917</v>
      </c>
      <c r="G2362" s="10" t="s">
        <v>917</v>
      </c>
      <c r="H2362" s="10" t="s">
        <v>917</v>
      </c>
      <c r="I2362" s="10" t="s">
        <v>917</v>
      </c>
      <c r="J2362" s="10" t="s">
        <v>917</v>
      </c>
      <c r="K2362" s="10" t="s">
        <v>917</v>
      </c>
    </row>
    <row r="2363" spans="1:11">
      <c r="A2363" s="33" t="s">
        <v>459</v>
      </c>
      <c r="B2363" s="10" t="s">
        <v>349</v>
      </c>
      <c r="C2363" s="10" t="s">
        <v>349</v>
      </c>
      <c r="D2363" s="10" t="s">
        <v>349</v>
      </c>
      <c r="E2363" s="10" t="s">
        <v>349</v>
      </c>
      <c r="F2363" s="12" t="s">
        <v>349</v>
      </c>
      <c r="G2363" s="10" t="s">
        <v>349</v>
      </c>
      <c r="H2363" s="10" t="s">
        <v>349</v>
      </c>
      <c r="I2363" s="10" t="s">
        <v>349</v>
      </c>
      <c r="J2363" s="10" t="s">
        <v>349</v>
      </c>
      <c r="K2363" s="10" t="s">
        <v>349</v>
      </c>
    </row>
    <row r="2364" spans="1:11">
      <c r="A2364" s="33" t="s">
        <v>140</v>
      </c>
      <c r="B2364" s="95">
        <v>600.55571291171486</v>
      </c>
      <c r="C2364" s="95">
        <v>450.53168504127422</v>
      </c>
      <c r="D2364" s="95">
        <v>321.39561611899808</v>
      </c>
      <c r="E2364" s="95">
        <v>17.444855350965334</v>
      </c>
      <c r="F2364" s="97">
        <v>1918.7243148867942</v>
      </c>
      <c r="G2364" s="95">
        <v>1087.8854986832641</v>
      </c>
      <c r="H2364" s="95">
        <v>716.11644524384394</v>
      </c>
      <c r="I2364" s="95">
        <v>687.10496194210361</v>
      </c>
      <c r="J2364" s="95">
        <v>8.2403591338325022</v>
      </c>
      <c r="K2364" s="95">
        <v>4670.9020084498916</v>
      </c>
    </row>
    <row r="2365" spans="1:11">
      <c r="A2365" s="718" t="s">
        <v>141</v>
      </c>
      <c r="B2365" s="95">
        <v>669.36065451470915</v>
      </c>
      <c r="C2365" s="95">
        <v>668.39024874141307</v>
      </c>
      <c r="D2365" s="95">
        <v>747.24324858303589</v>
      </c>
      <c r="E2365" s="95">
        <v>748.19738758921255</v>
      </c>
      <c r="F2365" s="97">
        <v>727.81273108581547</v>
      </c>
      <c r="G2365" s="95">
        <v>2718.0638102106282</v>
      </c>
      <c r="H2365" s="95">
        <v>2695.9675619373556</v>
      </c>
      <c r="I2365" s="95">
        <v>5182.0135090080639</v>
      </c>
      <c r="J2365" s="95">
        <v>4746.3488682409698</v>
      </c>
      <c r="K2365" s="95">
        <v>4574.644506673455</v>
      </c>
    </row>
    <row r="2366" spans="1:11">
      <c r="A2366" s="33" t="s">
        <v>641</v>
      </c>
      <c r="B2366" s="95" t="s">
        <v>917</v>
      </c>
      <c r="C2366" s="95" t="s">
        <v>917</v>
      </c>
      <c r="D2366" s="95" t="s">
        <v>917</v>
      </c>
      <c r="E2366" s="95" t="s">
        <v>917</v>
      </c>
      <c r="F2366" s="97" t="s">
        <v>917</v>
      </c>
      <c r="G2366" s="95" t="s">
        <v>917</v>
      </c>
      <c r="H2366" s="95" t="s">
        <v>917</v>
      </c>
      <c r="I2366" s="95" t="s">
        <v>917</v>
      </c>
      <c r="J2366" s="95" t="s">
        <v>917</v>
      </c>
      <c r="K2366" s="95" t="s">
        <v>917</v>
      </c>
    </row>
    <row r="2367" spans="1:11">
      <c r="A2367" s="33" t="s">
        <v>860</v>
      </c>
      <c r="B2367" s="95" t="s">
        <v>917</v>
      </c>
      <c r="C2367" s="95" t="s">
        <v>917</v>
      </c>
      <c r="D2367" s="95" t="s">
        <v>917</v>
      </c>
      <c r="E2367" s="95" t="s">
        <v>917</v>
      </c>
      <c r="F2367" s="97" t="s">
        <v>917</v>
      </c>
      <c r="G2367" s="95" t="s">
        <v>917</v>
      </c>
      <c r="H2367" s="95" t="s">
        <v>917</v>
      </c>
      <c r="I2367" s="95" t="s">
        <v>917</v>
      </c>
      <c r="J2367" s="95" t="s">
        <v>917</v>
      </c>
      <c r="K2367" s="95" t="s">
        <v>917</v>
      </c>
    </row>
    <row r="2368" spans="1:11">
      <c r="A2368" s="33" t="s">
        <v>106</v>
      </c>
      <c r="B2368" s="95" t="s">
        <v>917</v>
      </c>
      <c r="C2368" s="95" t="s">
        <v>917</v>
      </c>
      <c r="D2368" s="95">
        <v>755.95553202752774</v>
      </c>
      <c r="E2368" s="95">
        <v>798.19989742062501</v>
      </c>
      <c r="F2368" s="97">
        <v>755.31280045088351</v>
      </c>
      <c r="G2368" s="95" t="s">
        <v>917</v>
      </c>
      <c r="H2368" s="95" t="s">
        <v>917</v>
      </c>
      <c r="I2368" s="95">
        <v>10131.418740074114</v>
      </c>
      <c r="J2368" s="95">
        <v>12122.102546284807</v>
      </c>
      <c r="K2368" s="95">
        <v>15570.317939197032</v>
      </c>
    </row>
    <row r="2369" spans="1:11">
      <c r="A2369" s="33" t="s">
        <v>4</v>
      </c>
      <c r="B2369" s="95" t="s">
        <v>917</v>
      </c>
      <c r="C2369" s="95" t="s">
        <v>917</v>
      </c>
      <c r="D2369" s="95" t="s">
        <v>917</v>
      </c>
      <c r="E2369" s="95" t="s">
        <v>917</v>
      </c>
      <c r="F2369" s="97" t="s">
        <v>917</v>
      </c>
      <c r="G2369" s="95">
        <v>9514.6285454531208</v>
      </c>
      <c r="H2369" s="95">
        <v>10956.409813678245</v>
      </c>
      <c r="I2369" s="95">
        <v>12331.318720183594</v>
      </c>
      <c r="J2369" s="95">
        <v>14579.645147330737</v>
      </c>
      <c r="K2369" s="95">
        <v>16008.445400329307</v>
      </c>
    </row>
    <row r="2370" spans="1:11">
      <c r="A2370" s="33" t="s">
        <v>811</v>
      </c>
      <c r="B2370" s="95" t="s">
        <v>917</v>
      </c>
      <c r="C2370" s="95" t="s">
        <v>917</v>
      </c>
      <c r="D2370" s="95" t="s">
        <v>917</v>
      </c>
      <c r="E2370" s="95" t="s">
        <v>917</v>
      </c>
      <c r="F2370" s="97" t="s">
        <v>917</v>
      </c>
      <c r="G2370" s="95" t="s">
        <v>917</v>
      </c>
      <c r="H2370" s="95" t="s">
        <v>917</v>
      </c>
      <c r="I2370" s="95" t="s">
        <v>917</v>
      </c>
      <c r="J2370" s="95" t="s">
        <v>917</v>
      </c>
      <c r="K2370" s="95" t="s">
        <v>917</v>
      </c>
    </row>
    <row r="2371" spans="1:11">
      <c r="A2371" s="33" t="s">
        <v>812</v>
      </c>
      <c r="B2371" s="95" t="s">
        <v>917</v>
      </c>
      <c r="C2371" s="95" t="s">
        <v>917</v>
      </c>
      <c r="D2371" s="95" t="s">
        <v>917</v>
      </c>
      <c r="E2371" s="95" t="s">
        <v>917</v>
      </c>
      <c r="F2371" s="97" t="s">
        <v>917</v>
      </c>
      <c r="G2371" s="95" t="s">
        <v>917</v>
      </c>
      <c r="H2371" s="95" t="s">
        <v>917</v>
      </c>
      <c r="I2371" s="95" t="s">
        <v>917</v>
      </c>
      <c r="J2371" s="95" t="s">
        <v>917</v>
      </c>
      <c r="K2371" s="95" t="s">
        <v>917</v>
      </c>
    </row>
    <row r="2372" spans="1:11">
      <c r="A2372" s="33" t="s">
        <v>5</v>
      </c>
      <c r="B2372" s="10">
        <v>160.13847232791684</v>
      </c>
      <c r="C2372" s="10">
        <v>145.22224757218956</v>
      </c>
      <c r="D2372" s="10">
        <v>79.327671305971805</v>
      </c>
      <c r="E2372" s="10">
        <v>0</v>
      </c>
      <c r="F2372" s="12">
        <v>0</v>
      </c>
      <c r="G2372" s="10">
        <v>2193.8314159093961</v>
      </c>
      <c r="H2372" s="10">
        <v>1842.7750939877596</v>
      </c>
      <c r="I2372" s="10">
        <v>1742.0664917663451</v>
      </c>
      <c r="J2372" s="10">
        <v>0</v>
      </c>
      <c r="K2372" s="10">
        <v>0</v>
      </c>
    </row>
    <row r="2373" spans="1:11">
      <c r="A2373" s="33" t="s">
        <v>813</v>
      </c>
      <c r="B2373" s="10" t="s">
        <v>917</v>
      </c>
      <c r="C2373" s="10" t="s">
        <v>917</v>
      </c>
      <c r="D2373" s="10" t="s">
        <v>917</v>
      </c>
      <c r="E2373" s="10" t="s">
        <v>917</v>
      </c>
      <c r="F2373" s="12" t="s">
        <v>917</v>
      </c>
      <c r="G2373" s="10" t="s">
        <v>917</v>
      </c>
      <c r="H2373" s="10" t="s">
        <v>917</v>
      </c>
      <c r="I2373" s="10" t="s">
        <v>917</v>
      </c>
      <c r="J2373" s="10" t="s">
        <v>917</v>
      </c>
      <c r="K2373" s="10" t="s">
        <v>917</v>
      </c>
    </row>
    <row r="2374" spans="1:11">
      <c r="A2374" s="33" t="s">
        <v>814</v>
      </c>
      <c r="B2374" s="10" t="s">
        <v>349</v>
      </c>
      <c r="C2374" s="10" t="s">
        <v>349</v>
      </c>
      <c r="D2374" s="10" t="s">
        <v>349</v>
      </c>
      <c r="E2374" s="10" t="s">
        <v>349</v>
      </c>
      <c r="F2374" s="12" t="s">
        <v>349</v>
      </c>
      <c r="G2374" s="10" t="s">
        <v>349</v>
      </c>
      <c r="H2374" s="10" t="s">
        <v>349</v>
      </c>
      <c r="I2374" s="10" t="s">
        <v>349</v>
      </c>
      <c r="J2374" s="10" t="s">
        <v>349</v>
      </c>
      <c r="K2374" s="10" t="s">
        <v>349</v>
      </c>
    </row>
    <row r="2375" spans="1:11">
      <c r="A2375" s="33" t="s">
        <v>6</v>
      </c>
      <c r="B2375" s="10" t="s">
        <v>917</v>
      </c>
      <c r="C2375" s="10" t="s">
        <v>917</v>
      </c>
      <c r="D2375" s="10" t="s">
        <v>917</v>
      </c>
      <c r="E2375" s="10" t="s">
        <v>917</v>
      </c>
      <c r="F2375" s="12" t="s">
        <v>917</v>
      </c>
      <c r="G2375" s="10">
        <v>23441.265060240963</v>
      </c>
      <c r="H2375" s="10">
        <v>24407.85330616781</v>
      </c>
      <c r="I2375" s="10">
        <v>29351.371115173675</v>
      </c>
      <c r="J2375" s="10">
        <v>30177.416440831075</v>
      </c>
      <c r="K2375" s="10">
        <v>32414.838594613873</v>
      </c>
    </row>
    <row r="2376" spans="1:11">
      <c r="A2376" s="33" t="s">
        <v>815</v>
      </c>
      <c r="B2376" s="10" t="s">
        <v>349</v>
      </c>
      <c r="C2376" s="10" t="s">
        <v>349</v>
      </c>
      <c r="D2376" s="10" t="s">
        <v>349</v>
      </c>
      <c r="E2376" s="10" t="s">
        <v>349</v>
      </c>
      <c r="F2376" s="12" t="s">
        <v>349</v>
      </c>
      <c r="G2376" s="10" t="s">
        <v>349</v>
      </c>
      <c r="H2376" s="10" t="s">
        <v>349</v>
      </c>
      <c r="I2376" s="10" t="s">
        <v>349</v>
      </c>
      <c r="J2376" s="10" t="s">
        <v>349</v>
      </c>
      <c r="K2376" s="10" t="s">
        <v>349</v>
      </c>
    </row>
    <row r="2377" spans="1:11">
      <c r="A2377" s="33" t="s">
        <v>7</v>
      </c>
      <c r="B2377" s="10" t="s">
        <v>349</v>
      </c>
      <c r="C2377" s="10" t="s">
        <v>349</v>
      </c>
      <c r="D2377" s="10" t="s">
        <v>349</v>
      </c>
      <c r="E2377" s="10" t="s">
        <v>349</v>
      </c>
      <c r="F2377" s="12" t="s">
        <v>349</v>
      </c>
      <c r="G2377" s="10" t="s">
        <v>349</v>
      </c>
      <c r="H2377" s="10" t="s">
        <v>349</v>
      </c>
      <c r="I2377" s="10" t="s">
        <v>349</v>
      </c>
      <c r="J2377" s="10" t="s">
        <v>349</v>
      </c>
      <c r="K2377" s="10" t="s">
        <v>349</v>
      </c>
    </row>
    <row r="2378" spans="1:11">
      <c r="A2378" s="33" t="s">
        <v>8</v>
      </c>
      <c r="B2378" s="10">
        <v>845.20674364688136</v>
      </c>
      <c r="C2378" s="10">
        <v>843.08380772249916</v>
      </c>
      <c r="D2378" s="10" t="s">
        <v>917</v>
      </c>
      <c r="E2378" s="10" t="s">
        <v>917</v>
      </c>
      <c r="F2378" s="12" t="s">
        <v>917</v>
      </c>
      <c r="G2378" s="10">
        <v>1725.8023774331425</v>
      </c>
      <c r="H2378" s="10">
        <v>1692.9666784105025</v>
      </c>
      <c r="I2378" s="10" t="s">
        <v>917</v>
      </c>
      <c r="J2378" s="10" t="s">
        <v>917</v>
      </c>
      <c r="K2378" s="10" t="s">
        <v>917</v>
      </c>
    </row>
    <row r="2379" spans="1:11">
      <c r="A2379" s="33" t="s">
        <v>816</v>
      </c>
      <c r="B2379" s="10" t="s">
        <v>917</v>
      </c>
      <c r="C2379" s="10" t="s">
        <v>917</v>
      </c>
      <c r="D2379" s="10" t="s">
        <v>917</v>
      </c>
      <c r="E2379" s="10" t="s">
        <v>917</v>
      </c>
      <c r="F2379" s="12" t="s">
        <v>917</v>
      </c>
      <c r="G2379" s="10" t="s">
        <v>917</v>
      </c>
      <c r="H2379" s="10" t="s">
        <v>917</v>
      </c>
      <c r="I2379" s="10" t="s">
        <v>917</v>
      </c>
      <c r="J2379" s="10" t="s">
        <v>917</v>
      </c>
      <c r="K2379" s="10" t="s">
        <v>917</v>
      </c>
    </row>
    <row r="2380" spans="1:11">
      <c r="A2380" s="33" t="s">
        <v>9</v>
      </c>
      <c r="B2380" s="10" t="s">
        <v>917</v>
      </c>
      <c r="C2380" s="10" t="s">
        <v>917</v>
      </c>
      <c r="D2380" s="10" t="s">
        <v>917</v>
      </c>
      <c r="E2380" s="10" t="s">
        <v>917</v>
      </c>
      <c r="F2380" s="12" t="s">
        <v>917</v>
      </c>
      <c r="G2380" s="10" t="s">
        <v>917</v>
      </c>
      <c r="H2380" s="10" t="s">
        <v>917</v>
      </c>
      <c r="I2380" s="10" t="s">
        <v>917</v>
      </c>
      <c r="J2380" s="10" t="s">
        <v>917</v>
      </c>
      <c r="K2380" s="10" t="s">
        <v>917</v>
      </c>
    </row>
    <row r="2381" spans="1:11">
      <c r="A2381" s="33" t="s">
        <v>158</v>
      </c>
      <c r="B2381" s="45" t="s">
        <v>917</v>
      </c>
      <c r="C2381" s="45" t="s">
        <v>917</v>
      </c>
      <c r="D2381" s="45" t="s">
        <v>917</v>
      </c>
      <c r="E2381" s="45" t="s">
        <v>917</v>
      </c>
      <c r="F2381" s="93" t="s">
        <v>917</v>
      </c>
      <c r="G2381" s="45" t="s">
        <v>917</v>
      </c>
      <c r="H2381" s="45" t="s">
        <v>917</v>
      </c>
      <c r="I2381" s="45" t="s">
        <v>917</v>
      </c>
      <c r="J2381" s="45" t="s">
        <v>917</v>
      </c>
      <c r="K2381" s="45" t="s">
        <v>917</v>
      </c>
    </row>
    <row r="2382" spans="1:11" ht="14.25">
      <c r="A2382" s="41" t="s">
        <v>1174</v>
      </c>
      <c r="B2382" s="157">
        <v>601.2087278088967</v>
      </c>
      <c r="C2382" s="157">
        <v>541.79397592567329</v>
      </c>
      <c r="D2382" s="157">
        <v>600.7623347401518</v>
      </c>
      <c r="E2382" s="157">
        <v>483.47593290737683</v>
      </c>
      <c r="F2382" s="158">
        <v>992.00011276828673</v>
      </c>
      <c r="G2382" s="11">
        <v>5514.6116426179806</v>
      </c>
      <c r="H2382" s="11">
        <v>5972.5520993423506</v>
      </c>
      <c r="I2382" s="11">
        <v>7833.9553256161089</v>
      </c>
      <c r="J2382" s="11">
        <v>8505.281728217813</v>
      </c>
      <c r="K2382" s="11">
        <v>10373.306876158686</v>
      </c>
    </row>
    <row r="2383" spans="1:11" s="22" customFormat="1" ht="14.25" customHeight="1">
      <c r="A2383" s="897" t="s">
        <v>779</v>
      </c>
      <c r="B2383" s="898"/>
      <c r="C2383" s="898"/>
      <c r="D2383" s="898"/>
      <c r="E2383" s="898"/>
      <c r="F2383" s="898"/>
      <c r="G2383" s="898"/>
      <c r="H2383" s="898"/>
      <c r="I2383" s="898"/>
      <c r="J2383" s="898"/>
      <c r="K2383" s="898"/>
    </row>
    <row r="2384" spans="1:11" s="22" customFormat="1" ht="14.25" customHeight="1">
      <c r="A2384" s="899" t="s">
        <v>1012</v>
      </c>
      <c r="B2384" s="900"/>
      <c r="C2384" s="900"/>
      <c r="D2384" s="900"/>
      <c r="E2384" s="900"/>
      <c r="F2384" s="900"/>
      <c r="G2384" s="900"/>
      <c r="H2384" s="900"/>
      <c r="I2384" s="900"/>
      <c r="J2384" s="900"/>
      <c r="K2384" s="900"/>
    </row>
    <row r="2386" spans="1:11" s="25" customFormat="1">
      <c r="A2386" s="51"/>
      <c r="B2386" s="43"/>
      <c r="C2386" s="43"/>
      <c r="D2386" s="43"/>
      <c r="E2386" s="43"/>
      <c r="F2386" s="43"/>
      <c r="G2386" s="43"/>
      <c r="H2386" s="43"/>
      <c r="I2386" s="43"/>
      <c r="J2386" s="43"/>
      <c r="K2386" s="44"/>
    </row>
    <row r="2388" spans="1:11">
      <c r="A2388" s="30"/>
    </row>
    <row r="2389" spans="1:11">
      <c r="A2389" s="915" t="s">
        <v>794</v>
      </c>
      <c r="B2389" s="915"/>
      <c r="C2389" s="915"/>
      <c r="D2389" s="915"/>
      <c r="E2389" s="915"/>
      <c r="F2389" s="915"/>
      <c r="G2389" s="915"/>
      <c r="H2389" s="915"/>
      <c r="I2389" s="915"/>
      <c r="J2389" s="915"/>
      <c r="K2389" s="915"/>
    </row>
    <row r="2390" spans="1:11" ht="15">
      <c r="A2390" s="920" t="s">
        <v>756</v>
      </c>
      <c r="B2390" s="920"/>
      <c r="C2390" s="920"/>
      <c r="D2390" s="920"/>
      <c r="E2390" s="920"/>
      <c r="F2390" s="920"/>
      <c r="G2390" s="920"/>
      <c r="H2390" s="920"/>
      <c r="I2390" s="920"/>
      <c r="J2390" s="920"/>
      <c r="K2390" s="920"/>
    </row>
    <row r="2391" spans="1:11" ht="14.25">
      <c r="A2391" s="32" t="s">
        <v>817</v>
      </c>
    </row>
    <row r="2392" spans="1:11">
      <c r="A2392" s="30"/>
      <c r="B2392" s="190"/>
      <c r="C2392" s="190"/>
      <c r="D2392" s="190"/>
      <c r="E2392" s="190"/>
      <c r="F2392" s="190"/>
      <c r="G2392" s="190"/>
      <c r="H2392" s="190"/>
      <c r="I2392" s="190"/>
      <c r="J2392" s="190"/>
      <c r="K2392" s="190"/>
    </row>
    <row r="2393" spans="1:11" ht="15" customHeight="1">
      <c r="A2393" s="31"/>
      <c r="B2393" s="895" t="s">
        <v>996</v>
      </c>
      <c r="C2393" s="895"/>
      <c r="D2393" s="895"/>
      <c r="E2393" s="895"/>
      <c r="F2393" s="895"/>
      <c r="G2393" s="895"/>
      <c r="H2393" s="895"/>
      <c r="I2393" s="895"/>
      <c r="J2393" s="895"/>
      <c r="K2393" s="895"/>
    </row>
    <row r="2394" spans="1:11" ht="15" customHeight="1">
      <c r="A2394" s="33"/>
      <c r="B2394" s="903" t="s">
        <v>128</v>
      </c>
      <c r="C2394" s="903"/>
      <c r="D2394" s="903"/>
      <c r="E2394" s="903"/>
      <c r="F2394" s="904"/>
      <c r="G2394" s="903" t="s">
        <v>129</v>
      </c>
      <c r="H2394" s="903"/>
      <c r="I2394" s="903"/>
      <c r="J2394" s="903"/>
      <c r="K2394" s="903"/>
    </row>
    <row r="2395" spans="1:11">
      <c r="A2395" s="34"/>
      <c r="B2395" s="180">
        <v>40909</v>
      </c>
      <c r="C2395" s="180">
        <v>41275</v>
      </c>
      <c r="D2395" s="180">
        <v>41640</v>
      </c>
      <c r="E2395" s="180">
        <v>42005</v>
      </c>
      <c r="F2395" s="181">
        <v>42370</v>
      </c>
      <c r="G2395" s="180">
        <v>40909</v>
      </c>
      <c r="H2395" s="180">
        <v>41275</v>
      </c>
      <c r="I2395" s="180">
        <v>41640</v>
      </c>
      <c r="J2395" s="180">
        <v>42005</v>
      </c>
      <c r="K2395" s="180">
        <v>42370</v>
      </c>
    </row>
    <row r="2396" spans="1:11">
      <c r="A2396" s="31" t="s">
        <v>31</v>
      </c>
      <c r="B2396" s="47" t="s">
        <v>917</v>
      </c>
      <c r="C2396" s="47" t="s">
        <v>917</v>
      </c>
      <c r="D2396" s="47" t="s">
        <v>917</v>
      </c>
      <c r="E2396" s="47" t="s">
        <v>917</v>
      </c>
      <c r="F2396" s="167" t="s">
        <v>917</v>
      </c>
      <c r="G2396" s="47" t="s">
        <v>917</v>
      </c>
      <c r="H2396" s="47" t="s">
        <v>917</v>
      </c>
      <c r="I2396" s="47" t="s">
        <v>917</v>
      </c>
      <c r="J2396" s="47" t="s">
        <v>917</v>
      </c>
      <c r="K2396" s="47" t="s">
        <v>917</v>
      </c>
    </row>
    <row r="2397" spans="1:11">
      <c r="A2397" s="33" t="s">
        <v>456</v>
      </c>
      <c r="B2397" s="47">
        <v>8.84</v>
      </c>
      <c r="C2397" s="47">
        <v>8.8000000000000007</v>
      </c>
      <c r="D2397" s="47">
        <v>10.276</v>
      </c>
      <c r="E2397" s="47">
        <v>9.6590000000000007</v>
      </c>
      <c r="F2397" s="167">
        <v>10.345000000000001</v>
      </c>
      <c r="G2397" s="47">
        <v>411.26</v>
      </c>
      <c r="H2397" s="47">
        <v>420.25</v>
      </c>
      <c r="I2397" s="47">
        <v>318.23</v>
      </c>
      <c r="J2397" s="47">
        <v>295.45400000000001</v>
      </c>
      <c r="K2397" s="47">
        <v>290.83999999999997</v>
      </c>
    </row>
    <row r="2398" spans="1:11">
      <c r="A2398" s="33" t="s">
        <v>458</v>
      </c>
      <c r="B2398" s="47" t="s">
        <v>917</v>
      </c>
      <c r="C2398" s="47" t="s">
        <v>917</v>
      </c>
      <c r="D2398" s="47" t="s">
        <v>917</v>
      </c>
      <c r="E2398" s="47" t="s">
        <v>917</v>
      </c>
      <c r="F2398" s="167" t="s">
        <v>917</v>
      </c>
      <c r="G2398" s="47">
        <v>3250.7809999999999</v>
      </c>
      <c r="H2398" s="47">
        <v>3385.1750000000002</v>
      </c>
      <c r="I2398" s="47">
        <v>3529.105</v>
      </c>
      <c r="J2398" s="47">
        <v>3628.28</v>
      </c>
      <c r="K2398" s="47">
        <v>3449.018</v>
      </c>
    </row>
    <row r="2399" spans="1:11">
      <c r="A2399" s="33" t="s">
        <v>457</v>
      </c>
      <c r="B2399" s="48" t="s">
        <v>917</v>
      </c>
      <c r="C2399" s="48" t="s">
        <v>917</v>
      </c>
      <c r="D2399" s="48" t="s">
        <v>917</v>
      </c>
      <c r="E2399" s="48" t="s">
        <v>917</v>
      </c>
      <c r="F2399" s="168" t="s">
        <v>917</v>
      </c>
      <c r="G2399" s="47" t="s">
        <v>917</v>
      </c>
      <c r="H2399" s="47" t="s">
        <v>917</v>
      </c>
      <c r="I2399" s="47" t="s">
        <v>917</v>
      </c>
      <c r="J2399" s="47" t="s">
        <v>917</v>
      </c>
      <c r="K2399" s="47" t="s">
        <v>917</v>
      </c>
    </row>
    <row r="2400" spans="1:11">
      <c r="A2400" s="33" t="s">
        <v>459</v>
      </c>
      <c r="B2400" s="48" t="s">
        <v>917</v>
      </c>
      <c r="C2400" s="48" t="s">
        <v>917</v>
      </c>
      <c r="D2400" s="48" t="s">
        <v>917</v>
      </c>
      <c r="E2400" s="48" t="s">
        <v>917</v>
      </c>
      <c r="F2400" s="168" t="s">
        <v>917</v>
      </c>
      <c r="G2400" s="47">
        <v>11452.561</v>
      </c>
      <c r="H2400" s="47">
        <v>12874.528</v>
      </c>
      <c r="I2400" s="47">
        <v>13715.11</v>
      </c>
      <c r="J2400" s="47">
        <v>14568.406999999999</v>
      </c>
      <c r="K2400" s="47">
        <v>15692.769</v>
      </c>
    </row>
    <row r="2401" spans="1:11">
      <c r="A2401" s="33" t="s">
        <v>140</v>
      </c>
      <c r="B2401" s="48">
        <v>39.408999999999999</v>
      </c>
      <c r="C2401" s="48">
        <v>40.494</v>
      </c>
      <c r="D2401" s="48">
        <v>35.128999999999998</v>
      </c>
      <c r="E2401" s="48">
        <v>34.320999999999998</v>
      </c>
      <c r="F2401" s="168">
        <v>33.942999999999998</v>
      </c>
      <c r="G2401" s="48">
        <v>1622.4939999999999</v>
      </c>
      <c r="H2401" s="48">
        <v>1606.3219999999999</v>
      </c>
      <c r="I2401" s="48">
        <v>1570.566</v>
      </c>
      <c r="J2401" s="48">
        <v>1670.462</v>
      </c>
      <c r="K2401" s="48">
        <v>1634.1469999999999</v>
      </c>
    </row>
    <row r="2402" spans="1:11">
      <c r="A2402" s="718" t="s">
        <v>141</v>
      </c>
      <c r="B2402" s="48" t="s">
        <v>349</v>
      </c>
      <c r="C2402" s="48" t="s">
        <v>349</v>
      </c>
      <c r="D2402" s="48">
        <v>32.671999999999997</v>
      </c>
      <c r="E2402" s="48">
        <v>27.341999999999999</v>
      </c>
      <c r="F2402" s="168">
        <v>29.907</v>
      </c>
      <c r="G2402" s="48">
        <v>2127.64</v>
      </c>
      <c r="H2402" s="48">
        <v>2115.0030000000002</v>
      </c>
      <c r="I2402" s="48">
        <v>2031.298</v>
      </c>
      <c r="J2402" s="48">
        <v>2164.6849999999999</v>
      </c>
      <c r="K2402" s="48">
        <v>2182.1579999999999</v>
      </c>
    </row>
    <row r="2403" spans="1:11">
      <c r="A2403" s="33" t="s">
        <v>641</v>
      </c>
      <c r="B2403" s="48" t="s">
        <v>917</v>
      </c>
      <c r="C2403" s="48" t="s">
        <v>917</v>
      </c>
      <c r="D2403" s="48" t="s">
        <v>917</v>
      </c>
      <c r="E2403" s="48" t="s">
        <v>917</v>
      </c>
      <c r="F2403" s="168" t="s">
        <v>917</v>
      </c>
      <c r="G2403" s="48" t="s">
        <v>917</v>
      </c>
      <c r="H2403" s="48" t="s">
        <v>917</v>
      </c>
      <c r="I2403" s="48" t="s">
        <v>917</v>
      </c>
      <c r="J2403" s="48" t="s">
        <v>917</v>
      </c>
      <c r="K2403" s="48" t="s">
        <v>917</v>
      </c>
    </row>
    <row r="2404" spans="1:11">
      <c r="A2404" s="33" t="s">
        <v>860</v>
      </c>
      <c r="B2404" s="48">
        <v>7.3</v>
      </c>
      <c r="C2404" s="48">
        <v>8.4</v>
      </c>
      <c r="D2404" s="48">
        <v>8.8000000000000007</v>
      </c>
      <c r="E2404" s="48">
        <v>7.87</v>
      </c>
      <c r="F2404" s="168">
        <v>8.1359999999999992</v>
      </c>
      <c r="G2404" s="48">
        <v>5525.4</v>
      </c>
      <c r="H2404" s="48">
        <v>6087.3</v>
      </c>
      <c r="I2404" s="48">
        <v>7059.9</v>
      </c>
      <c r="J2404" s="48">
        <v>8071.51</v>
      </c>
      <c r="K2404" s="48">
        <v>8561.2929999999997</v>
      </c>
    </row>
    <row r="2405" spans="1:11">
      <c r="A2405" s="33" t="s">
        <v>106</v>
      </c>
      <c r="B2405" s="48">
        <v>3.35</v>
      </c>
      <c r="C2405" s="48">
        <v>4.6900000000000004</v>
      </c>
      <c r="D2405" s="48">
        <v>2.2370000000000001</v>
      </c>
      <c r="E2405" s="48" t="s">
        <v>917</v>
      </c>
      <c r="F2405" s="168" t="s">
        <v>917</v>
      </c>
      <c r="G2405" s="48">
        <v>743.99</v>
      </c>
      <c r="H2405" s="48">
        <v>794.17</v>
      </c>
      <c r="I2405" s="48">
        <v>952.68</v>
      </c>
      <c r="J2405" s="48">
        <v>795.31</v>
      </c>
      <c r="K2405" s="48">
        <v>1007.7</v>
      </c>
    </row>
    <row r="2406" spans="1:11">
      <c r="A2406" s="33" t="s">
        <v>4</v>
      </c>
      <c r="B2406" s="48" t="s">
        <v>917</v>
      </c>
      <c r="C2406" s="48" t="s">
        <v>917</v>
      </c>
      <c r="D2406" s="48" t="s">
        <v>917</v>
      </c>
      <c r="E2406" s="48" t="s">
        <v>917</v>
      </c>
      <c r="F2406" s="168" t="s">
        <v>917</v>
      </c>
      <c r="G2406" s="48" t="s">
        <v>917</v>
      </c>
      <c r="H2406" s="48" t="s">
        <v>917</v>
      </c>
      <c r="I2406" s="48" t="s">
        <v>917</v>
      </c>
      <c r="J2406" s="48" t="s">
        <v>917</v>
      </c>
      <c r="K2406" s="48" t="s">
        <v>917</v>
      </c>
    </row>
    <row r="2407" spans="1:11">
      <c r="A2407" s="33" t="s">
        <v>811</v>
      </c>
      <c r="B2407" s="48" t="s">
        <v>917</v>
      </c>
      <c r="C2407" s="48" t="s">
        <v>917</v>
      </c>
      <c r="D2407" s="48" t="s">
        <v>917</v>
      </c>
      <c r="E2407" s="48" t="s">
        <v>917</v>
      </c>
      <c r="F2407" s="168" t="s">
        <v>917</v>
      </c>
      <c r="G2407" s="48" t="s">
        <v>917</v>
      </c>
      <c r="H2407" s="48" t="s">
        <v>917</v>
      </c>
      <c r="I2407" s="48" t="s">
        <v>917</v>
      </c>
      <c r="J2407" s="48" t="s">
        <v>917</v>
      </c>
      <c r="K2407" s="48" t="s">
        <v>917</v>
      </c>
    </row>
    <row r="2408" spans="1:11">
      <c r="A2408" s="33" t="s">
        <v>812</v>
      </c>
      <c r="B2408" s="48">
        <v>16.658999999999999</v>
      </c>
      <c r="C2408" s="48">
        <v>17.247</v>
      </c>
      <c r="D2408" s="48">
        <v>16.936</v>
      </c>
      <c r="E2408" s="48">
        <v>17.989999999999998</v>
      </c>
      <c r="F2408" s="168">
        <v>19.149999999999999</v>
      </c>
      <c r="G2408" s="48">
        <v>1422.18</v>
      </c>
      <c r="H2408" s="48">
        <v>1470.82</v>
      </c>
      <c r="I2408" s="48">
        <v>1588.82</v>
      </c>
      <c r="J2408" s="48">
        <v>1648.08</v>
      </c>
      <c r="K2408" s="48">
        <v>1746.56</v>
      </c>
    </row>
    <row r="2409" spans="1:11">
      <c r="A2409" s="33" t="s">
        <v>5</v>
      </c>
      <c r="B2409" s="47">
        <v>19.623999999999999</v>
      </c>
      <c r="C2409" s="47">
        <v>19.024000000000001</v>
      </c>
      <c r="D2409" s="47">
        <v>12.763</v>
      </c>
      <c r="E2409" s="47">
        <v>16.948</v>
      </c>
      <c r="F2409" s="167">
        <v>3.9710000000000001</v>
      </c>
      <c r="G2409" s="47">
        <v>419.25</v>
      </c>
      <c r="H2409" s="47">
        <v>395.45299999999997</v>
      </c>
      <c r="I2409" s="47">
        <v>379.077</v>
      </c>
      <c r="J2409" s="47">
        <v>350.649</v>
      </c>
      <c r="K2409" s="47">
        <v>327.83</v>
      </c>
    </row>
    <row r="2410" spans="1:11">
      <c r="A2410" s="33" t="s">
        <v>813</v>
      </c>
      <c r="B2410" s="47">
        <v>21.016999999999999</v>
      </c>
      <c r="C2410" s="47">
        <v>17.88</v>
      </c>
      <c r="D2410" s="47">
        <v>15.352</v>
      </c>
      <c r="E2410" s="47">
        <v>13.904</v>
      </c>
      <c r="F2410" s="167">
        <v>12.333</v>
      </c>
      <c r="G2410" s="47">
        <v>2743.7060000000001</v>
      </c>
      <c r="H2410" s="47">
        <v>3085.002</v>
      </c>
      <c r="I2410" s="47">
        <v>3215.7370000000001</v>
      </c>
      <c r="J2410" s="47">
        <v>3264.6419999999998</v>
      </c>
      <c r="K2410" s="47">
        <v>3349.4960000000001</v>
      </c>
    </row>
    <row r="2411" spans="1:11">
      <c r="A2411" s="33" t="s">
        <v>814</v>
      </c>
      <c r="B2411" s="47">
        <v>2.92</v>
      </c>
      <c r="C2411" s="47">
        <v>2.86</v>
      </c>
      <c r="D2411" s="47">
        <v>3.42</v>
      </c>
      <c r="E2411" s="47">
        <v>3.56</v>
      </c>
      <c r="F2411" s="167">
        <v>4.5599999999999996</v>
      </c>
      <c r="G2411" s="47">
        <v>1323.7760000000001</v>
      </c>
      <c r="H2411" s="47">
        <v>1327.1510000000001</v>
      </c>
      <c r="I2411" s="47">
        <v>1519.7529999999999</v>
      </c>
      <c r="J2411" s="47">
        <v>1785.2750000000001</v>
      </c>
      <c r="K2411" s="47">
        <v>1912.4639999999999</v>
      </c>
    </row>
    <row r="2412" spans="1:11">
      <c r="A2412" s="33" t="s">
        <v>6</v>
      </c>
      <c r="B2412" s="47" t="s">
        <v>917</v>
      </c>
      <c r="C2412" s="47" t="s">
        <v>917</v>
      </c>
      <c r="D2412" s="47" t="s">
        <v>917</v>
      </c>
      <c r="E2412" s="47" t="s">
        <v>917</v>
      </c>
      <c r="F2412" s="167" t="s">
        <v>917</v>
      </c>
      <c r="G2412" s="47">
        <v>219.053</v>
      </c>
      <c r="H2412" s="47">
        <v>229.66800000000001</v>
      </c>
      <c r="I2412" s="47">
        <v>229.42</v>
      </c>
      <c r="J2412" s="47">
        <v>229.68100000000001</v>
      </c>
      <c r="K2412" s="47">
        <v>226.28399999999999</v>
      </c>
    </row>
    <row r="2413" spans="1:11">
      <c r="A2413" s="33" t="s">
        <v>815</v>
      </c>
      <c r="B2413" s="47" t="s">
        <v>917</v>
      </c>
      <c r="C2413" s="47" t="s">
        <v>917</v>
      </c>
      <c r="D2413" s="47" t="s">
        <v>917</v>
      </c>
      <c r="E2413" s="47" t="s">
        <v>917</v>
      </c>
      <c r="F2413" s="167" t="s">
        <v>917</v>
      </c>
      <c r="G2413" s="47">
        <v>1052.123</v>
      </c>
      <c r="H2413" s="47">
        <v>1052.73</v>
      </c>
      <c r="I2413" s="47">
        <v>1093.9690000000001</v>
      </c>
      <c r="J2413" s="47">
        <v>1168.92</v>
      </c>
      <c r="K2413" s="47">
        <v>1165.43</v>
      </c>
    </row>
    <row r="2414" spans="1:11">
      <c r="A2414" s="33" t="s">
        <v>7</v>
      </c>
      <c r="B2414" s="47">
        <v>5</v>
      </c>
      <c r="C2414" s="47">
        <v>4</v>
      </c>
      <c r="D2414" s="47">
        <v>2</v>
      </c>
      <c r="E2414" s="47">
        <v>3.18</v>
      </c>
      <c r="F2414" s="167">
        <v>3</v>
      </c>
      <c r="G2414" s="47">
        <v>202</v>
      </c>
      <c r="H2414" s="47">
        <v>225</v>
      </c>
      <c r="I2414" s="47">
        <v>214</v>
      </c>
      <c r="J2414" s="47">
        <v>151</v>
      </c>
      <c r="K2414" s="47">
        <v>136</v>
      </c>
    </row>
    <row r="2415" spans="1:11">
      <c r="A2415" s="33" t="s">
        <v>8</v>
      </c>
      <c r="B2415" s="47">
        <v>5.83</v>
      </c>
      <c r="C2415" s="47">
        <v>5.82</v>
      </c>
      <c r="D2415" s="47">
        <v>5.83</v>
      </c>
      <c r="E2415" s="47">
        <v>5.63</v>
      </c>
      <c r="F2415" s="167">
        <v>5.43</v>
      </c>
      <c r="G2415" s="47">
        <v>122.36</v>
      </c>
      <c r="H2415" s="47">
        <v>124.54</v>
      </c>
      <c r="I2415" s="47">
        <v>125.64</v>
      </c>
      <c r="J2415" s="47">
        <v>130.99</v>
      </c>
      <c r="K2415" s="47">
        <v>129.31</v>
      </c>
    </row>
    <row r="2416" spans="1:11">
      <c r="A2416" s="33" t="s">
        <v>816</v>
      </c>
      <c r="B2416" s="47">
        <v>13.776999999999999</v>
      </c>
      <c r="C2416" s="47">
        <v>15.343999999999999</v>
      </c>
      <c r="D2416" s="47">
        <v>17.463000000000001</v>
      </c>
      <c r="E2416" s="47">
        <v>19.677</v>
      </c>
      <c r="F2416" s="167">
        <v>16.913</v>
      </c>
      <c r="G2416" s="47">
        <v>957.11199999999997</v>
      </c>
      <c r="H2416" s="47">
        <v>1021.069</v>
      </c>
      <c r="I2416" s="47">
        <v>1091.5070000000001</v>
      </c>
      <c r="J2416" s="47">
        <v>1174.1400000000001</v>
      </c>
      <c r="K2416" s="47">
        <v>1269.6099999999999</v>
      </c>
    </row>
    <row r="2417" spans="1:11">
      <c r="A2417" s="33" t="s">
        <v>9</v>
      </c>
      <c r="B2417" s="47" t="s">
        <v>917</v>
      </c>
      <c r="C2417" s="47" t="s">
        <v>917</v>
      </c>
      <c r="D2417" s="47" t="s">
        <v>917</v>
      </c>
      <c r="E2417" s="47" t="s">
        <v>917</v>
      </c>
      <c r="F2417" s="167" t="s">
        <v>917</v>
      </c>
      <c r="G2417" s="47">
        <v>2915</v>
      </c>
      <c r="H2417" s="47">
        <v>2899</v>
      </c>
      <c r="I2417" s="47">
        <v>2830</v>
      </c>
      <c r="J2417" s="47">
        <v>2818</v>
      </c>
      <c r="K2417" s="47" t="s">
        <v>917</v>
      </c>
    </row>
    <row r="2418" spans="1:11">
      <c r="A2418" s="33" t="s">
        <v>158</v>
      </c>
      <c r="B2418" s="47" t="s">
        <v>917</v>
      </c>
      <c r="C2418" s="47" t="s">
        <v>917</v>
      </c>
      <c r="D2418" s="47" t="s">
        <v>917</v>
      </c>
      <c r="E2418" s="47" t="s">
        <v>917</v>
      </c>
      <c r="F2418" s="167" t="s">
        <v>917</v>
      </c>
      <c r="G2418" s="47" t="s">
        <v>917</v>
      </c>
      <c r="H2418" s="47" t="s">
        <v>917</v>
      </c>
      <c r="I2418" s="47" t="s">
        <v>917</v>
      </c>
      <c r="J2418" s="47" t="s">
        <v>917</v>
      </c>
      <c r="K2418" s="47" t="s">
        <v>917</v>
      </c>
    </row>
    <row r="2419" spans="1:11" ht="14.25">
      <c r="A2419" s="41" t="s">
        <v>1168</v>
      </c>
      <c r="B2419" s="161" t="s">
        <v>349</v>
      </c>
      <c r="C2419" s="161" t="s">
        <v>349</v>
      </c>
      <c r="D2419" s="161" t="s">
        <v>349</v>
      </c>
      <c r="E2419" s="161" t="s">
        <v>349</v>
      </c>
      <c r="F2419" s="162" t="s">
        <v>349</v>
      </c>
      <c r="G2419" s="160">
        <v>36510.686000000002</v>
      </c>
      <c r="H2419" s="169">
        <v>39113.181000000004</v>
      </c>
      <c r="I2419" s="169">
        <v>41464.811999999984</v>
      </c>
      <c r="J2419" s="169">
        <v>43915.484999999993</v>
      </c>
      <c r="K2419" s="160">
        <v>43080.908999999992</v>
      </c>
    </row>
    <row r="2420" spans="1:11">
      <c r="A2420" s="30"/>
    </row>
    <row r="2421" spans="1:11">
      <c r="A2421" s="30"/>
    </row>
    <row r="2422" spans="1:11">
      <c r="A2422" s="30"/>
    </row>
    <row r="2423" spans="1:11">
      <c r="A2423" s="915" t="s">
        <v>881</v>
      </c>
      <c r="B2423" s="915"/>
      <c r="C2423" s="915"/>
      <c r="D2423" s="915"/>
      <c r="E2423" s="915"/>
      <c r="F2423" s="915"/>
      <c r="G2423" s="915"/>
      <c r="H2423" s="915"/>
      <c r="I2423" s="915"/>
      <c r="J2423" s="915"/>
      <c r="K2423" s="915"/>
    </row>
    <row r="2424" spans="1:11">
      <c r="A2424" s="30"/>
    </row>
    <row r="2425" spans="1:11" ht="27" customHeight="1">
      <c r="A2425" s="31"/>
      <c r="B2425" s="906" t="s">
        <v>997</v>
      </c>
      <c r="C2425" s="906"/>
      <c r="D2425" s="906"/>
      <c r="E2425" s="906"/>
      <c r="F2425" s="922"/>
      <c r="G2425" s="906" t="s">
        <v>42</v>
      </c>
      <c r="H2425" s="906"/>
      <c r="I2425" s="906"/>
      <c r="J2425" s="906"/>
      <c r="K2425" s="906"/>
    </row>
    <row r="2426" spans="1:11" ht="15" customHeight="1">
      <c r="A2426" s="33"/>
      <c r="B2426" s="903" t="s">
        <v>129</v>
      </c>
      <c r="C2426" s="903"/>
      <c r="D2426" s="903"/>
      <c r="E2426" s="903"/>
      <c r="F2426" s="903"/>
      <c r="G2426" s="903"/>
      <c r="H2426" s="903"/>
      <c r="I2426" s="903"/>
      <c r="J2426" s="903"/>
      <c r="K2426" s="903"/>
    </row>
    <row r="2427" spans="1:11">
      <c r="A2427" s="34"/>
      <c r="B2427" s="180">
        <v>40909</v>
      </c>
      <c r="C2427" s="180">
        <v>41275</v>
      </c>
      <c r="D2427" s="180">
        <v>41640</v>
      </c>
      <c r="E2427" s="180">
        <v>42005</v>
      </c>
      <c r="F2427" s="181">
        <v>42370</v>
      </c>
      <c r="G2427" s="180">
        <v>40909</v>
      </c>
      <c r="H2427" s="180">
        <v>41275</v>
      </c>
      <c r="I2427" s="180">
        <v>41640</v>
      </c>
      <c r="J2427" s="180">
        <v>42005</v>
      </c>
      <c r="K2427" s="180">
        <v>42370</v>
      </c>
    </row>
    <row r="2428" spans="1:11">
      <c r="A2428" s="31" t="s">
        <v>31</v>
      </c>
      <c r="B2428" s="47" t="s">
        <v>917</v>
      </c>
      <c r="C2428" s="47" t="s">
        <v>917</v>
      </c>
      <c r="D2428" s="47" t="s">
        <v>917</v>
      </c>
      <c r="E2428" s="47" t="s">
        <v>917</v>
      </c>
      <c r="F2428" s="167" t="s">
        <v>917</v>
      </c>
      <c r="G2428" s="47" t="s">
        <v>349</v>
      </c>
      <c r="H2428" s="47" t="s">
        <v>349</v>
      </c>
      <c r="I2428" s="47" t="s">
        <v>349</v>
      </c>
      <c r="J2428" s="47" t="s">
        <v>349</v>
      </c>
      <c r="K2428" s="47" t="s">
        <v>349</v>
      </c>
    </row>
    <row r="2429" spans="1:11">
      <c r="A2429" s="33" t="s">
        <v>456</v>
      </c>
      <c r="B2429" s="47">
        <v>14.34</v>
      </c>
      <c r="C2429" s="47">
        <v>14.93</v>
      </c>
      <c r="D2429" s="47">
        <v>13.204000000000001</v>
      </c>
      <c r="E2429" s="47">
        <v>14.32</v>
      </c>
      <c r="F2429" s="167">
        <v>21.477</v>
      </c>
      <c r="G2429" s="47">
        <v>6.766</v>
      </c>
      <c r="H2429" s="47">
        <v>4.8120000000000003</v>
      </c>
      <c r="I2429" s="47">
        <v>3.9220000000000002</v>
      </c>
      <c r="J2429" s="47">
        <v>1.496</v>
      </c>
      <c r="K2429" s="47">
        <v>2.4319999999999999</v>
      </c>
    </row>
    <row r="2430" spans="1:11">
      <c r="A2430" s="33" t="s">
        <v>458</v>
      </c>
      <c r="B2430" s="47" t="s">
        <v>917</v>
      </c>
      <c r="C2430" s="47" t="s">
        <v>917</v>
      </c>
      <c r="D2430" s="47" t="s">
        <v>917</v>
      </c>
      <c r="E2430" s="47" t="s">
        <v>917</v>
      </c>
      <c r="F2430" s="167" t="s">
        <v>917</v>
      </c>
      <c r="G2430" s="47" t="s">
        <v>917</v>
      </c>
      <c r="H2430" s="47" t="s">
        <v>917</v>
      </c>
      <c r="I2430" s="47" t="s">
        <v>917</v>
      </c>
      <c r="J2430" s="47" t="s">
        <v>917</v>
      </c>
      <c r="K2430" s="47" t="s">
        <v>917</v>
      </c>
    </row>
    <row r="2431" spans="1:11">
      <c r="A2431" s="33" t="s">
        <v>457</v>
      </c>
      <c r="B2431" s="48" t="s">
        <v>917</v>
      </c>
      <c r="C2431" s="48" t="s">
        <v>917</v>
      </c>
      <c r="D2431" s="48" t="s">
        <v>917</v>
      </c>
      <c r="E2431" s="48" t="s">
        <v>917</v>
      </c>
      <c r="F2431" s="168" t="s">
        <v>917</v>
      </c>
      <c r="G2431" s="47" t="s">
        <v>917</v>
      </c>
      <c r="H2431" s="47" t="s">
        <v>917</v>
      </c>
      <c r="I2431" s="47" t="s">
        <v>917</v>
      </c>
      <c r="J2431" s="47" t="s">
        <v>917</v>
      </c>
      <c r="K2431" s="47" t="s">
        <v>917</v>
      </c>
    </row>
    <row r="2432" spans="1:11">
      <c r="A2432" s="33" t="s">
        <v>459</v>
      </c>
      <c r="B2432" s="48" t="s">
        <v>917</v>
      </c>
      <c r="C2432" s="48" t="s">
        <v>917</v>
      </c>
      <c r="D2432" s="48" t="s">
        <v>917</v>
      </c>
      <c r="E2432" s="48" t="s">
        <v>917</v>
      </c>
      <c r="F2432" s="168" t="s">
        <v>917</v>
      </c>
      <c r="G2432" s="47" t="s">
        <v>349</v>
      </c>
      <c r="H2432" s="47" t="s">
        <v>349</v>
      </c>
      <c r="I2432" s="47" t="s">
        <v>349</v>
      </c>
      <c r="J2432" s="47" t="s">
        <v>349</v>
      </c>
      <c r="K2432" s="47" t="s">
        <v>349</v>
      </c>
    </row>
    <row r="2433" spans="1:11">
      <c r="A2433" s="33" t="s">
        <v>140</v>
      </c>
      <c r="B2433" s="48">
        <v>46.688000000000002</v>
      </c>
      <c r="C2433" s="48">
        <v>48.713000000000001</v>
      </c>
      <c r="D2433" s="48">
        <v>36.625999999999998</v>
      </c>
      <c r="E2433" s="48">
        <v>48.609000000000002</v>
      </c>
      <c r="F2433" s="168">
        <v>48.203000000000003</v>
      </c>
      <c r="G2433" s="48">
        <v>6.0570000000000004</v>
      </c>
      <c r="H2433" s="48">
        <v>5.9119999999999999</v>
      </c>
      <c r="I2433" s="48">
        <v>5.2640000000000002</v>
      </c>
      <c r="J2433" s="48">
        <v>2.1949999999999998</v>
      </c>
      <c r="K2433" s="48">
        <v>3.0000000000000001E-3</v>
      </c>
    </row>
    <row r="2434" spans="1:11">
      <c r="A2434" s="718" t="s">
        <v>141</v>
      </c>
      <c r="B2434" s="48">
        <v>42.68</v>
      </c>
      <c r="C2434" s="48">
        <v>43.564999999999998</v>
      </c>
      <c r="D2434" s="48">
        <v>35.863</v>
      </c>
      <c r="E2434" s="48">
        <v>48.835999999999999</v>
      </c>
      <c r="F2434" s="168">
        <v>51.347999999999999</v>
      </c>
      <c r="G2434" s="48">
        <v>6.2</v>
      </c>
      <c r="H2434" s="48">
        <v>6.6289999999999996</v>
      </c>
      <c r="I2434" s="48">
        <v>5.2679999999999998</v>
      </c>
      <c r="J2434" s="48" t="s">
        <v>349</v>
      </c>
      <c r="K2434" s="48" t="s">
        <v>349</v>
      </c>
    </row>
    <row r="2435" spans="1:11">
      <c r="A2435" s="33" t="s">
        <v>641</v>
      </c>
      <c r="B2435" s="48" t="s">
        <v>917</v>
      </c>
      <c r="C2435" s="48" t="s">
        <v>917</v>
      </c>
      <c r="D2435" s="48" t="s">
        <v>917</v>
      </c>
      <c r="E2435" s="48" t="s">
        <v>917</v>
      </c>
      <c r="F2435" s="168" t="s">
        <v>917</v>
      </c>
      <c r="G2435" s="48" t="s">
        <v>917</v>
      </c>
      <c r="H2435" s="48" t="s">
        <v>917</v>
      </c>
      <c r="I2435" s="48" t="s">
        <v>917</v>
      </c>
      <c r="J2435" s="48" t="s">
        <v>917</v>
      </c>
      <c r="K2435" s="48" t="s">
        <v>917</v>
      </c>
    </row>
    <row r="2436" spans="1:11">
      <c r="A2436" s="33" t="s">
        <v>860</v>
      </c>
      <c r="B2436" s="48">
        <v>5.4</v>
      </c>
      <c r="C2436" s="48">
        <v>5.9</v>
      </c>
      <c r="D2436" s="48">
        <v>6.8</v>
      </c>
      <c r="E2436" s="48">
        <v>7.6</v>
      </c>
      <c r="F2436" s="168">
        <v>7.81</v>
      </c>
      <c r="G2436" s="48" t="s">
        <v>917</v>
      </c>
      <c r="H2436" s="48" t="s">
        <v>917</v>
      </c>
      <c r="I2436" s="48" t="s">
        <v>917</v>
      </c>
      <c r="J2436" s="48" t="s">
        <v>917</v>
      </c>
      <c r="K2436" s="48" t="s">
        <v>917</v>
      </c>
    </row>
    <row r="2437" spans="1:11">
      <c r="A2437" s="33" t="s">
        <v>106</v>
      </c>
      <c r="B2437" s="48">
        <v>7</v>
      </c>
      <c r="C2437" s="48">
        <v>7.55</v>
      </c>
      <c r="D2437" s="48">
        <v>3.7839999999999998</v>
      </c>
      <c r="E2437" s="48">
        <v>0.86</v>
      </c>
      <c r="F2437" s="168">
        <v>2.5</v>
      </c>
      <c r="G2437" s="48" t="s">
        <v>917</v>
      </c>
      <c r="H2437" s="48">
        <v>36.71</v>
      </c>
      <c r="I2437" s="48">
        <v>41.033999999999999</v>
      </c>
      <c r="J2437" s="48">
        <v>49</v>
      </c>
      <c r="K2437" s="48">
        <v>57.7</v>
      </c>
    </row>
    <row r="2438" spans="1:11">
      <c r="A2438" s="33" t="s">
        <v>4</v>
      </c>
      <c r="B2438" s="48" t="s">
        <v>917</v>
      </c>
      <c r="C2438" s="48" t="s">
        <v>917</v>
      </c>
      <c r="D2438" s="48" t="s">
        <v>917</v>
      </c>
      <c r="E2438" s="48" t="s">
        <v>917</v>
      </c>
      <c r="F2438" s="168" t="s">
        <v>917</v>
      </c>
      <c r="G2438" s="48" t="s">
        <v>917</v>
      </c>
      <c r="H2438" s="48" t="s">
        <v>917</v>
      </c>
      <c r="I2438" s="48" t="s">
        <v>917</v>
      </c>
      <c r="J2438" s="48" t="s">
        <v>917</v>
      </c>
      <c r="K2438" s="48" t="s">
        <v>917</v>
      </c>
    </row>
    <row r="2439" spans="1:11">
      <c r="A2439" s="33" t="s">
        <v>811</v>
      </c>
      <c r="B2439" s="48" t="s">
        <v>349</v>
      </c>
      <c r="C2439" s="48" t="s">
        <v>349</v>
      </c>
      <c r="D2439" s="48" t="s">
        <v>349</v>
      </c>
      <c r="E2439" s="48" t="s">
        <v>349</v>
      </c>
      <c r="F2439" s="168" t="s">
        <v>349</v>
      </c>
      <c r="G2439" s="48" t="s">
        <v>917</v>
      </c>
      <c r="H2439" s="48" t="s">
        <v>917</v>
      </c>
      <c r="I2439" s="48" t="s">
        <v>917</v>
      </c>
      <c r="J2439" s="48" t="s">
        <v>917</v>
      </c>
      <c r="K2439" s="48" t="s">
        <v>917</v>
      </c>
    </row>
    <row r="2440" spans="1:11">
      <c r="A2440" s="33" t="s">
        <v>812</v>
      </c>
      <c r="B2440" s="48">
        <v>5.17</v>
      </c>
      <c r="C2440" s="48">
        <v>5.1100000000000003</v>
      </c>
      <c r="D2440" s="48">
        <v>5.24</v>
      </c>
      <c r="E2440" s="48">
        <v>4.71</v>
      </c>
      <c r="F2440" s="168">
        <v>4.1500000000000004</v>
      </c>
      <c r="G2440" s="48" t="s">
        <v>917</v>
      </c>
      <c r="H2440" s="48" t="s">
        <v>917</v>
      </c>
      <c r="I2440" s="48" t="s">
        <v>917</v>
      </c>
      <c r="J2440" s="48" t="s">
        <v>917</v>
      </c>
      <c r="K2440" s="48" t="s">
        <v>917</v>
      </c>
    </row>
    <row r="2441" spans="1:11">
      <c r="A2441" s="33" t="s">
        <v>5</v>
      </c>
      <c r="B2441" s="47">
        <v>35.904000000000003</v>
      </c>
      <c r="C2441" s="47">
        <v>32.164000000000001</v>
      </c>
      <c r="D2441" s="47">
        <v>36.045000000000002</v>
      </c>
      <c r="E2441" s="47">
        <v>35.029000000000003</v>
      </c>
      <c r="F2441" s="167">
        <v>38.646999999999998</v>
      </c>
      <c r="G2441" s="47">
        <v>21.815999999999999</v>
      </c>
      <c r="H2441" s="47">
        <v>18.387</v>
      </c>
      <c r="I2441" s="47">
        <v>11.819000000000001</v>
      </c>
      <c r="J2441" s="47">
        <v>4.4340000000000002</v>
      </c>
      <c r="K2441" s="47">
        <v>0.14199999999999999</v>
      </c>
    </row>
    <row r="2442" spans="1:11">
      <c r="A2442" s="33" t="s">
        <v>813</v>
      </c>
      <c r="B2442" s="47" t="s">
        <v>917</v>
      </c>
      <c r="C2442" s="47" t="s">
        <v>917</v>
      </c>
      <c r="D2442" s="47" t="s">
        <v>917</v>
      </c>
      <c r="E2442" s="47" t="s">
        <v>917</v>
      </c>
      <c r="F2442" s="167" t="s">
        <v>917</v>
      </c>
      <c r="G2442" s="47" t="s">
        <v>917</v>
      </c>
      <c r="H2442" s="47" t="s">
        <v>917</v>
      </c>
      <c r="I2442" s="47" t="s">
        <v>917</v>
      </c>
      <c r="J2442" s="47" t="s">
        <v>917</v>
      </c>
      <c r="K2442" s="47" t="s">
        <v>917</v>
      </c>
    </row>
    <row r="2443" spans="1:11">
      <c r="A2443" s="33" t="s">
        <v>814</v>
      </c>
      <c r="B2443" s="47">
        <v>6.3</v>
      </c>
      <c r="C2443" s="47">
        <v>5.63</v>
      </c>
      <c r="D2443" s="47">
        <v>5.82</v>
      </c>
      <c r="E2443" s="47">
        <v>6.7</v>
      </c>
      <c r="F2443" s="167">
        <v>5.67</v>
      </c>
      <c r="G2443" s="47" t="s">
        <v>349</v>
      </c>
      <c r="H2443" s="47" t="s">
        <v>349</v>
      </c>
      <c r="I2443" s="47" t="s">
        <v>349</v>
      </c>
      <c r="J2443" s="47" t="s">
        <v>349</v>
      </c>
      <c r="K2443" s="47" t="s">
        <v>349</v>
      </c>
    </row>
    <row r="2444" spans="1:11">
      <c r="A2444" s="33" t="s">
        <v>6</v>
      </c>
      <c r="B2444" s="47" t="s">
        <v>917</v>
      </c>
      <c r="C2444" s="47" t="s">
        <v>917</v>
      </c>
      <c r="D2444" s="47" t="s">
        <v>917</v>
      </c>
      <c r="E2444" s="47" t="s">
        <v>917</v>
      </c>
      <c r="F2444" s="167" t="s">
        <v>917</v>
      </c>
      <c r="G2444" s="47" t="s">
        <v>917</v>
      </c>
      <c r="H2444" s="47" t="s">
        <v>917</v>
      </c>
      <c r="I2444" s="47" t="s">
        <v>917</v>
      </c>
      <c r="J2444" s="47" t="s">
        <v>917</v>
      </c>
      <c r="K2444" s="47" t="s">
        <v>917</v>
      </c>
    </row>
    <row r="2445" spans="1:11">
      <c r="A2445" s="33" t="s">
        <v>815</v>
      </c>
      <c r="B2445" s="47" t="s">
        <v>917</v>
      </c>
      <c r="C2445" s="47" t="s">
        <v>917</v>
      </c>
      <c r="D2445" s="47" t="s">
        <v>917</v>
      </c>
      <c r="E2445" s="47" t="s">
        <v>917</v>
      </c>
      <c r="F2445" s="167" t="s">
        <v>917</v>
      </c>
      <c r="G2445" s="47" t="s">
        <v>349</v>
      </c>
      <c r="H2445" s="47" t="s">
        <v>349</v>
      </c>
      <c r="I2445" s="47" t="s">
        <v>349</v>
      </c>
      <c r="J2445" s="47" t="s">
        <v>349</v>
      </c>
      <c r="K2445" s="47" t="s">
        <v>349</v>
      </c>
    </row>
    <row r="2446" spans="1:11">
      <c r="A2446" s="33" t="s">
        <v>7</v>
      </c>
      <c r="B2446" s="47">
        <v>8</v>
      </c>
      <c r="C2446" s="47">
        <v>7</v>
      </c>
      <c r="D2446" s="47">
        <v>4</v>
      </c>
      <c r="E2446" s="47">
        <v>12.26</v>
      </c>
      <c r="F2446" s="167">
        <v>12.879</v>
      </c>
      <c r="G2446" s="47" t="s">
        <v>349</v>
      </c>
      <c r="H2446" s="47" t="s">
        <v>349</v>
      </c>
      <c r="I2446" s="47" t="s">
        <v>349</v>
      </c>
      <c r="J2446" s="47" t="s">
        <v>917</v>
      </c>
      <c r="K2446" s="47" t="s">
        <v>917</v>
      </c>
    </row>
    <row r="2447" spans="1:11">
      <c r="A2447" s="33" t="s">
        <v>8</v>
      </c>
      <c r="B2447" s="47">
        <v>15.85</v>
      </c>
      <c r="C2447" s="47">
        <v>16.63</v>
      </c>
      <c r="D2447" s="47">
        <v>17.13</v>
      </c>
      <c r="E2447" s="47">
        <v>18.91</v>
      </c>
      <c r="F2447" s="167">
        <v>18.420000000000002</v>
      </c>
      <c r="G2447" s="47">
        <v>0.19</v>
      </c>
      <c r="H2447" s="47">
        <v>0.09</v>
      </c>
      <c r="I2447" s="47" t="s">
        <v>917</v>
      </c>
      <c r="J2447" s="47">
        <v>2.79</v>
      </c>
      <c r="K2447" s="47">
        <v>3.89</v>
      </c>
    </row>
    <row r="2448" spans="1:11">
      <c r="A2448" s="33" t="s">
        <v>816</v>
      </c>
      <c r="B2448" s="47">
        <v>3.609</v>
      </c>
      <c r="C2448" s="47">
        <v>3.7810000000000001</v>
      </c>
      <c r="D2448" s="47">
        <v>3.5019999999999998</v>
      </c>
      <c r="E2448" s="47">
        <v>3.8570000000000002</v>
      </c>
      <c r="F2448" s="167">
        <v>3.9329999999999998</v>
      </c>
      <c r="G2448" s="47" t="s">
        <v>917</v>
      </c>
      <c r="H2448" s="47" t="s">
        <v>917</v>
      </c>
      <c r="I2448" s="47" t="s">
        <v>917</v>
      </c>
      <c r="J2448" s="47" t="s">
        <v>917</v>
      </c>
      <c r="K2448" s="47" t="s">
        <v>917</v>
      </c>
    </row>
    <row r="2449" spans="1:11">
      <c r="A2449" s="33" t="s">
        <v>9</v>
      </c>
      <c r="B2449" s="47">
        <v>1</v>
      </c>
      <c r="C2449" s="47">
        <v>1</v>
      </c>
      <c r="D2449" s="47">
        <v>0</v>
      </c>
      <c r="E2449" s="47">
        <v>0</v>
      </c>
      <c r="F2449" s="167">
        <v>0</v>
      </c>
      <c r="G2449" s="47" t="s">
        <v>917</v>
      </c>
      <c r="H2449" s="47" t="s">
        <v>917</v>
      </c>
      <c r="I2449" s="47" t="s">
        <v>917</v>
      </c>
      <c r="J2449" s="47" t="s">
        <v>917</v>
      </c>
      <c r="K2449" s="47" t="s">
        <v>917</v>
      </c>
    </row>
    <row r="2450" spans="1:11">
      <c r="A2450" s="33" t="s">
        <v>158</v>
      </c>
      <c r="B2450" s="47" t="s">
        <v>917</v>
      </c>
      <c r="C2450" s="47" t="s">
        <v>917</v>
      </c>
      <c r="D2450" s="47" t="s">
        <v>917</v>
      </c>
      <c r="E2450" s="47" t="s">
        <v>917</v>
      </c>
      <c r="F2450" s="167" t="s">
        <v>917</v>
      </c>
      <c r="G2450" s="47" t="s">
        <v>917</v>
      </c>
      <c r="H2450" s="47" t="s">
        <v>917</v>
      </c>
      <c r="I2450" s="47" t="s">
        <v>917</v>
      </c>
      <c r="J2450" s="47" t="s">
        <v>917</v>
      </c>
      <c r="K2450" s="47" t="s">
        <v>917</v>
      </c>
    </row>
    <row r="2451" spans="1:11" ht="14.25">
      <c r="A2451" s="41" t="s">
        <v>1168</v>
      </c>
      <c r="B2451" s="169">
        <v>191.94100000000003</v>
      </c>
      <c r="C2451" s="169">
        <v>191.97300000000001</v>
      </c>
      <c r="D2451" s="169">
        <v>168.01400000000001</v>
      </c>
      <c r="E2451" s="169">
        <v>201.69099999999997</v>
      </c>
      <c r="F2451" s="170">
        <v>215.03699999999998</v>
      </c>
      <c r="G2451" s="160">
        <v>41.028999999999996</v>
      </c>
      <c r="H2451" s="169">
        <v>72.540000000000006</v>
      </c>
      <c r="I2451" s="169">
        <v>67.307000000000002</v>
      </c>
      <c r="J2451" s="169">
        <v>59.914999999999999</v>
      </c>
      <c r="K2451" s="160">
        <v>64.167000000000002</v>
      </c>
    </row>
    <row r="2452" spans="1:11" s="22" customFormat="1" ht="14.25" customHeight="1">
      <c r="A2452" s="897" t="s">
        <v>779</v>
      </c>
      <c r="B2452" s="898"/>
      <c r="C2452" s="898"/>
      <c r="D2452" s="898"/>
      <c r="E2452" s="898"/>
      <c r="F2452" s="898"/>
      <c r="G2452" s="898"/>
      <c r="H2452" s="898"/>
      <c r="I2452" s="898"/>
      <c r="J2452" s="898"/>
      <c r="K2452" s="898"/>
    </row>
    <row r="2453" spans="1:11" s="22" customFormat="1" ht="26.25" customHeight="1">
      <c r="A2453" s="899" t="s">
        <v>1017</v>
      </c>
      <c r="B2453" s="900"/>
      <c r="C2453" s="900"/>
      <c r="D2453" s="900"/>
      <c r="E2453" s="900"/>
      <c r="F2453" s="900"/>
      <c r="G2453" s="900"/>
      <c r="H2453" s="900"/>
      <c r="I2453" s="900"/>
      <c r="J2453" s="900"/>
      <c r="K2453" s="900"/>
    </row>
    <row r="2454" spans="1:11">
      <c r="A2454" s="30"/>
    </row>
    <row r="2455" spans="1:11">
      <c r="A2455" s="30"/>
    </row>
    <row r="2456" spans="1:11">
      <c r="A2456" s="30"/>
    </row>
    <row r="2457" spans="1:11">
      <c r="A2457" s="30"/>
    </row>
    <row r="2458" spans="1:11">
      <c r="A2458" s="915" t="s">
        <v>131</v>
      </c>
      <c r="B2458" s="915"/>
      <c r="C2458" s="915"/>
      <c r="D2458" s="915"/>
      <c r="E2458" s="915"/>
      <c r="F2458" s="915"/>
      <c r="G2458" s="915"/>
      <c r="H2458" s="915"/>
      <c r="I2458" s="915"/>
      <c r="J2458" s="915"/>
      <c r="K2458" s="915"/>
    </row>
    <row r="2459" spans="1:11" ht="15">
      <c r="A2459" s="920" t="s">
        <v>757</v>
      </c>
      <c r="B2459" s="921"/>
      <c r="C2459" s="921"/>
      <c r="D2459" s="921"/>
      <c r="E2459" s="921"/>
      <c r="F2459" s="921"/>
      <c r="G2459" s="921"/>
      <c r="H2459" s="921"/>
      <c r="I2459" s="921"/>
      <c r="J2459" s="921"/>
      <c r="K2459" s="921"/>
    </row>
    <row r="2460" spans="1:11">
      <c r="A2460" s="32" t="s">
        <v>416</v>
      </c>
      <c r="B2460" s="38"/>
      <c r="C2460" s="38"/>
      <c r="D2460" s="38"/>
      <c r="E2460" s="38"/>
      <c r="F2460" s="38"/>
      <c r="G2460" s="38"/>
      <c r="H2460" s="38"/>
      <c r="I2460" s="38"/>
      <c r="J2460" s="38"/>
      <c r="K2460" s="37"/>
    </row>
    <row r="2461" spans="1:11">
      <c r="A2461" s="30"/>
      <c r="B2461" s="190"/>
      <c r="C2461" s="190"/>
      <c r="D2461" s="190"/>
      <c r="E2461" s="190"/>
      <c r="F2461" s="190"/>
      <c r="G2461" s="190"/>
      <c r="H2461" s="190"/>
      <c r="I2461" s="190"/>
      <c r="J2461" s="190"/>
      <c r="K2461" s="190"/>
    </row>
    <row r="2462" spans="1:11" ht="15" customHeight="1">
      <c r="A2462" s="31"/>
      <c r="B2462" s="895" t="s">
        <v>996</v>
      </c>
      <c r="C2462" s="895"/>
      <c r="D2462" s="895"/>
      <c r="E2462" s="895"/>
      <c r="F2462" s="895"/>
      <c r="G2462" s="895"/>
      <c r="H2462" s="895"/>
      <c r="I2462" s="895"/>
      <c r="J2462" s="895"/>
      <c r="K2462" s="895"/>
    </row>
    <row r="2463" spans="1:11" ht="15" customHeight="1">
      <c r="A2463" s="33"/>
      <c r="B2463" s="923" t="s">
        <v>128</v>
      </c>
      <c r="C2463" s="923"/>
      <c r="D2463" s="923"/>
      <c r="E2463" s="923"/>
      <c r="F2463" s="924"/>
      <c r="G2463" s="903" t="s">
        <v>129</v>
      </c>
      <c r="H2463" s="903"/>
      <c r="I2463" s="903"/>
      <c r="J2463" s="903"/>
      <c r="K2463" s="903"/>
    </row>
    <row r="2464" spans="1:11">
      <c r="A2464" s="34"/>
      <c r="B2464" s="156">
        <v>40909</v>
      </c>
      <c r="C2464" s="180">
        <v>41275</v>
      </c>
      <c r="D2464" s="180">
        <v>41640</v>
      </c>
      <c r="E2464" s="180">
        <v>42005</v>
      </c>
      <c r="F2464" s="181">
        <v>42370</v>
      </c>
      <c r="G2464" s="180">
        <v>40909</v>
      </c>
      <c r="H2464" s="180">
        <v>41275</v>
      </c>
      <c r="I2464" s="180">
        <v>41640</v>
      </c>
      <c r="J2464" s="180">
        <v>42005</v>
      </c>
      <c r="K2464" s="180">
        <v>42370</v>
      </c>
    </row>
    <row r="2465" spans="1:11">
      <c r="A2465" s="31" t="s">
        <v>31</v>
      </c>
      <c r="B2465" s="45" t="s">
        <v>917</v>
      </c>
      <c r="C2465" s="45" t="s">
        <v>917</v>
      </c>
      <c r="D2465" s="45" t="s">
        <v>917</v>
      </c>
      <c r="E2465" s="45" t="s">
        <v>917</v>
      </c>
      <c r="F2465" s="93" t="s">
        <v>917</v>
      </c>
      <c r="G2465" s="57" t="s">
        <v>917</v>
      </c>
      <c r="H2465" s="45" t="s">
        <v>917</v>
      </c>
      <c r="I2465" s="45" t="s">
        <v>917</v>
      </c>
      <c r="J2465" s="45" t="s">
        <v>917</v>
      </c>
      <c r="K2465" s="45" t="s">
        <v>917</v>
      </c>
    </row>
    <row r="2466" spans="1:11">
      <c r="A2466" s="33" t="s">
        <v>456</v>
      </c>
      <c r="B2466" s="45">
        <v>-2.3204419889502836</v>
      </c>
      <c r="C2466" s="45">
        <v>-0.45248868778279272</v>
      </c>
      <c r="D2466" s="45">
        <v>16.772727272727252</v>
      </c>
      <c r="E2466" s="45">
        <v>-6.004281821720503</v>
      </c>
      <c r="F2466" s="93">
        <v>7.1021844911481447</v>
      </c>
      <c r="G2466" s="57">
        <v>1.3779673133334835</v>
      </c>
      <c r="H2466" s="45">
        <v>2.1859650829159083</v>
      </c>
      <c r="I2466" s="45">
        <v>-24.276026174895893</v>
      </c>
      <c r="J2466" s="45">
        <v>-7.1570876410143587</v>
      </c>
      <c r="K2466" s="45">
        <v>-1.5616644215343256</v>
      </c>
    </row>
    <row r="2467" spans="1:11">
      <c r="A2467" s="33" t="s">
        <v>458</v>
      </c>
      <c r="B2467" s="45" t="s">
        <v>917</v>
      </c>
      <c r="C2467" s="45" t="s">
        <v>917</v>
      </c>
      <c r="D2467" s="45" t="s">
        <v>917</v>
      </c>
      <c r="E2467" s="45" t="s">
        <v>917</v>
      </c>
      <c r="F2467" s="93" t="s">
        <v>917</v>
      </c>
      <c r="G2467" s="45">
        <v>3.741619690981679</v>
      </c>
      <c r="H2467" s="45">
        <v>4.1342065183720633</v>
      </c>
      <c r="I2467" s="45">
        <v>4.2517742805024739</v>
      </c>
      <c r="J2467" s="45">
        <v>2.8102025867748459</v>
      </c>
      <c r="K2467" s="45">
        <v>-4.9406881497569106</v>
      </c>
    </row>
    <row r="2468" spans="1:11">
      <c r="A2468" s="33" t="s">
        <v>457</v>
      </c>
      <c r="B2468" s="45" t="s">
        <v>917</v>
      </c>
      <c r="C2468" s="45" t="s">
        <v>917</v>
      </c>
      <c r="D2468" s="45" t="s">
        <v>917</v>
      </c>
      <c r="E2468" s="45" t="s">
        <v>917</v>
      </c>
      <c r="F2468" s="93" t="s">
        <v>917</v>
      </c>
      <c r="G2468" s="45" t="s">
        <v>917</v>
      </c>
      <c r="H2468" s="45" t="s">
        <v>917</v>
      </c>
      <c r="I2468" s="45" t="s">
        <v>917</v>
      </c>
      <c r="J2468" s="45" t="s">
        <v>917</v>
      </c>
      <c r="K2468" s="45" t="s">
        <v>917</v>
      </c>
    </row>
    <row r="2469" spans="1:11">
      <c r="A2469" s="33" t="s">
        <v>459</v>
      </c>
      <c r="B2469" s="45" t="s">
        <v>917</v>
      </c>
      <c r="C2469" s="45" t="s">
        <v>917</v>
      </c>
      <c r="D2469" s="45" t="s">
        <v>917</v>
      </c>
      <c r="E2469" s="45" t="s">
        <v>917</v>
      </c>
      <c r="F2469" s="93" t="s">
        <v>917</v>
      </c>
      <c r="G2469" s="45">
        <v>11.052886297867982</v>
      </c>
      <c r="H2469" s="45">
        <v>12.416148667533843</v>
      </c>
      <c r="I2469" s="45">
        <v>6.5290315885755179</v>
      </c>
      <c r="J2469" s="45">
        <v>6.2215833485841365</v>
      </c>
      <c r="K2469" s="45">
        <v>7.7178101902287688</v>
      </c>
    </row>
    <row r="2470" spans="1:11">
      <c r="A2470" s="33" t="s">
        <v>140</v>
      </c>
      <c r="B2470" s="49">
        <v>6.1093161012385488</v>
      </c>
      <c r="C2470" s="49">
        <v>2.7531782080235434</v>
      </c>
      <c r="D2470" s="49">
        <v>-13.248876376747177</v>
      </c>
      <c r="E2470" s="49">
        <v>-2.3000939394801967</v>
      </c>
      <c r="F2470" s="93">
        <v>-1.1013665102998171</v>
      </c>
      <c r="G2470" s="49">
        <v>-0.46897841227035997</v>
      </c>
      <c r="H2470" s="49">
        <v>-0.99673712198627973</v>
      </c>
      <c r="I2470" s="49">
        <v>-2.2259546965054278</v>
      </c>
      <c r="J2470" s="49">
        <v>6.3605095233183473</v>
      </c>
      <c r="K2470" s="49">
        <v>-2.1739494822390459</v>
      </c>
    </row>
    <row r="2471" spans="1:11">
      <c r="A2471" s="718" t="s">
        <v>141</v>
      </c>
      <c r="B2471" s="49" t="s">
        <v>917</v>
      </c>
      <c r="C2471" s="49" t="s">
        <v>917</v>
      </c>
      <c r="D2471" s="49" t="s">
        <v>917</v>
      </c>
      <c r="E2471" s="49">
        <v>-16.313663075416251</v>
      </c>
      <c r="F2471" s="53">
        <v>9.3811718235681454</v>
      </c>
      <c r="G2471" s="49">
        <v>1.438399595703399</v>
      </c>
      <c r="H2471" s="49">
        <v>-0.59394446428905345</v>
      </c>
      <c r="I2471" s="49">
        <v>-3.9576776014029313</v>
      </c>
      <c r="J2471" s="49">
        <v>6.5665894418248882</v>
      </c>
      <c r="K2471" s="49">
        <v>0.8071844171322784</v>
      </c>
    </row>
    <row r="2472" spans="1:11">
      <c r="A2472" s="33" t="s">
        <v>641</v>
      </c>
      <c r="B2472" s="49" t="s">
        <v>917</v>
      </c>
      <c r="C2472" s="49" t="s">
        <v>917</v>
      </c>
      <c r="D2472" s="49" t="s">
        <v>917</v>
      </c>
      <c r="E2472" s="49" t="s">
        <v>917</v>
      </c>
      <c r="F2472" s="53" t="s">
        <v>917</v>
      </c>
      <c r="G2472" s="49" t="s">
        <v>917</v>
      </c>
      <c r="H2472" s="49" t="s">
        <v>917</v>
      </c>
      <c r="I2472" s="49" t="s">
        <v>917</v>
      </c>
      <c r="J2472" s="49" t="s">
        <v>917</v>
      </c>
      <c r="K2472" s="49" t="s">
        <v>917</v>
      </c>
    </row>
    <row r="2473" spans="1:11">
      <c r="A2473" s="33" t="s">
        <v>860</v>
      </c>
      <c r="B2473" s="49">
        <v>-41.6</v>
      </c>
      <c r="C2473" s="49">
        <v>15.068493150684947</v>
      </c>
      <c r="D2473" s="49">
        <v>4.7619047619047672</v>
      </c>
      <c r="E2473" s="49">
        <v>-10.56818181818182</v>
      </c>
      <c r="F2473" s="53">
        <v>3.3799237611181532</v>
      </c>
      <c r="G2473" s="49">
        <v>8.9478665509898025</v>
      </c>
      <c r="H2473" s="49">
        <v>10.169399500488673</v>
      </c>
      <c r="I2473" s="49">
        <v>15.977526982405976</v>
      </c>
      <c r="J2473" s="49">
        <v>14.328956500800306</v>
      </c>
      <c r="K2473" s="49">
        <v>6.0680467471390109</v>
      </c>
    </row>
    <row r="2474" spans="1:11">
      <c r="A2474" s="33" t="s">
        <v>106</v>
      </c>
      <c r="B2474" s="49">
        <v>130.24054982817867</v>
      </c>
      <c r="C2474" s="49">
        <v>40.000000000000014</v>
      </c>
      <c r="D2474" s="49">
        <v>-52.302771855010668</v>
      </c>
      <c r="E2474" s="49" t="s">
        <v>917</v>
      </c>
      <c r="F2474" s="53" t="s">
        <v>917</v>
      </c>
      <c r="G2474" s="49">
        <v>6.2076644706319017</v>
      </c>
      <c r="H2474" s="49">
        <v>6.7447143106762031</v>
      </c>
      <c r="I2474" s="49">
        <v>19.959202689600453</v>
      </c>
      <c r="J2474" s="49">
        <v>-16.518663139774116</v>
      </c>
      <c r="K2474" s="49">
        <v>26.705309879166638</v>
      </c>
    </row>
    <row r="2475" spans="1:11">
      <c r="A2475" s="33" t="s">
        <v>4</v>
      </c>
      <c r="B2475" s="49" t="s">
        <v>917</v>
      </c>
      <c r="C2475" s="49" t="s">
        <v>917</v>
      </c>
      <c r="D2475" s="49" t="s">
        <v>917</v>
      </c>
      <c r="E2475" s="49" t="s">
        <v>917</v>
      </c>
      <c r="F2475" s="53" t="s">
        <v>917</v>
      </c>
      <c r="G2475" s="49" t="s">
        <v>917</v>
      </c>
      <c r="H2475" s="49" t="s">
        <v>917</v>
      </c>
      <c r="I2475" s="49" t="s">
        <v>917</v>
      </c>
      <c r="J2475" s="49" t="s">
        <v>917</v>
      </c>
      <c r="K2475" s="49" t="s">
        <v>917</v>
      </c>
    </row>
    <row r="2476" spans="1:11">
      <c r="A2476" s="33" t="s">
        <v>811</v>
      </c>
      <c r="B2476" s="49" t="s">
        <v>917</v>
      </c>
      <c r="C2476" s="49" t="s">
        <v>917</v>
      </c>
      <c r="D2476" s="49" t="s">
        <v>917</v>
      </c>
      <c r="E2476" s="49" t="s">
        <v>917</v>
      </c>
      <c r="F2476" s="53" t="s">
        <v>917</v>
      </c>
      <c r="G2476" s="49" t="s">
        <v>917</v>
      </c>
      <c r="H2476" s="49" t="s">
        <v>917</v>
      </c>
      <c r="I2476" s="49" t="s">
        <v>917</v>
      </c>
      <c r="J2476" s="49" t="s">
        <v>917</v>
      </c>
      <c r="K2476" s="49" t="s">
        <v>917</v>
      </c>
    </row>
    <row r="2477" spans="1:11">
      <c r="A2477" s="33" t="s">
        <v>812</v>
      </c>
      <c r="B2477" s="49">
        <v>1.5792682926829338</v>
      </c>
      <c r="C2477" s="49">
        <v>3.5296236268683723</v>
      </c>
      <c r="D2477" s="49">
        <v>-1.8032121528381739</v>
      </c>
      <c r="E2477" s="49">
        <v>6.2234293811997965</v>
      </c>
      <c r="F2477" s="53">
        <v>6.4480266814897158</v>
      </c>
      <c r="G2477" s="49">
        <v>3.5857096034087155</v>
      </c>
      <c r="H2477" s="49">
        <v>3.420101534264286</v>
      </c>
      <c r="I2477" s="49">
        <v>8.0227356168667718</v>
      </c>
      <c r="J2477" s="49">
        <v>3.7298120617816899</v>
      </c>
      <c r="K2477" s="49">
        <v>5.9754380855298272</v>
      </c>
    </row>
    <row r="2478" spans="1:11">
      <c r="A2478" s="33" t="s">
        <v>5</v>
      </c>
      <c r="B2478" s="45">
        <v>-0.52716950527170736</v>
      </c>
      <c r="C2478" s="45">
        <v>-3.057480635955967</v>
      </c>
      <c r="D2478" s="45">
        <v>-32.911059714045422</v>
      </c>
      <c r="E2478" s="45">
        <v>32.790096372326261</v>
      </c>
      <c r="F2478" s="93">
        <v>-76.569506726457391</v>
      </c>
      <c r="G2478" s="45">
        <v>-4.1247510216402494</v>
      </c>
      <c r="H2478" s="45">
        <v>-5.6760882528324448</v>
      </c>
      <c r="I2478" s="45">
        <v>-4.1410736547705991</v>
      </c>
      <c r="J2478" s="45">
        <v>-7.4992679587524425</v>
      </c>
      <c r="K2478" s="45">
        <v>-6.5076472483879932</v>
      </c>
    </row>
    <row r="2479" spans="1:11">
      <c r="A2479" s="33" t="s">
        <v>813</v>
      </c>
      <c r="B2479" s="45">
        <v>32.699835837858316</v>
      </c>
      <c r="C2479" s="45">
        <v>-14.926012275776756</v>
      </c>
      <c r="D2479" s="45">
        <v>-14.138702460850105</v>
      </c>
      <c r="E2479" s="45">
        <v>-9.431995831162066</v>
      </c>
      <c r="F2479" s="93">
        <v>-11.29890678941312</v>
      </c>
      <c r="G2479" s="45">
        <v>15.661845079987646</v>
      </c>
      <c r="H2479" s="45">
        <v>12.439233649669458</v>
      </c>
      <c r="I2479" s="45">
        <v>4.2377606238180654</v>
      </c>
      <c r="J2479" s="45">
        <v>1.5208022297843238</v>
      </c>
      <c r="K2479" s="45">
        <v>2.5991823912085987</v>
      </c>
    </row>
    <row r="2480" spans="1:11">
      <c r="A2480" s="33" t="s">
        <v>814</v>
      </c>
      <c r="B2480" s="45">
        <v>11.450381679389299</v>
      </c>
      <c r="C2480" s="45">
        <v>-2.0547945205479423</v>
      </c>
      <c r="D2480" s="45">
        <v>19.580419580419584</v>
      </c>
      <c r="E2480" s="45">
        <v>4.0935672514619936</v>
      </c>
      <c r="F2480" s="93">
        <v>28.089887640449419</v>
      </c>
      <c r="G2480" s="45">
        <v>6.2258564103387037</v>
      </c>
      <c r="H2480" s="45">
        <v>0.25495249951652532</v>
      </c>
      <c r="I2480" s="45">
        <v>14.512440558760819</v>
      </c>
      <c r="J2480" s="45">
        <v>17.47139173273553</v>
      </c>
      <c r="K2480" s="45">
        <v>7.1243365868003394</v>
      </c>
    </row>
    <row r="2481" spans="1:11">
      <c r="A2481" s="33" t="s">
        <v>6</v>
      </c>
      <c r="B2481" s="45" t="s">
        <v>917</v>
      </c>
      <c r="C2481" s="45" t="s">
        <v>917</v>
      </c>
      <c r="D2481" s="45" t="s">
        <v>917</v>
      </c>
      <c r="E2481" s="45" t="s">
        <v>917</v>
      </c>
      <c r="F2481" s="93" t="s">
        <v>917</v>
      </c>
      <c r="G2481" s="45">
        <v>8.592065278280403</v>
      </c>
      <c r="H2481" s="45">
        <v>4.8458592212843543</v>
      </c>
      <c r="I2481" s="45">
        <v>-0.1079819565633966</v>
      </c>
      <c r="J2481" s="45">
        <v>0.1137651468921641</v>
      </c>
      <c r="K2481" s="45">
        <v>-1.4790078413103425</v>
      </c>
    </row>
    <row r="2482" spans="1:11">
      <c r="A2482" s="33" t="s">
        <v>815</v>
      </c>
      <c r="B2482" s="45" t="s">
        <v>917</v>
      </c>
      <c r="C2482" s="45" t="s">
        <v>917</v>
      </c>
      <c r="D2482" s="45" t="s">
        <v>917</v>
      </c>
      <c r="E2482" s="45" t="s">
        <v>917</v>
      </c>
      <c r="F2482" s="93" t="s">
        <v>917</v>
      </c>
      <c r="G2482" s="45">
        <v>0.55799338765125661</v>
      </c>
      <c r="H2482" s="45">
        <v>5.7692874312231801E-2</v>
      </c>
      <c r="I2482" s="45">
        <v>3.9173387288288675</v>
      </c>
      <c r="J2482" s="45">
        <v>6.8512910329268983</v>
      </c>
      <c r="K2482" s="45">
        <v>-0.29856619785785243</v>
      </c>
    </row>
    <row r="2483" spans="1:11">
      <c r="A2483" s="33" t="s">
        <v>7</v>
      </c>
      <c r="B2483" s="57">
        <v>0</v>
      </c>
      <c r="C2483" s="45">
        <v>-19.999999999999996</v>
      </c>
      <c r="D2483" s="45">
        <v>-50</v>
      </c>
      <c r="E2483" s="45">
        <v>59.000000000000007</v>
      </c>
      <c r="F2483" s="93">
        <v>-5.6603773584905763</v>
      </c>
      <c r="G2483" s="45">
        <v>-5.1643192488262883</v>
      </c>
      <c r="H2483" s="45">
        <v>11.386138613861396</v>
      </c>
      <c r="I2483" s="45">
        <v>-4.8888888888888875</v>
      </c>
      <c r="J2483" s="45">
        <v>-29.439252336448597</v>
      </c>
      <c r="K2483" s="45">
        <v>-9.9337748344370809</v>
      </c>
    </row>
    <row r="2484" spans="1:11">
      <c r="A2484" s="33" t="s">
        <v>8</v>
      </c>
      <c r="B2484" s="45">
        <v>-2.1812080536912748</v>
      </c>
      <c r="C2484" s="45">
        <v>-0.17152658662091813</v>
      </c>
      <c r="D2484" s="45">
        <v>0.17182130584192379</v>
      </c>
      <c r="E2484" s="45">
        <v>-3.4305317324185292</v>
      </c>
      <c r="F2484" s="93">
        <v>-3.5523978685612856</v>
      </c>
      <c r="G2484" s="45">
        <v>1.4930325149303147</v>
      </c>
      <c r="H2484" s="45">
        <v>1.7816279830009885</v>
      </c>
      <c r="I2484" s="45">
        <v>0.88325036132967938</v>
      </c>
      <c r="J2484" s="45">
        <v>4.2581980261063412</v>
      </c>
      <c r="K2484" s="45">
        <v>-1.282540651958175</v>
      </c>
    </row>
    <row r="2485" spans="1:11">
      <c r="A2485" s="33" t="s">
        <v>816</v>
      </c>
      <c r="B2485" s="45">
        <v>11.91714053614945</v>
      </c>
      <c r="C2485" s="45">
        <v>11.374029179066557</v>
      </c>
      <c r="D2485" s="45">
        <v>13.809958289885316</v>
      </c>
      <c r="E2485" s="45">
        <v>12.678233980415721</v>
      </c>
      <c r="F2485" s="93">
        <v>-14.046856736291103</v>
      </c>
      <c r="G2485" s="45">
        <v>11.942531195796956</v>
      </c>
      <c r="H2485" s="45">
        <v>6.6822900559182274</v>
      </c>
      <c r="I2485" s="45">
        <v>6.8984564216522104</v>
      </c>
      <c r="J2485" s="45">
        <v>7.570542378564693</v>
      </c>
      <c r="K2485" s="45">
        <v>8.1310576251554245</v>
      </c>
    </row>
    <row r="2486" spans="1:11">
      <c r="A2486" s="33" t="s">
        <v>9</v>
      </c>
      <c r="B2486" s="45" t="s">
        <v>917</v>
      </c>
      <c r="C2486" s="45" t="s">
        <v>917</v>
      </c>
      <c r="D2486" s="45" t="s">
        <v>917</v>
      </c>
      <c r="E2486" s="45" t="s">
        <v>917</v>
      </c>
      <c r="F2486" s="93" t="s">
        <v>917</v>
      </c>
      <c r="G2486" s="45">
        <v>1.4265831593597733</v>
      </c>
      <c r="H2486" s="45">
        <v>-0.54888507718696689</v>
      </c>
      <c r="I2486" s="45">
        <v>-2.3801310796826458</v>
      </c>
      <c r="J2486" s="45">
        <v>-0.42402826855123532</v>
      </c>
      <c r="K2486" s="45" t="s">
        <v>917</v>
      </c>
    </row>
    <row r="2487" spans="1:11">
      <c r="A2487" s="33" t="s">
        <v>158</v>
      </c>
      <c r="B2487" s="45" t="s">
        <v>917</v>
      </c>
      <c r="C2487" s="45" t="s">
        <v>917</v>
      </c>
      <c r="D2487" s="45" t="s">
        <v>917</v>
      </c>
      <c r="E2487" s="45" t="s">
        <v>917</v>
      </c>
      <c r="F2487" s="93" t="s">
        <v>917</v>
      </c>
      <c r="G2487" s="45" t="s">
        <v>917</v>
      </c>
      <c r="H2487" s="45" t="s">
        <v>917</v>
      </c>
      <c r="I2487" s="45" t="s">
        <v>917</v>
      </c>
      <c r="J2487" s="45" t="s">
        <v>917</v>
      </c>
      <c r="K2487" s="45" t="s">
        <v>917</v>
      </c>
    </row>
    <row r="2488" spans="1:11" ht="14.25">
      <c r="A2488" s="41" t="s">
        <v>1174</v>
      </c>
      <c r="B2488" s="161" t="s">
        <v>349</v>
      </c>
      <c r="C2488" s="161" t="s">
        <v>349</v>
      </c>
      <c r="D2488" s="161" t="s">
        <v>349</v>
      </c>
      <c r="E2488" s="161" t="s">
        <v>349</v>
      </c>
      <c r="F2488" s="173" t="s">
        <v>349</v>
      </c>
      <c r="G2488" s="159">
        <v>7.0983430434690717</v>
      </c>
      <c r="H2488" s="161">
        <v>7.1280364329500827</v>
      </c>
      <c r="I2488" s="161">
        <v>6.0123747030444292</v>
      </c>
      <c r="J2488" s="159">
        <v>5.9102474647660443</v>
      </c>
      <c r="K2488" s="159">
        <v>4.8261444708842873</v>
      </c>
    </row>
    <row r="2489" spans="1:11">
      <c r="A2489" s="30"/>
    </row>
    <row r="2490" spans="1:11">
      <c r="A2490" s="30"/>
    </row>
    <row r="2491" spans="1:11">
      <c r="A2491" s="30"/>
    </row>
    <row r="2492" spans="1:11" ht="12.75" customHeight="1">
      <c r="A2492" s="915" t="s">
        <v>676</v>
      </c>
      <c r="B2492" s="915"/>
      <c r="C2492" s="915"/>
      <c r="D2492" s="915"/>
      <c r="E2492" s="915"/>
      <c r="F2492" s="915"/>
      <c r="G2492" s="915"/>
      <c r="H2492" s="915"/>
      <c r="I2492" s="915"/>
      <c r="J2492" s="915"/>
      <c r="K2492" s="915"/>
    </row>
    <row r="2493" spans="1:11">
      <c r="A2493" s="30"/>
    </row>
    <row r="2494" spans="1:11" ht="27" customHeight="1">
      <c r="A2494" s="31"/>
      <c r="B2494" s="906" t="s">
        <v>997</v>
      </c>
      <c r="C2494" s="906"/>
      <c r="D2494" s="906"/>
      <c r="E2494" s="906"/>
      <c r="F2494" s="922"/>
      <c r="G2494" s="906" t="s">
        <v>42</v>
      </c>
      <c r="H2494" s="906"/>
      <c r="I2494" s="906"/>
      <c r="J2494" s="906"/>
      <c r="K2494" s="906"/>
    </row>
    <row r="2495" spans="1:11" ht="15" customHeight="1">
      <c r="A2495" s="33"/>
      <c r="B2495" s="903" t="s">
        <v>129</v>
      </c>
      <c r="C2495" s="903"/>
      <c r="D2495" s="903"/>
      <c r="E2495" s="903"/>
      <c r="F2495" s="903"/>
      <c r="G2495" s="903"/>
      <c r="H2495" s="903"/>
      <c r="I2495" s="903"/>
      <c r="J2495" s="903"/>
      <c r="K2495" s="903"/>
    </row>
    <row r="2496" spans="1:11">
      <c r="A2496" s="34"/>
      <c r="B2496" s="180">
        <v>40909</v>
      </c>
      <c r="C2496" s="180">
        <v>41275</v>
      </c>
      <c r="D2496" s="180">
        <v>41640</v>
      </c>
      <c r="E2496" s="180">
        <v>42005</v>
      </c>
      <c r="F2496" s="181">
        <v>42370</v>
      </c>
      <c r="G2496" s="180">
        <v>40909</v>
      </c>
      <c r="H2496" s="180">
        <v>41275</v>
      </c>
      <c r="I2496" s="180">
        <v>41640</v>
      </c>
      <c r="J2496" s="180">
        <v>42005</v>
      </c>
      <c r="K2496" s="180">
        <v>42370</v>
      </c>
    </row>
    <row r="2497" spans="1:11">
      <c r="A2497" s="31" t="s">
        <v>31</v>
      </c>
      <c r="B2497" s="45" t="s">
        <v>917</v>
      </c>
      <c r="C2497" s="45" t="s">
        <v>917</v>
      </c>
      <c r="D2497" s="45" t="s">
        <v>917</v>
      </c>
      <c r="E2497" s="45" t="s">
        <v>917</v>
      </c>
      <c r="F2497" s="93" t="s">
        <v>917</v>
      </c>
      <c r="G2497" s="45" t="s">
        <v>349</v>
      </c>
      <c r="H2497" s="45" t="s">
        <v>349</v>
      </c>
      <c r="I2497" s="45" t="s">
        <v>349</v>
      </c>
      <c r="J2497" s="45" t="s">
        <v>349</v>
      </c>
      <c r="K2497" s="45" t="s">
        <v>349</v>
      </c>
    </row>
    <row r="2498" spans="1:11">
      <c r="A2498" s="33" t="s">
        <v>456</v>
      </c>
      <c r="B2498" s="45">
        <v>1.8465909090909172</v>
      </c>
      <c r="C2498" s="45">
        <v>4.1143654114365491</v>
      </c>
      <c r="D2498" s="45">
        <v>-11.560616208975215</v>
      </c>
      <c r="E2498" s="45">
        <v>8.451984247197819</v>
      </c>
      <c r="F2498" s="93">
        <v>49.979050279329606</v>
      </c>
      <c r="G2498" s="45">
        <v>-18.29489192126556</v>
      </c>
      <c r="H2498" s="45">
        <v>-28.879692580549801</v>
      </c>
      <c r="I2498" s="45">
        <v>-18.495428096425599</v>
      </c>
      <c r="J2498" s="45">
        <v>-61.856195818459966</v>
      </c>
      <c r="K2498" s="45">
        <v>62.566844919786092</v>
      </c>
    </row>
    <row r="2499" spans="1:11">
      <c r="A2499" s="33" t="s">
        <v>458</v>
      </c>
      <c r="B2499" s="45" t="s">
        <v>917</v>
      </c>
      <c r="C2499" s="45" t="s">
        <v>917</v>
      </c>
      <c r="D2499" s="45" t="s">
        <v>917</v>
      </c>
      <c r="E2499" s="45" t="s">
        <v>917</v>
      </c>
      <c r="F2499" s="93" t="s">
        <v>917</v>
      </c>
      <c r="G2499" s="45" t="s">
        <v>917</v>
      </c>
      <c r="H2499" s="45" t="s">
        <v>917</v>
      </c>
      <c r="I2499" s="45" t="s">
        <v>917</v>
      </c>
      <c r="J2499" s="45" t="s">
        <v>917</v>
      </c>
      <c r="K2499" s="45" t="s">
        <v>917</v>
      </c>
    </row>
    <row r="2500" spans="1:11">
      <c r="A2500" s="33" t="s">
        <v>457</v>
      </c>
      <c r="B2500" s="45" t="s">
        <v>917</v>
      </c>
      <c r="C2500" s="45" t="s">
        <v>917</v>
      </c>
      <c r="D2500" s="45" t="s">
        <v>917</v>
      </c>
      <c r="E2500" s="45" t="s">
        <v>917</v>
      </c>
      <c r="F2500" s="93" t="s">
        <v>917</v>
      </c>
      <c r="G2500" s="45" t="s">
        <v>917</v>
      </c>
      <c r="H2500" s="45" t="s">
        <v>917</v>
      </c>
      <c r="I2500" s="45" t="s">
        <v>917</v>
      </c>
      <c r="J2500" s="45" t="s">
        <v>917</v>
      </c>
      <c r="K2500" s="45" t="s">
        <v>917</v>
      </c>
    </row>
    <row r="2501" spans="1:11">
      <c r="A2501" s="33" t="s">
        <v>459</v>
      </c>
      <c r="B2501" s="45" t="s">
        <v>917</v>
      </c>
      <c r="C2501" s="45" t="s">
        <v>917</v>
      </c>
      <c r="D2501" s="45" t="s">
        <v>917</v>
      </c>
      <c r="E2501" s="45" t="s">
        <v>917</v>
      </c>
      <c r="F2501" s="93" t="s">
        <v>917</v>
      </c>
      <c r="G2501" s="45" t="s">
        <v>917</v>
      </c>
      <c r="H2501" s="45" t="s">
        <v>917</v>
      </c>
      <c r="I2501" s="45" t="s">
        <v>917</v>
      </c>
      <c r="J2501" s="45" t="s">
        <v>917</v>
      </c>
      <c r="K2501" s="45" t="s">
        <v>917</v>
      </c>
    </row>
    <row r="2502" spans="1:11">
      <c r="A2502" s="33" t="s">
        <v>140</v>
      </c>
      <c r="B2502" s="49">
        <v>-0.75040921749111034</v>
      </c>
      <c r="C2502" s="49">
        <v>4.3373029472241198</v>
      </c>
      <c r="D2502" s="49">
        <v>-24.812678340484062</v>
      </c>
      <c r="E2502" s="49">
        <v>32.71719543493694</v>
      </c>
      <c r="F2502" s="93">
        <v>-0.83523627311814508</v>
      </c>
      <c r="G2502" s="49">
        <v>9.0369036903690443</v>
      </c>
      <c r="H2502" s="49">
        <v>-2.3939243850090861</v>
      </c>
      <c r="I2502" s="49">
        <v>-10.960757780784832</v>
      </c>
      <c r="J2502" s="49">
        <v>-58.301671732522806</v>
      </c>
      <c r="K2502" s="49">
        <v>-99.863325740318913</v>
      </c>
    </row>
    <row r="2503" spans="1:11">
      <c r="A2503" s="718" t="s">
        <v>141</v>
      </c>
      <c r="B2503" s="49">
        <v>2.8185979282100648</v>
      </c>
      <c r="C2503" s="49">
        <v>2.0735707591377661</v>
      </c>
      <c r="D2503" s="49">
        <v>-17.679329737174331</v>
      </c>
      <c r="E2503" s="49">
        <v>36.17377241167776</v>
      </c>
      <c r="F2503" s="53">
        <v>5.1437464165779323</v>
      </c>
      <c r="G2503" s="49">
        <v>-3.4267912772585731</v>
      </c>
      <c r="H2503" s="49">
        <v>6.9193548387096655</v>
      </c>
      <c r="I2503" s="49">
        <v>-20.531000150852321</v>
      </c>
      <c r="J2503" s="49" t="s">
        <v>917</v>
      </c>
      <c r="K2503" s="49" t="s">
        <v>917</v>
      </c>
    </row>
    <row r="2504" spans="1:11">
      <c r="A2504" s="33" t="s">
        <v>641</v>
      </c>
      <c r="B2504" s="49" t="s">
        <v>917</v>
      </c>
      <c r="C2504" s="49" t="s">
        <v>917</v>
      </c>
      <c r="D2504" s="49" t="s">
        <v>917</v>
      </c>
      <c r="E2504" s="49" t="s">
        <v>917</v>
      </c>
      <c r="F2504" s="53" t="s">
        <v>917</v>
      </c>
      <c r="G2504" s="49" t="s">
        <v>917</v>
      </c>
      <c r="H2504" s="49" t="s">
        <v>917</v>
      </c>
      <c r="I2504" s="49" t="s">
        <v>917</v>
      </c>
      <c r="J2504" s="49" t="s">
        <v>917</v>
      </c>
      <c r="K2504" s="49" t="s">
        <v>917</v>
      </c>
    </row>
    <row r="2505" spans="1:11">
      <c r="A2505" s="33" t="s">
        <v>860</v>
      </c>
      <c r="B2505" s="49">
        <v>5.8823529411764941</v>
      </c>
      <c r="C2505" s="49">
        <v>9.259259259259256</v>
      </c>
      <c r="D2505" s="49">
        <v>15.254237288135574</v>
      </c>
      <c r="E2505" s="49">
        <v>11.764705882352944</v>
      </c>
      <c r="F2505" s="53">
        <v>2.7631578947368451</v>
      </c>
      <c r="G2505" s="49" t="s">
        <v>917</v>
      </c>
      <c r="H2505" s="49" t="s">
        <v>917</v>
      </c>
      <c r="I2505" s="49" t="s">
        <v>917</v>
      </c>
      <c r="J2505" s="49" t="s">
        <v>917</v>
      </c>
      <c r="K2505" s="49" t="s">
        <v>917</v>
      </c>
    </row>
    <row r="2506" spans="1:11">
      <c r="A2506" s="33" t="s">
        <v>106</v>
      </c>
      <c r="B2506" s="49">
        <v>7.8582434514637978</v>
      </c>
      <c r="C2506" s="49">
        <v>7.8571428571428514</v>
      </c>
      <c r="D2506" s="49">
        <v>-49.880794701986751</v>
      </c>
      <c r="E2506" s="49">
        <v>-77.272727272727266</v>
      </c>
      <c r="F2506" s="53">
        <v>190.69767441860463</v>
      </c>
      <c r="G2506" s="49" t="s">
        <v>917</v>
      </c>
      <c r="H2506" s="49" t="s">
        <v>917</v>
      </c>
      <c r="I2506" s="49">
        <v>11.778806864614538</v>
      </c>
      <c r="J2506" s="49">
        <v>19.413169566700788</v>
      </c>
      <c r="K2506" s="49">
        <v>17.75510204081634</v>
      </c>
    </row>
    <row r="2507" spans="1:11">
      <c r="A2507" s="33" t="s">
        <v>4</v>
      </c>
      <c r="B2507" s="49" t="s">
        <v>917</v>
      </c>
      <c r="C2507" s="49" t="s">
        <v>917</v>
      </c>
      <c r="D2507" s="49" t="s">
        <v>917</v>
      </c>
      <c r="E2507" s="49" t="s">
        <v>917</v>
      </c>
      <c r="F2507" s="53" t="s">
        <v>917</v>
      </c>
      <c r="G2507" s="49" t="s">
        <v>917</v>
      </c>
      <c r="H2507" s="49" t="s">
        <v>917</v>
      </c>
      <c r="I2507" s="49" t="s">
        <v>917</v>
      </c>
      <c r="J2507" s="49" t="s">
        <v>917</v>
      </c>
      <c r="K2507" s="49" t="s">
        <v>917</v>
      </c>
    </row>
    <row r="2508" spans="1:11">
      <c r="A2508" s="33" t="s">
        <v>811</v>
      </c>
      <c r="B2508" s="49" t="s">
        <v>917</v>
      </c>
      <c r="C2508" s="49" t="s">
        <v>917</v>
      </c>
      <c r="D2508" s="49" t="s">
        <v>917</v>
      </c>
      <c r="E2508" s="49" t="s">
        <v>917</v>
      </c>
      <c r="F2508" s="53" t="s">
        <v>917</v>
      </c>
      <c r="G2508" s="49" t="s">
        <v>917</v>
      </c>
      <c r="H2508" s="49" t="s">
        <v>917</v>
      </c>
      <c r="I2508" s="49" t="s">
        <v>917</v>
      </c>
      <c r="J2508" s="49" t="s">
        <v>917</v>
      </c>
      <c r="K2508" s="49" t="s">
        <v>917</v>
      </c>
    </row>
    <row r="2509" spans="1:11">
      <c r="A2509" s="33" t="s">
        <v>812</v>
      </c>
      <c r="B2509" s="49">
        <v>0.38834951456310218</v>
      </c>
      <c r="C2509" s="49">
        <v>-1.1605415860734936</v>
      </c>
      <c r="D2509" s="49">
        <v>2.5440313111545931</v>
      </c>
      <c r="E2509" s="49">
        <v>-10.114503816793896</v>
      </c>
      <c r="F2509" s="53">
        <v>-11.889596602972386</v>
      </c>
      <c r="G2509" s="49" t="s">
        <v>917</v>
      </c>
      <c r="H2509" s="49" t="s">
        <v>917</v>
      </c>
      <c r="I2509" s="49" t="s">
        <v>917</v>
      </c>
      <c r="J2509" s="49" t="s">
        <v>917</v>
      </c>
      <c r="K2509" s="49" t="s">
        <v>917</v>
      </c>
    </row>
    <row r="2510" spans="1:11">
      <c r="A2510" s="33" t="s">
        <v>5</v>
      </c>
      <c r="B2510" s="45">
        <v>-5.8477998636387358</v>
      </c>
      <c r="C2510" s="45">
        <v>-10.416666666666675</v>
      </c>
      <c r="D2510" s="45">
        <v>12.066285287899525</v>
      </c>
      <c r="E2510" s="45">
        <v>-2.818698848661394</v>
      </c>
      <c r="F2510" s="93">
        <v>10.328584886808056</v>
      </c>
      <c r="G2510" s="45">
        <v>-15.349992239639917</v>
      </c>
      <c r="H2510" s="45">
        <v>-15.717821782178206</v>
      </c>
      <c r="I2510" s="45">
        <v>-35.720889759068911</v>
      </c>
      <c r="J2510" s="45">
        <v>-62.484135713681361</v>
      </c>
      <c r="K2510" s="45">
        <v>-96.797474064050519</v>
      </c>
    </row>
    <row r="2511" spans="1:11">
      <c r="A2511" s="33" t="s">
        <v>813</v>
      </c>
      <c r="B2511" s="45" t="s">
        <v>917</v>
      </c>
      <c r="C2511" s="45" t="s">
        <v>917</v>
      </c>
      <c r="D2511" s="45" t="s">
        <v>917</v>
      </c>
      <c r="E2511" s="45" t="s">
        <v>917</v>
      </c>
      <c r="F2511" s="93" t="s">
        <v>917</v>
      </c>
      <c r="G2511" s="45" t="s">
        <v>917</v>
      </c>
      <c r="H2511" s="45" t="s">
        <v>917</v>
      </c>
      <c r="I2511" s="45" t="s">
        <v>917</v>
      </c>
      <c r="J2511" s="45" t="s">
        <v>917</v>
      </c>
      <c r="K2511" s="45" t="s">
        <v>917</v>
      </c>
    </row>
    <row r="2512" spans="1:11">
      <c r="A2512" s="33" t="s">
        <v>814</v>
      </c>
      <c r="B2512" s="45">
        <v>5.8823529411764719</v>
      </c>
      <c r="C2512" s="45">
        <v>-10.634920634920631</v>
      </c>
      <c r="D2512" s="45">
        <v>3.3747779751332141</v>
      </c>
      <c r="E2512" s="45">
        <v>15.120274914089338</v>
      </c>
      <c r="F2512" s="93">
        <v>-15.373134328358217</v>
      </c>
      <c r="G2512" s="45" t="s">
        <v>917</v>
      </c>
      <c r="H2512" s="45" t="s">
        <v>917</v>
      </c>
      <c r="I2512" s="45" t="s">
        <v>917</v>
      </c>
      <c r="J2512" s="45" t="s">
        <v>917</v>
      </c>
      <c r="K2512" s="45" t="s">
        <v>917</v>
      </c>
    </row>
    <row r="2513" spans="1:11">
      <c r="A2513" s="33" t="s">
        <v>6</v>
      </c>
      <c r="B2513" s="45" t="s">
        <v>917</v>
      </c>
      <c r="C2513" s="45" t="s">
        <v>917</v>
      </c>
      <c r="D2513" s="45" t="s">
        <v>917</v>
      </c>
      <c r="E2513" s="45" t="s">
        <v>917</v>
      </c>
      <c r="F2513" s="93" t="s">
        <v>917</v>
      </c>
      <c r="G2513" s="45" t="s">
        <v>917</v>
      </c>
      <c r="H2513" s="45" t="s">
        <v>917</v>
      </c>
      <c r="I2513" s="45" t="s">
        <v>917</v>
      </c>
      <c r="J2513" s="45" t="s">
        <v>917</v>
      </c>
      <c r="K2513" s="45" t="s">
        <v>917</v>
      </c>
    </row>
    <row r="2514" spans="1:11">
      <c r="A2514" s="33" t="s">
        <v>815</v>
      </c>
      <c r="B2514" s="45" t="s">
        <v>917</v>
      </c>
      <c r="C2514" s="45" t="s">
        <v>917</v>
      </c>
      <c r="D2514" s="45" t="s">
        <v>917</v>
      </c>
      <c r="E2514" s="45" t="s">
        <v>917</v>
      </c>
      <c r="F2514" s="93" t="s">
        <v>917</v>
      </c>
      <c r="G2514" s="45" t="s">
        <v>917</v>
      </c>
      <c r="H2514" s="45" t="s">
        <v>917</v>
      </c>
      <c r="I2514" s="45" t="s">
        <v>917</v>
      </c>
      <c r="J2514" s="45" t="s">
        <v>917</v>
      </c>
      <c r="K2514" s="45" t="s">
        <v>917</v>
      </c>
    </row>
    <row r="2515" spans="1:11">
      <c r="A2515" s="33" t="s">
        <v>7</v>
      </c>
      <c r="B2515" s="45">
        <v>9.5890410958904049</v>
      </c>
      <c r="C2515" s="45">
        <v>-12.5</v>
      </c>
      <c r="D2515" s="45">
        <v>-42.857142857142861</v>
      </c>
      <c r="E2515" s="45">
        <v>206.5</v>
      </c>
      <c r="F2515" s="93">
        <v>5.0489396411093068</v>
      </c>
      <c r="G2515" s="45" t="s">
        <v>917</v>
      </c>
      <c r="H2515" s="45" t="s">
        <v>917</v>
      </c>
      <c r="I2515" s="45" t="s">
        <v>917</v>
      </c>
      <c r="J2515" s="45" t="s">
        <v>917</v>
      </c>
      <c r="K2515" s="45" t="s">
        <v>917</v>
      </c>
    </row>
    <row r="2516" spans="1:11">
      <c r="A2516" s="33" t="s">
        <v>8</v>
      </c>
      <c r="B2516" s="45">
        <v>11.935028248587564</v>
      </c>
      <c r="C2516" s="45">
        <v>4.9211356466877021</v>
      </c>
      <c r="D2516" s="45">
        <v>3.0066145520144305</v>
      </c>
      <c r="E2516" s="45">
        <v>10.391126678342101</v>
      </c>
      <c r="F2516" s="93">
        <v>-2.5912215758857715</v>
      </c>
      <c r="G2516" s="45">
        <v>-67.796610169491515</v>
      </c>
      <c r="H2516" s="45">
        <v>-52.631578947368425</v>
      </c>
      <c r="I2516" s="45" t="s">
        <v>917</v>
      </c>
      <c r="J2516" s="45" t="s">
        <v>917</v>
      </c>
      <c r="K2516" s="49">
        <v>39.42652329749103</v>
      </c>
    </row>
    <row r="2517" spans="1:11">
      <c r="A2517" s="33" t="s">
        <v>816</v>
      </c>
      <c r="B2517" s="45">
        <v>15.673076923076913</v>
      </c>
      <c r="C2517" s="45">
        <v>4.7658631199778423</v>
      </c>
      <c r="D2517" s="45">
        <v>-7.3790002644803065</v>
      </c>
      <c r="E2517" s="45">
        <v>10.137064534551698</v>
      </c>
      <c r="F2517" s="93">
        <v>1.9704433497536922</v>
      </c>
      <c r="G2517" s="45" t="s">
        <v>917</v>
      </c>
      <c r="H2517" s="45" t="s">
        <v>917</v>
      </c>
      <c r="I2517" s="45" t="s">
        <v>917</v>
      </c>
      <c r="J2517" s="45" t="s">
        <v>917</v>
      </c>
      <c r="K2517" s="49" t="s">
        <v>917</v>
      </c>
    </row>
    <row r="2518" spans="1:11">
      <c r="A2518" s="33" t="s">
        <v>9</v>
      </c>
      <c r="B2518" s="45">
        <v>0</v>
      </c>
      <c r="C2518" s="45">
        <v>0</v>
      </c>
      <c r="D2518" s="45">
        <v>-100</v>
      </c>
      <c r="E2518" s="45" t="s">
        <v>917</v>
      </c>
      <c r="F2518" s="93" t="s">
        <v>917</v>
      </c>
      <c r="G2518" s="45" t="s">
        <v>917</v>
      </c>
      <c r="H2518" s="45" t="s">
        <v>917</v>
      </c>
      <c r="I2518" s="45" t="s">
        <v>917</v>
      </c>
      <c r="J2518" s="45" t="s">
        <v>917</v>
      </c>
      <c r="K2518" s="45" t="s">
        <v>917</v>
      </c>
    </row>
    <row r="2519" spans="1:11">
      <c r="A2519" s="33" t="s">
        <v>158</v>
      </c>
      <c r="B2519" s="45" t="s">
        <v>917</v>
      </c>
      <c r="C2519" s="45" t="s">
        <v>917</v>
      </c>
      <c r="D2519" s="45" t="s">
        <v>917</v>
      </c>
      <c r="E2519" s="45" t="s">
        <v>917</v>
      </c>
      <c r="F2519" s="93" t="s">
        <v>917</v>
      </c>
      <c r="G2519" s="45" t="s">
        <v>917</v>
      </c>
      <c r="H2519" s="45" t="s">
        <v>917</v>
      </c>
      <c r="I2519" s="45" t="s">
        <v>917</v>
      </c>
      <c r="J2519" s="45" t="s">
        <v>917</v>
      </c>
      <c r="K2519" s="45" t="s">
        <v>917</v>
      </c>
    </row>
    <row r="2520" spans="1:11">
      <c r="A2520" s="41" t="s">
        <v>1169</v>
      </c>
      <c r="B2520" s="161">
        <v>1.5372814558150907</v>
      </c>
      <c r="C2520" s="161">
        <v>1.6671789768722078E-2</v>
      </c>
      <c r="D2520" s="161">
        <v>-12.480400889708449</v>
      </c>
      <c r="E2520" s="161">
        <v>20.044162986417774</v>
      </c>
      <c r="F2520" s="645">
        <v>6.6170528184202624</v>
      </c>
      <c r="G2520" s="161">
        <v>-11.988931314084709</v>
      </c>
      <c r="H2520" s="161">
        <v>-12.671525018889056</v>
      </c>
      <c r="I2520" s="161">
        <v>-7.0986887508626637</v>
      </c>
      <c r="J2520" s="161">
        <v>-7.9208239978078296</v>
      </c>
      <c r="K2520" s="161">
        <v>7.0967203538345984</v>
      </c>
    </row>
    <row r="2521" spans="1:11" s="22" customFormat="1" ht="14.25" customHeight="1">
      <c r="A2521" s="897" t="s">
        <v>779</v>
      </c>
      <c r="B2521" s="898"/>
      <c r="C2521" s="898"/>
      <c r="D2521" s="898"/>
      <c r="E2521" s="898"/>
      <c r="F2521" s="898"/>
      <c r="G2521" s="898"/>
      <c r="H2521" s="898"/>
      <c r="I2521" s="898"/>
      <c r="J2521" s="898"/>
      <c r="K2521" s="898"/>
    </row>
    <row r="2522" spans="1:11" s="22" customFormat="1" ht="14.25" customHeight="1">
      <c r="A2522" s="899" t="s">
        <v>1012</v>
      </c>
      <c r="B2522" s="900"/>
      <c r="C2522" s="900"/>
      <c r="D2522" s="900"/>
      <c r="E2522" s="900"/>
      <c r="F2522" s="900"/>
      <c r="G2522" s="900"/>
      <c r="H2522" s="900"/>
      <c r="I2522" s="900"/>
      <c r="J2522" s="900"/>
      <c r="K2522" s="900"/>
    </row>
    <row r="2523" spans="1:11">
      <c r="A2523" s="30"/>
    </row>
    <row r="2524" spans="1:11">
      <c r="A2524" s="30"/>
    </row>
    <row r="2525" spans="1:11">
      <c r="A2525" s="30"/>
    </row>
    <row r="2526" spans="1:11">
      <c r="A2526" s="30"/>
    </row>
    <row r="2527" spans="1:11">
      <c r="A2527" s="915" t="s">
        <v>130</v>
      </c>
      <c r="B2527" s="915"/>
      <c r="C2527" s="915"/>
      <c r="D2527" s="915"/>
      <c r="E2527" s="915"/>
      <c r="F2527" s="915"/>
      <c r="G2527" s="915"/>
      <c r="H2527" s="915"/>
      <c r="I2527" s="915"/>
      <c r="J2527" s="915"/>
      <c r="K2527" s="915"/>
    </row>
    <row r="2528" spans="1:11" ht="15">
      <c r="A2528" s="920" t="s">
        <v>709</v>
      </c>
      <c r="B2528" s="921"/>
      <c r="C2528" s="921"/>
      <c r="D2528" s="921"/>
      <c r="E2528" s="921"/>
      <c r="F2528" s="921"/>
      <c r="G2528" s="921"/>
      <c r="H2528" s="921"/>
      <c r="I2528" s="921"/>
      <c r="J2528" s="921"/>
      <c r="K2528" s="921"/>
    </row>
    <row r="2529" spans="1:11" ht="14.25">
      <c r="A2529" s="32" t="s">
        <v>898</v>
      </c>
      <c r="B2529" s="38"/>
      <c r="C2529" s="38"/>
      <c r="D2529" s="38"/>
      <c r="E2529" s="38"/>
      <c r="F2529" s="38"/>
      <c r="G2529" s="38"/>
      <c r="H2529" s="38"/>
      <c r="I2529" s="38"/>
      <c r="J2529" s="38"/>
      <c r="K2529" s="37"/>
    </row>
    <row r="2530" spans="1:11">
      <c r="A2530" s="30"/>
      <c r="B2530" s="190"/>
      <c r="C2530" s="190"/>
      <c r="D2530" s="190"/>
      <c r="E2530" s="190"/>
      <c r="F2530" s="190"/>
      <c r="G2530" s="190"/>
      <c r="H2530" s="190"/>
      <c r="I2530" s="190"/>
      <c r="J2530" s="190"/>
      <c r="K2530" s="190"/>
    </row>
    <row r="2531" spans="1:11" ht="15" customHeight="1">
      <c r="A2531" s="31"/>
      <c r="B2531" s="895" t="s">
        <v>996</v>
      </c>
      <c r="C2531" s="895"/>
      <c r="D2531" s="895"/>
      <c r="E2531" s="895"/>
      <c r="F2531" s="895"/>
      <c r="G2531" s="895"/>
      <c r="H2531" s="895"/>
      <c r="I2531" s="895"/>
      <c r="J2531" s="895"/>
      <c r="K2531" s="895"/>
    </row>
    <row r="2532" spans="1:11" ht="15" customHeight="1">
      <c r="A2532" s="33"/>
      <c r="B2532" s="903" t="s">
        <v>128</v>
      </c>
      <c r="C2532" s="903"/>
      <c r="D2532" s="903"/>
      <c r="E2532" s="903"/>
      <c r="F2532" s="904"/>
      <c r="G2532" s="903" t="s">
        <v>129</v>
      </c>
      <c r="H2532" s="903"/>
      <c r="I2532" s="903"/>
      <c r="J2532" s="903"/>
      <c r="K2532" s="903"/>
    </row>
    <row r="2533" spans="1:11">
      <c r="A2533" s="34"/>
      <c r="B2533" s="180">
        <v>40909</v>
      </c>
      <c r="C2533" s="180">
        <v>41275</v>
      </c>
      <c r="D2533" s="180">
        <v>41640</v>
      </c>
      <c r="E2533" s="180">
        <v>42005</v>
      </c>
      <c r="F2533" s="181">
        <v>42370</v>
      </c>
      <c r="G2533" s="180">
        <v>40909</v>
      </c>
      <c r="H2533" s="180">
        <v>41275</v>
      </c>
      <c r="I2533" s="180">
        <v>41640</v>
      </c>
      <c r="J2533" s="180">
        <v>42005</v>
      </c>
      <c r="K2533" s="180">
        <v>42370</v>
      </c>
    </row>
    <row r="2534" spans="1:11">
      <c r="A2534" s="31" t="s">
        <v>31</v>
      </c>
      <c r="B2534" s="47" t="s">
        <v>917</v>
      </c>
      <c r="C2534" s="47" t="s">
        <v>917</v>
      </c>
      <c r="D2534" s="47" t="s">
        <v>917</v>
      </c>
      <c r="E2534" s="47" t="s">
        <v>917</v>
      </c>
      <c r="F2534" s="167" t="s">
        <v>917</v>
      </c>
      <c r="G2534" s="47" t="s">
        <v>917</v>
      </c>
      <c r="H2534" s="47" t="s">
        <v>917</v>
      </c>
      <c r="I2534" s="47" t="s">
        <v>917</v>
      </c>
      <c r="J2534" s="47" t="s">
        <v>917</v>
      </c>
      <c r="K2534" s="47" t="s">
        <v>917</v>
      </c>
    </row>
    <row r="2535" spans="1:11">
      <c r="A2535" s="33" t="s">
        <v>456</v>
      </c>
      <c r="B2535" s="47">
        <v>1.6347224937655049</v>
      </c>
      <c r="C2535" s="47">
        <v>1.7180844322216084</v>
      </c>
      <c r="D2535" s="47">
        <v>0.56941359411594739</v>
      </c>
      <c r="E2535" s="47">
        <v>1.0728152214227598</v>
      </c>
      <c r="F2535" s="167">
        <v>0.99225461840090068</v>
      </c>
      <c r="G2535" s="47">
        <v>65.729685207968004</v>
      </c>
      <c r="H2535" s="47">
        <v>70.672545218962881</v>
      </c>
      <c r="I2535" s="47">
        <v>58.417600470200917</v>
      </c>
      <c r="J2535" s="47">
        <v>45.996057837065628</v>
      </c>
      <c r="K2535" s="47">
        <v>45.709276842314594</v>
      </c>
    </row>
    <row r="2536" spans="1:11">
      <c r="A2536" s="33" t="s">
        <v>458</v>
      </c>
      <c r="B2536" s="47" t="s">
        <v>917</v>
      </c>
      <c r="C2536" s="47" t="s">
        <v>917</v>
      </c>
      <c r="D2536" s="47" t="s">
        <v>917</v>
      </c>
      <c r="E2536" s="47" t="s">
        <v>917</v>
      </c>
      <c r="F2536" s="167" t="s">
        <v>917</v>
      </c>
      <c r="G2536" s="47">
        <v>486.25760716112529</v>
      </c>
      <c r="H2536" s="47">
        <v>496.17535801897714</v>
      </c>
      <c r="I2536" s="47">
        <v>500.94224232386296</v>
      </c>
      <c r="J2536" s="47">
        <v>390.3685257735047</v>
      </c>
      <c r="K2536" s="47">
        <v>376.02653518215487</v>
      </c>
    </row>
    <row r="2537" spans="1:11">
      <c r="A2537" s="33" t="s">
        <v>457</v>
      </c>
      <c r="B2537" s="47" t="s">
        <v>917</v>
      </c>
      <c r="C2537" s="47" t="s">
        <v>917</v>
      </c>
      <c r="D2537" s="47" t="s">
        <v>917</v>
      </c>
      <c r="E2537" s="47" t="s">
        <v>917</v>
      </c>
      <c r="F2537" s="167" t="s">
        <v>917</v>
      </c>
      <c r="G2537" s="47" t="s">
        <v>917</v>
      </c>
      <c r="H2537" s="47" t="s">
        <v>917</v>
      </c>
      <c r="I2537" s="47" t="s">
        <v>917</v>
      </c>
      <c r="J2537" s="47" t="s">
        <v>917</v>
      </c>
      <c r="K2537" s="47" t="s">
        <v>917</v>
      </c>
    </row>
    <row r="2538" spans="1:11">
      <c r="A2538" s="33" t="s">
        <v>459</v>
      </c>
      <c r="B2538" s="47" t="s">
        <v>917</v>
      </c>
      <c r="C2538" s="47" t="s">
        <v>917</v>
      </c>
      <c r="D2538" s="47" t="s">
        <v>917</v>
      </c>
      <c r="E2538" s="47" t="s">
        <v>917</v>
      </c>
      <c r="F2538" s="167" t="s">
        <v>917</v>
      </c>
      <c r="G2538" s="47">
        <v>2417.9190259781408</v>
      </c>
      <c r="H2538" s="47">
        <v>3125.3235604715001</v>
      </c>
      <c r="I2538" s="47">
        <v>3553.06833843399</v>
      </c>
      <c r="J2538" s="47">
        <v>3854.5873474630698</v>
      </c>
      <c r="K2538" s="47">
        <v>3872.8801565793437</v>
      </c>
    </row>
    <row r="2539" spans="1:11">
      <c r="A2539" s="33" t="s">
        <v>140</v>
      </c>
      <c r="B2539" s="47">
        <v>7.9247499789778599</v>
      </c>
      <c r="C2539" s="47">
        <v>8.4006578158475858</v>
      </c>
      <c r="D2539" s="47">
        <v>7.8026443557798375</v>
      </c>
      <c r="E2539" s="47">
        <v>6.76041968069757</v>
      </c>
      <c r="F2539" s="167">
        <v>6.7123866652221507</v>
      </c>
      <c r="G2539" s="47">
        <v>165.92874476225731</v>
      </c>
      <c r="H2539" s="47">
        <v>172.04168673871553</v>
      </c>
      <c r="I2539" s="47">
        <v>170.79687184573942</v>
      </c>
      <c r="J2539" s="47">
        <v>153.62731090260112</v>
      </c>
      <c r="K2539" s="47">
        <v>155.12143206042472</v>
      </c>
    </row>
    <row r="2540" spans="1:11">
      <c r="A2540" s="718" t="s">
        <v>141</v>
      </c>
      <c r="B2540" s="47" t="s">
        <v>349</v>
      </c>
      <c r="C2540" s="47" t="s">
        <v>349</v>
      </c>
      <c r="D2540" s="47">
        <v>7.8439672424165403</v>
      </c>
      <c r="E2540" s="47">
        <v>5.2167786730106158</v>
      </c>
      <c r="F2540" s="167">
        <v>5.5584940107741732</v>
      </c>
      <c r="G2540" s="47">
        <v>439.45685512183422</v>
      </c>
      <c r="H2540" s="47">
        <v>458.2213439344294</v>
      </c>
      <c r="I2540" s="47">
        <v>445.52293239783756</v>
      </c>
      <c r="J2540" s="47">
        <v>404.44205470319957</v>
      </c>
      <c r="K2540" s="47">
        <v>419.54328892591906</v>
      </c>
    </row>
    <row r="2541" spans="1:11">
      <c r="A2541" s="33" t="s">
        <v>641</v>
      </c>
      <c r="B2541" s="47" t="s">
        <v>917</v>
      </c>
      <c r="C2541" s="47" t="s">
        <v>917</v>
      </c>
      <c r="D2541" s="47" t="s">
        <v>917</v>
      </c>
      <c r="E2541" s="47" t="s">
        <v>917</v>
      </c>
      <c r="F2541" s="167" t="s">
        <v>917</v>
      </c>
      <c r="G2541" s="47" t="s">
        <v>917</v>
      </c>
      <c r="H2541" s="47" t="s">
        <v>917</v>
      </c>
      <c r="I2541" s="47" t="s">
        <v>917</v>
      </c>
      <c r="J2541" s="47" t="s">
        <v>917</v>
      </c>
      <c r="K2541" s="47" t="s">
        <v>917</v>
      </c>
    </row>
    <row r="2542" spans="1:11">
      <c r="A2542" s="33" t="s">
        <v>860</v>
      </c>
      <c r="B2542" s="47">
        <v>1.7436555155686606</v>
      </c>
      <c r="C2542" s="47">
        <v>1.1828920113275088</v>
      </c>
      <c r="D2542" s="47">
        <v>1.2049178496965851</v>
      </c>
      <c r="E2542" s="47">
        <v>1.066111115649877</v>
      </c>
      <c r="F2542" s="167">
        <v>0.86768986036222351</v>
      </c>
      <c r="G2542" s="47">
        <v>309.77452501969799</v>
      </c>
      <c r="H2542" s="47">
        <v>334.29767157276279</v>
      </c>
      <c r="I2542" s="47">
        <v>366.3914813778361</v>
      </c>
      <c r="J2542" s="47">
        <v>395.01555589144624</v>
      </c>
      <c r="K2542" s="47">
        <v>350.71691925427456</v>
      </c>
    </row>
    <row r="2543" spans="1:11">
      <c r="A2543" s="33" t="s">
        <v>106</v>
      </c>
      <c r="B2543" s="47">
        <v>0.77734059016686263</v>
      </c>
      <c r="C2543" s="47">
        <v>1.5127830872159294</v>
      </c>
      <c r="D2543" s="47">
        <v>2.9670774323960983E-3</v>
      </c>
      <c r="E2543" s="47" t="s">
        <v>917</v>
      </c>
      <c r="F2543" s="167" t="s">
        <v>917</v>
      </c>
      <c r="G2543" s="47">
        <v>175.11989109473481</v>
      </c>
      <c r="H2543" s="47">
        <v>194.05706043743552</v>
      </c>
      <c r="I2543" s="47">
        <v>236.66720048937549</v>
      </c>
      <c r="J2543" s="47">
        <v>200.99873429001153</v>
      </c>
      <c r="K2543" s="47">
        <v>214.18536086674533</v>
      </c>
    </row>
    <row r="2544" spans="1:11">
      <c r="A2544" s="33" t="s">
        <v>4</v>
      </c>
      <c r="B2544" s="47" t="s">
        <v>917</v>
      </c>
      <c r="C2544" s="47" t="s">
        <v>917</v>
      </c>
      <c r="D2544" s="47" t="s">
        <v>917</v>
      </c>
      <c r="E2544" s="47" t="s">
        <v>917</v>
      </c>
      <c r="F2544" s="167" t="s">
        <v>917</v>
      </c>
      <c r="G2544" s="47" t="s">
        <v>917</v>
      </c>
      <c r="H2544" s="47" t="s">
        <v>917</v>
      </c>
      <c r="I2544" s="47" t="s">
        <v>917</v>
      </c>
      <c r="J2544" s="47" t="s">
        <v>917</v>
      </c>
      <c r="K2544" s="47" t="s">
        <v>917</v>
      </c>
    </row>
    <row r="2545" spans="1:11">
      <c r="A2545" s="33" t="s">
        <v>811</v>
      </c>
      <c r="B2545" s="47" t="s">
        <v>917</v>
      </c>
      <c r="C2545" s="47" t="s">
        <v>917</v>
      </c>
      <c r="D2545" s="47" t="s">
        <v>917</v>
      </c>
      <c r="E2545" s="47" t="s">
        <v>917</v>
      </c>
      <c r="F2545" s="167" t="s">
        <v>917</v>
      </c>
      <c r="G2545" s="47" t="s">
        <v>917</v>
      </c>
      <c r="H2545" s="47" t="s">
        <v>917</v>
      </c>
      <c r="I2545" s="47" t="s">
        <v>917</v>
      </c>
      <c r="J2545" s="47" t="s">
        <v>917</v>
      </c>
      <c r="K2545" s="47" t="s">
        <v>917</v>
      </c>
    </row>
    <row r="2546" spans="1:11">
      <c r="A2546" s="33" t="s">
        <v>812</v>
      </c>
      <c r="B2546" s="47">
        <v>3.4624917036868283</v>
      </c>
      <c r="C2546" s="47">
        <v>3.602495946739769</v>
      </c>
      <c r="D2546" s="47">
        <v>3.5572344585398135</v>
      </c>
      <c r="E2546" s="47">
        <v>3.2998694006309153</v>
      </c>
      <c r="F2546" s="167">
        <v>3.630357984994641</v>
      </c>
      <c r="G2546" s="47">
        <v>170.05124053612789</v>
      </c>
      <c r="H2546" s="47">
        <v>187.96344076757393</v>
      </c>
      <c r="I2546" s="47">
        <v>199.69605137498777</v>
      </c>
      <c r="J2546" s="47">
        <v>182.27785488958992</v>
      </c>
      <c r="K2546" s="47">
        <v>169.56575562700965</v>
      </c>
    </row>
    <row r="2547" spans="1:11">
      <c r="A2547" s="33" t="s">
        <v>5</v>
      </c>
      <c r="B2547" s="47">
        <v>4.262599248045869</v>
      </c>
      <c r="C2547" s="47">
        <v>4.2366861245795944</v>
      </c>
      <c r="D2547" s="47">
        <v>2.4255718741563448</v>
      </c>
      <c r="E2547" s="47">
        <v>2.8353006972280457</v>
      </c>
      <c r="F2547" s="167">
        <v>0.59185411512522523</v>
      </c>
      <c r="G2547" s="47">
        <v>63.170237742116591</v>
      </c>
      <c r="H2547" s="47">
        <v>62.493218290539481</v>
      </c>
      <c r="I2547" s="47">
        <v>62.366726151774778</v>
      </c>
      <c r="J2547" s="47">
        <v>50.76377265098499</v>
      </c>
      <c r="K2547" s="47">
        <v>49.811943219579291</v>
      </c>
    </row>
    <row r="2548" spans="1:11">
      <c r="A2548" s="33" t="s">
        <v>813</v>
      </c>
      <c r="B2548" s="47">
        <v>3.8135444134006282</v>
      </c>
      <c r="C2548" s="47">
        <v>3.2028783369734302</v>
      </c>
      <c r="D2548" s="47">
        <v>2.4820850574046611</v>
      </c>
      <c r="E2548" s="47">
        <v>1.720961447793131</v>
      </c>
      <c r="F2548" s="167">
        <v>1.6978799706406877</v>
      </c>
      <c r="G2548" s="47">
        <v>508.83393144538297</v>
      </c>
      <c r="H2548" s="47">
        <v>603.49599726599934</v>
      </c>
      <c r="I2548" s="47">
        <v>572.09968788931531</v>
      </c>
      <c r="J2548" s="47">
        <v>383.95183949713652</v>
      </c>
      <c r="K2548" s="47">
        <v>375.96337747195992</v>
      </c>
    </row>
    <row r="2549" spans="1:11">
      <c r="A2549" s="33" t="s">
        <v>814</v>
      </c>
      <c r="B2549" s="47">
        <v>0.83200000000000007</v>
      </c>
      <c r="C2549" s="47">
        <v>0.83360000000000001</v>
      </c>
      <c r="D2549" s="47">
        <v>0.89386666666666659</v>
      </c>
      <c r="E2549" s="47">
        <v>0.88480000000000003</v>
      </c>
      <c r="F2549" s="167">
        <v>0.91333333333333344</v>
      </c>
      <c r="G2549" s="47">
        <v>165.06746666666669</v>
      </c>
      <c r="H2549" s="47">
        <v>176.18250773333332</v>
      </c>
      <c r="I2549" s="47">
        <v>192.85382106666668</v>
      </c>
      <c r="J2549" s="47">
        <v>204.93039306666668</v>
      </c>
      <c r="K2549" s="47">
        <v>198.49396720000001</v>
      </c>
    </row>
    <row r="2550" spans="1:11">
      <c r="A2550" s="33" t="s">
        <v>6</v>
      </c>
      <c r="B2550" s="47" t="s">
        <v>917</v>
      </c>
      <c r="C2550" s="47" t="s">
        <v>917</v>
      </c>
      <c r="D2550" s="47" t="s">
        <v>917</v>
      </c>
      <c r="E2550" s="47" t="s">
        <v>917</v>
      </c>
      <c r="F2550" s="167" t="s">
        <v>917</v>
      </c>
      <c r="G2550" s="47">
        <v>47.295460510522531</v>
      </c>
      <c r="H2550" s="47">
        <v>51.407653640214171</v>
      </c>
      <c r="I2550" s="47">
        <v>51.470104964091234</v>
      </c>
      <c r="J2550" s="47">
        <v>47.845464397410723</v>
      </c>
      <c r="K2550" s="47">
        <v>47.02529360654551</v>
      </c>
    </row>
    <row r="2551" spans="1:11">
      <c r="A2551" s="33" t="s">
        <v>815</v>
      </c>
      <c r="B2551" s="47" t="s">
        <v>917</v>
      </c>
      <c r="C2551" s="47" t="s">
        <v>917</v>
      </c>
      <c r="D2551" s="47" t="s">
        <v>917</v>
      </c>
      <c r="E2551" s="47" t="s">
        <v>917</v>
      </c>
      <c r="F2551" s="167" t="s">
        <v>917</v>
      </c>
      <c r="G2551" s="47">
        <v>64.970625213154676</v>
      </c>
      <c r="H2551" s="47">
        <v>79.877700518134716</v>
      </c>
      <c r="I2551" s="47">
        <v>77.053844614533375</v>
      </c>
      <c r="J2551" s="47">
        <v>72.267930123127599</v>
      </c>
      <c r="K2551" s="47">
        <v>65.242381399143383</v>
      </c>
    </row>
    <row r="2552" spans="1:11">
      <c r="A2552" s="33" t="s">
        <v>7</v>
      </c>
      <c r="B2552" s="47">
        <v>0.93327294417988027</v>
      </c>
      <c r="C2552" s="47">
        <v>1.8506787420198849</v>
      </c>
      <c r="D2552" s="47">
        <v>1.7566550012846942</v>
      </c>
      <c r="E2552" s="47">
        <v>0.41364725084751292</v>
      </c>
      <c r="F2552" s="167">
        <v>0.2542591620877156</v>
      </c>
      <c r="G2552" s="47">
        <v>25.995893645155938</v>
      </c>
      <c r="H2552" s="47">
        <v>31.683798116572827</v>
      </c>
      <c r="I2552" s="47">
        <v>28.50976616499867</v>
      </c>
      <c r="J2552" s="47">
        <v>17.756718171735326</v>
      </c>
      <c r="K2552" s="47">
        <v>12.613379408047798</v>
      </c>
    </row>
    <row r="2553" spans="1:11">
      <c r="A2553" s="33" t="s">
        <v>8</v>
      </c>
      <c r="B2553" s="47">
        <v>1.3316548933115553</v>
      </c>
      <c r="C2553" s="47">
        <v>1.3372427171655528</v>
      </c>
      <c r="D2553" s="47">
        <v>1.3543838217524673</v>
      </c>
      <c r="E2553" s="47">
        <v>1.2151415596101744</v>
      </c>
      <c r="F2553" s="167">
        <v>1.1672033050553274</v>
      </c>
      <c r="G2553" s="47">
        <v>27.83691388978475</v>
      </c>
      <c r="H2553" s="47">
        <v>28.621307833527236</v>
      </c>
      <c r="I2553" s="47">
        <v>29.304933820660239</v>
      </c>
      <c r="J2553" s="47">
        <v>30.60702714676226</v>
      </c>
      <c r="K2553" s="47">
        <v>29.565767196749295</v>
      </c>
    </row>
    <row r="2554" spans="1:11">
      <c r="A2554" s="33" t="s">
        <v>816</v>
      </c>
      <c r="B2554" s="47">
        <v>3.1593104602510462</v>
      </c>
      <c r="C2554" s="47">
        <v>3.5449934255509383</v>
      </c>
      <c r="D2554" s="47">
        <v>4.3160039307098135</v>
      </c>
      <c r="E2554" s="47">
        <v>3.6689459558823527</v>
      </c>
      <c r="F2554" s="167">
        <v>2.8713732499255289</v>
      </c>
      <c r="G2554" s="47">
        <v>181.38624825662481</v>
      </c>
      <c r="H2554" s="47">
        <v>198.67604112975332</v>
      </c>
      <c r="I2554" s="47">
        <v>197.48352849764615</v>
      </c>
      <c r="J2554" s="47">
        <v>183.70965551470587</v>
      </c>
      <c r="K2554" s="47">
        <v>196.46571012478074</v>
      </c>
    </row>
    <row r="2555" spans="1:11">
      <c r="A2555" s="33" t="s">
        <v>9</v>
      </c>
      <c r="B2555" s="47" t="s">
        <v>917</v>
      </c>
      <c r="C2555" s="47" t="s">
        <v>917</v>
      </c>
      <c r="D2555" s="47" t="s">
        <v>917</v>
      </c>
      <c r="E2555" s="47" t="s">
        <v>917</v>
      </c>
      <c r="F2555" s="167" t="s">
        <v>917</v>
      </c>
      <c r="G2555" s="47">
        <v>306.69117804546721</v>
      </c>
      <c r="H2555" s="47">
        <v>299.85229951109585</v>
      </c>
      <c r="I2555" s="47">
        <v>311.77323483952006</v>
      </c>
      <c r="J2555" s="47">
        <v>296.96854850005315</v>
      </c>
      <c r="K2555" s="47">
        <v>254.0978020770176</v>
      </c>
    </row>
    <row r="2556" spans="1:11">
      <c r="A2556" s="33" t="s">
        <v>158</v>
      </c>
      <c r="B2556" s="47" t="s">
        <v>917</v>
      </c>
      <c r="C2556" s="47" t="s">
        <v>917</v>
      </c>
      <c r="D2556" s="47" t="s">
        <v>917</v>
      </c>
      <c r="E2556" s="47" t="s">
        <v>917</v>
      </c>
      <c r="F2556" s="167" t="s">
        <v>917</v>
      </c>
      <c r="G2556" s="47" t="s">
        <v>917</v>
      </c>
      <c r="H2556" s="47" t="s">
        <v>917</v>
      </c>
      <c r="I2556" s="47" t="s">
        <v>917</v>
      </c>
      <c r="J2556" s="47" t="s">
        <v>917</v>
      </c>
      <c r="K2556" s="47" t="s">
        <v>917</v>
      </c>
    </row>
    <row r="2557" spans="1:11" ht="14.25">
      <c r="A2557" s="41" t="s">
        <v>1168</v>
      </c>
      <c r="B2557" s="161" t="s">
        <v>349</v>
      </c>
      <c r="C2557" s="161" t="s">
        <v>349</v>
      </c>
      <c r="D2557" s="161" t="s">
        <v>349</v>
      </c>
      <c r="E2557" s="161" t="s">
        <v>349</v>
      </c>
      <c r="F2557" s="173" t="s">
        <v>349</v>
      </c>
      <c r="G2557" s="160">
        <v>5621.4855302967626</v>
      </c>
      <c r="H2557" s="169">
        <v>6571.0431911995283</v>
      </c>
      <c r="I2557" s="169">
        <v>7054.4183667230391</v>
      </c>
      <c r="J2557" s="169">
        <v>6916.1147908190715</v>
      </c>
      <c r="K2557" s="169">
        <v>6833.028347042009</v>
      </c>
    </row>
    <row r="2558" spans="1:11">
      <c r="A2558" s="30"/>
    </row>
    <row r="2559" spans="1:11">
      <c r="A2559" s="30"/>
    </row>
    <row r="2560" spans="1:11">
      <c r="A2560" s="30"/>
    </row>
    <row r="2561" spans="1:11">
      <c r="A2561" s="915" t="s">
        <v>624</v>
      </c>
      <c r="B2561" s="915"/>
      <c r="C2561" s="915"/>
      <c r="D2561" s="915"/>
      <c r="E2561" s="915"/>
      <c r="F2561" s="915"/>
      <c r="G2561" s="915"/>
      <c r="H2561" s="915"/>
      <c r="I2561" s="915"/>
      <c r="J2561" s="915"/>
      <c r="K2561" s="915"/>
    </row>
    <row r="2562" spans="1:11">
      <c r="A2562" s="30"/>
    </row>
    <row r="2563" spans="1:11" ht="27" customHeight="1">
      <c r="A2563" s="31"/>
      <c r="B2563" s="906" t="s">
        <v>997</v>
      </c>
      <c r="C2563" s="906"/>
      <c r="D2563" s="906"/>
      <c r="E2563" s="906"/>
      <c r="F2563" s="922"/>
      <c r="G2563" s="906" t="s">
        <v>42</v>
      </c>
      <c r="H2563" s="906"/>
      <c r="I2563" s="906"/>
      <c r="J2563" s="906"/>
      <c r="K2563" s="906"/>
    </row>
    <row r="2564" spans="1:11" ht="15" customHeight="1">
      <c r="A2564" s="33"/>
      <c r="B2564" s="903" t="s">
        <v>129</v>
      </c>
      <c r="C2564" s="903"/>
      <c r="D2564" s="903"/>
      <c r="E2564" s="903"/>
      <c r="F2564" s="903"/>
      <c r="G2564" s="903"/>
      <c r="H2564" s="903"/>
      <c r="I2564" s="903"/>
      <c r="J2564" s="903"/>
      <c r="K2564" s="903"/>
    </row>
    <row r="2565" spans="1:11">
      <c r="A2565" s="34"/>
      <c r="B2565" s="180">
        <v>40909</v>
      </c>
      <c r="C2565" s="180">
        <v>41275</v>
      </c>
      <c r="D2565" s="180">
        <v>41640</v>
      </c>
      <c r="E2565" s="180">
        <v>42005</v>
      </c>
      <c r="F2565" s="181">
        <v>42370</v>
      </c>
      <c r="G2565" s="180">
        <v>40909</v>
      </c>
      <c r="H2565" s="180">
        <v>41275</v>
      </c>
      <c r="I2565" s="180">
        <v>41640</v>
      </c>
      <c r="J2565" s="180">
        <v>42005</v>
      </c>
      <c r="K2565" s="180">
        <v>42370</v>
      </c>
    </row>
    <row r="2566" spans="1:11">
      <c r="A2566" s="31" t="s">
        <v>31</v>
      </c>
      <c r="B2566" s="47" t="s">
        <v>917</v>
      </c>
      <c r="C2566" s="47" t="s">
        <v>917</v>
      </c>
      <c r="D2566" s="47" t="s">
        <v>917</v>
      </c>
      <c r="E2566" s="47" t="s">
        <v>917</v>
      </c>
      <c r="F2566" s="167" t="s">
        <v>917</v>
      </c>
      <c r="G2566" s="47" t="s">
        <v>349</v>
      </c>
      <c r="H2566" s="47" t="s">
        <v>349</v>
      </c>
      <c r="I2566" s="47" t="s">
        <v>349</v>
      </c>
      <c r="J2566" s="47" t="s">
        <v>349</v>
      </c>
      <c r="K2566" s="47" t="s">
        <v>349</v>
      </c>
    </row>
    <row r="2567" spans="1:11">
      <c r="A2567" s="33" t="s">
        <v>456</v>
      </c>
      <c r="B2567" s="47">
        <v>2.5938957885876226</v>
      </c>
      <c r="C2567" s="47">
        <v>2.7806489982378095</v>
      </c>
      <c r="D2567" s="47">
        <v>3.1386771686024808</v>
      </c>
      <c r="E2567" s="47">
        <v>2.3020741620279086</v>
      </c>
      <c r="F2567" s="167">
        <v>2.2640366213437102</v>
      </c>
      <c r="G2567" s="47">
        <v>0.25898385131554053</v>
      </c>
      <c r="H2567" s="47">
        <v>0.19110390201880167</v>
      </c>
      <c r="I2567" s="47">
        <v>0.14892155563458612</v>
      </c>
      <c r="J2567" s="47">
        <v>0.19628422293629832</v>
      </c>
      <c r="K2567" s="47">
        <v>0.3018940448758089</v>
      </c>
    </row>
    <row r="2568" spans="1:11">
      <c r="A2568" s="33" t="s">
        <v>458</v>
      </c>
      <c r="B2568" s="47" t="s">
        <v>917</v>
      </c>
      <c r="C2568" s="47" t="s">
        <v>917</v>
      </c>
      <c r="D2568" s="47" t="s">
        <v>917</v>
      </c>
      <c r="E2568" s="47" t="s">
        <v>917</v>
      </c>
      <c r="F2568" s="167" t="s">
        <v>917</v>
      </c>
      <c r="G2568" s="47" t="s">
        <v>917</v>
      </c>
      <c r="H2568" s="47" t="s">
        <v>917</v>
      </c>
      <c r="I2568" s="47" t="s">
        <v>917</v>
      </c>
      <c r="J2568" s="47" t="s">
        <v>917</v>
      </c>
      <c r="K2568" s="47" t="s">
        <v>917</v>
      </c>
    </row>
    <row r="2569" spans="1:11">
      <c r="A2569" s="33" t="s">
        <v>457</v>
      </c>
      <c r="B2569" s="47" t="s">
        <v>917</v>
      </c>
      <c r="C2569" s="47" t="s">
        <v>917</v>
      </c>
      <c r="D2569" s="47" t="s">
        <v>917</v>
      </c>
      <c r="E2569" s="47" t="s">
        <v>917</v>
      </c>
      <c r="F2569" s="167" t="s">
        <v>917</v>
      </c>
      <c r="G2569" s="47" t="s">
        <v>917</v>
      </c>
      <c r="H2569" s="47" t="s">
        <v>917</v>
      </c>
      <c r="I2569" s="47" t="s">
        <v>917</v>
      </c>
      <c r="J2569" s="47" t="s">
        <v>917</v>
      </c>
      <c r="K2569" s="47" t="s">
        <v>917</v>
      </c>
    </row>
    <row r="2570" spans="1:11">
      <c r="A2570" s="33" t="s">
        <v>459</v>
      </c>
      <c r="B2570" s="47" t="s">
        <v>917</v>
      </c>
      <c r="C2570" s="47" t="s">
        <v>917</v>
      </c>
      <c r="D2570" s="47" t="s">
        <v>917</v>
      </c>
      <c r="E2570" s="47" t="s">
        <v>917</v>
      </c>
      <c r="F2570" s="167" t="s">
        <v>917</v>
      </c>
      <c r="G2570" s="47" t="s">
        <v>349</v>
      </c>
      <c r="H2570" s="47" t="s">
        <v>349</v>
      </c>
      <c r="I2570" s="47" t="s">
        <v>349</v>
      </c>
      <c r="J2570" s="47" t="s">
        <v>349</v>
      </c>
      <c r="K2570" s="47" t="s">
        <v>349</v>
      </c>
    </row>
    <row r="2571" spans="1:11">
      <c r="A2571" s="33" t="s">
        <v>140</v>
      </c>
      <c r="B2571" s="47">
        <v>7.4885864502748989</v>
      </c>
      <c r="C2571" s="47">
        <v>7.9909897620680201</v>
      </c>
      <c r="D2571" s="47">
        <v>5.9220173030649468</v>
      </c>
      <c r="E2571" s="47">
        <v>6.6962149548160754</v>
      </c>
      <c r="F2571" s="167">
        <v>7.1735489886916461</v>
      </c>
      <c r="G2571" s="47">
        <v>0.1501962278673333</v>
      </c>
      <c r="H2571" s="47">
        <v>0.14839076070434415</v>
      </c>
      <c r="I2571" s="47">
        <v>0.13054477520282576</v>
      </c>
      <c r="J2571" s="47">
        <v>5.2099120293573817E-2</v>
      </c>
      <c r="K2571" s="47">
        <v>5.6090897706322258E-3</v>
      </c>
    </row>
    <row r="2572" spans="1:11">
      <c r="A2572" s="718" t="s">
        <v>141</v>
      </c>
      <c r="B2572" s="47">
        <v>10.939236291927505</v>
      </c>
      <c r="C2572" s="47">
        <v>11.498415345927233</v>
      </c>
      <c r="D2572" s="47">
        <v>8.9014710428019885</v>
      </c>
      <c r="E2572" s="47">
        <v>10.251294691894682</v>
      </c>
      <c r="F2572" s="167">
        <v>10.532003105315797</v>
      </c>
      <c r="G2572" s="47">
        <v>0.23496246965055559</v>
      </c>
      <c r="H2572" s="47">
        <v>0.21241732540680722</v>
      </c>
      <c r="I2572" s="47">
        <v>0.22927271828749432</v>
      </c>
      <c r="J2572" s="47" t="s">
        <v>349</v>
      </c>
      <c r="K2572" s="47" t="s">
        <v>349</v>
      </c>
    </row>
    <row r="2573" spans="1:11">
      <c r="A2573" s="33" t="s">
        <v>641</v>
      </c>
      <c r="B2573" s="47" t="s">
        <v>917</v>
      </c>
      <c r="C2573" s="47" t="s">
        <v>917</v>
      </c>
      <c r="D2573" s="47" t="s">
        <v>917</v>
      </c>
      <c r="E2573" s="47" t="s">
        <v>917</v>
      </c>
      <c r="F2573" s="167" t="s">
        <v>917</v>
      </c>
      <c r="G2573" s="47" t="s">
        <v>917</v>
      </c>
      <c r="H2573" s="47" t="s">
        <v>917</v>
      </c>
      <c r="I2573" s="47" t="s">
        <v>917</v>
      </c>
      <c r="J2573" s="47" t="s">
        <v>917</v>
      </c>
      <c r="K2573" s="47" t="s">
        <v>917</v>
      </c>
    </row>
    <row r="2574" spans="1:11">
      <c r="A2574" s="33" t="s">
        <v>860</v>
      </c>
      <c r="B2574" s="47">
        <v>1.5786150428090646</v>
      </c>
      <c r="C2574" s="47">
        <v>1.7307116048023499</v>
      </c>
      <c r="D2574" s="47">
        <v>1.9845361917655577</v>
      </c>
      <c r="E2574" s="47">
        <v>2.1075714521279814</v>
      </c>
      <c r="F2574" s="167">
        <v>2.199771252603155</v>
      </c>
      <c r="G2574" s="47" t="s">
        <v>349</v>
      </c>
      <c r="H2574" s="47" t="s">
        <v>349</v>
      </c>
      <c r="I2574" s="47" t="s">
        <v>349</v>
      </c>
      <c r="J2574" s="47" t="s">
        <v>917</v>
      </c>
      <c r="K2574" s="47" t="s">
        <v>917</v>
      </c>
    </row>
    <row r="2575" spans="1:11">
      <c r="A2575" s="33" t="s">
        <v>106</v>
      </c>
      <c r="B2575" s="47">
        <v>1.2409998636106259</v>
      </c>
      <c r="C2575" s="47">
        <v>1.3888375778410571</v>
      </c>
      <c r="D2575" s="47">
        <v>5.0189633456355996E-3</v>
      </c>
      <c r="E2575" s="47">
        <v>0.14635830166748412</v>
      </c>
      <c r="F2575" s="167">
        <v>0.44253173732798623</v>
      </c>
      <c r="G2575" s="47" t="s">
        <v>917</v>
      </c>
      <c r="H2575" s="47" t="s">
        <v>917</v>
      </c>
      <c r="I2575" s="47">
        <v>15.882376870811802</v>
      </c>
      <c r="J2575" s="47">
        <v>15.589376677612325</v>
      </c>
      <c r="K2575" s="47">
        <v>18.586332967775423</v>
      </c>
    </row>
    <row r="2576" spans="1:11">
      <c r="A2576" s="33" t="s">
        <v>4</v>
      </c>
      <c r="B2576" s="47" t="s">
        <v>917</v>
      </c>
      <c r="C2576" s="47" t="s">
        <v>917</v>
      </c>
      <c r="D2576" s="47" t="s">
        <v>917</v>
      </c>
      <c r="E2576" s="47" t="s">
        <v>917</v>
      </c>
      <c r="F2576" s="167" t="s">
        <v>917</v>
      </c>
      <c r="G2576" s="47" t="s">
        <v>917</v>
      </c>
      <c r="H2576" s="47" t="s">
        <v>917</v>
      </c>
      <c r="I2576" s="47" t="s">
        <v>917</v>
      </c>
      <c r="J2576" s="47" t="s">
        <v>917</v>
      </c>
      <c r="K2576" s="47" t="s">
        <v>917</v>
      </c>
    </row>
    <row r="2577" spans="1:11">
      <c r="A2577" s="33" t="s">
        <v>811</v>
      </c>
      <c r="B2577" s="47" t="s">
        <v>917</v>
      </c>
      <c r="C2577" s="47" t="s">
        <v>917</v>
      </c>
      <c r="D2577" s="47" t="s">
        <v>917</v>
      </c>
      <c r="E2577" s="47" t="s">
        <v>917</v>
      </c>
      <c r="F2577" s="167" t="s">
        <v>917</v>
      </c>
      <c r="G2577" s="47" t="s">
        <v>917</v>
      </c>
      <c r="H2577" s="47" t="s">
        <v>917</v>
      </c>
      <c r="I2577" s="47" t="s">
        <v>917</v>
      </c>
      <c r="J2577" s="47" t="s">
        <v>917</v>
      </c>
      <c r="K2577" s="47" t="s">
        <v>917</v>
      </c>
    </row>
    <row r="2578" spans="1:11">
      <c r="A2578" s="33" t="s">
        <v>812</v>
      </c>
      <c r="B2578" s="47">
        <v>1.1187101036564531</v>
      </c>
      <c r="C2578" s="47">
        <v>1.0834589387115723</v>
      </c>
      <c r="D2578" s="47">
        <v>1.0935021769699886</v>
      </c>
      <c r="E2578" s="47">
        <v>1.1913135646687698</v>
      </c>
      <c r="F2578" s="167">
        <v>1.0118210075026797</v>
      </c>
      <c r="G2578" s="47" t="s">
        <v>349</v>
      </c>
      <c r="H2578" s="47" t="s">
        <v>349</v>
      </c>
      <c r="I2578" s="47" t="s">
        <v>349</v>
      </c>
      <c r="J2578" s="47" t="s">
        <v>349</v>
      </c>
      <c r="K2578" s="47" t="s">
        <v>349</v>
      </c>
    </row>
    <row r="2579" spans="1:11">
      <c r="A2579" s="33" t="s">
        <v>5</v>
      </c>
      <c r="B2579" s="47">
        <v>6.9902413237294416</v>
      </c>
      <c r="C2579" s="47">
        <v>6.5204392219678136</v>
      </c>
      <c r="D2579" s="47">
        <v>7.0007296721334598</v>
      </c>
      <c r="E2579" s="47">
        <v>5.6986988620512102</v>
      </c>
      <c r="F2579" s="167">
        <v>5.957322420052992</v>
      </c>
      <c r="G2579" s="47">
        <v>0.4691391631730995</v>
      </c>
      <c r="H2579" s="47">
        <v>0.39849623007145413</v>
      </c>
      <c r="I2579" s="47">
        <v>0.27769828693156295</v>
      </c>
      <c r="J2579" s="47">
        <v>5.2978378878591352E-2</v>
      </c>
      <c r="K2579" s="47">
        <v>1.8303112655885509E-2</v>
      </c>
    </row>
    <row r="2580" spans="1:11">
      <c r="A2580" s="33" t="s">
        <v>813</v>
      </c>
      <c r="B2580" s="47" t="s">
        <v>917</v>
      </c>
      <c r="C2580" s="47" t="s">
        <v>917</v>
      </c>
      <c r="D2580" s="47" t="s">
        <v>917</v>
      </c>
      <c r="E2580" s="47" t="s">
        <v>917</v>
      </c>
      <c r="F2580" s="167" t="s">
        <v>917</v>
      </c>
      <c r="G2580" s="47" t="s">
        <v>917</v>
      </c>
      <c r="H2580" s="47" t="s">
        <v>917</v>
      </c>
      <c r="I2580" s="47" t="s">
        <v>917</v>
      </c>
      <c r="J2580" s="47" t="s">
        <v>917</v>
      </c>
      <c r="K2580" s="47" t="s">
        <v>917</v>
      </c>
    </row>
    <row r="2581" spans="1:11">
      <c r="A2581" s="33" t="s">
        <v>814</v>
      </c>
      <c r="B2581" s="47">
        <v>0.96826666666666672</v>
      </c>
      <c r="C2581" s="47">
        <v>1.1549333333333334</v>
      </c>
      <c r="D2581" s="47">
        <v>1.2930666666666668</v>
      </c>
      <c r="E2581" s="47">
        <v>1.4381333333333333</v>
      </c>
      <c r="F2581" s="167">
        <v>1.5125333333333333</v>
      </c>
      <c r="G2581" s="47" t="s">
        <v>349</v>
      </c>
      <c r="H2581" s="47" t="s">
        <v>349</v>
      </c>
      <c r="I2581" s="47" t="s">
        <v>349</v>
      </c>
      <c r="J2581" s="47" t="s">
        <v>349</v>
      </c>
      <c r="K2581" s="47" t="s">
        <v>349</v>
      </c>
    </row>
    <row r="2582" spans="1:11">
      <c r="A2582" s="33" t="s">
        <v>6</v>
      </c>
      <c r="B2582" s="47" t="s">
        <v>917</v>
      </c>
      <c r="C2582" s="47" t="s">
        <v>917</v>
      </c>
      <c r="D2582" s="47" t="s">
        <v>917</v>
      </c>
      <c r="E2582" s="47" t="s">
        <v>917</v>
      </c>
      <c r="F2582" s="167" t="s">
        <v>917</v>
      </c>
      <c r="G2582" s="47" t="s">
        <v>917</v>
      </c>
      <c r="H2582" s="47" t="s">
        <v>917</v>
      </c>
      <c r="I2582" s="47" t="s">
        <v>917</v>
      </c>
      <c r="J2582" s="47" t="s">
        <v>917</v>
      </c>
      <c r="K2582" s="47" t="s">
        <v>917</v>
      </c>
    </row>
    <row r="2583" spans="1:11">
      <c r="A2583" s="33" t="s">
        <v>815</v>
      </c>
      <c r="B2583" s="47" t="s">
        <v>917</v>
      </c>
      <c r="C2583" s="47" t="s">
        <v>917</v>
      </c>
      <c r="D2583" s="47" t="s">
        <v>917</v>
      </c>
      <c r="E2583" s="47" t="s">
        <v>917</v>
      </c>
      <c r="F2583" s="167" t="s">
        <v>917</v>
      </c>
      <c r="G2583" s="47" t="s">
        <v>349</v>
      </c>
      <c r="H2583" s="47" t="s">
        <v>349</v>
      </c>
      <c r="I2583" s="47" t="s">
        <v>349</v>
      </c>
      <c r="J2583" s="47" t="s">
        <v>349</v>
      </c>
      <c r="K2583" s="47" t="s">
        <v>349</v>
      </c>
    </row>
    <row r="2584" spans="1:11">
      <c r="A2584" s="33" t="s">
        <v>7</v>
      </c>
      <c r="B2584" s="47">
        <v>1.6245589115289298</v>
      </c>
      <c r="C2584" s="47">
        <v>1.212603637883146</v>
      </c>
      <c r="D2584" s="47">
        <v>1.6769593650814323</v>
      </c>
      <c r="E2584" s="47">
        <v>2.0805662382123828</v>
      </c>
      <c r="F2584" s="167">
        <v>2.2540411768141424</v>
      </c>
      <c r="G2584" s="47" t="s">
        <v>349</v>
      </c>
      <c r="H2584" s="47" t="s">
        <v>349</v>
      </c>
      <c r="I2584" s="47" t="s">
        <v>349</v>
      </c>
      <c r="J2584" s="47" t="s">
        <v>917</v>
      </c>
      <c r="K2584" s="47" t="s">
        <v>917</v>
      </c>
    </row>
    <row r="2585" spans="1:11">
      <c r="A2585" s="33" t="s">
        <v>8</v>
      </c>
      <c r="B2585" s="47">
        <v>4.5276266372592877</v>
      </c>
      <c r="C2585" s="47">
        <v>4.7989758801505733</v>
      </c>
      <c r="D2585" s="47">
        <v>4.8823352284141359</v>
      </c>
      <c r="E2585" s="47">
        <v>5.1202118708360347</v>
      </c>
      <c r="F2585" s="167">
        <v>4.81090753561935</v>
      </c>
      <c r="G2585" s="47">
        <v>1.0653239146492443E-2</v>
      </c>
      <c r="H2585" s="47">
        <v>1.0784215461012523E-2</v>
      </c>
      <c r="I2585" s="47" t="s">
        <v>917</v>
      </c>
      <c r="J2585" s="47">
        <v>2.0979367097543182</v>
      </c>
      <c r="K2585" s="47">
        <v>2.1821627007556121</v>
      </c>
    </row>
    <row r="2586" spans="1:11">
      <c r="A2586" s="33" t="s">
        <v>816</v>
      </c>
      <c r="B2586" s="47">
        <v>0.64097796373779636</v>
      </c>
      <c r="C2586" s="47">
        <v>0.66946036922105923</v>
      </c>
      <c r="D2586" s="47">
        <v>0.58181178298825353</v>
      </c>
      <c r="E2586" s="47">
        <v>0.55792132352941171</v>
      </c>
      <c r="F2586" s="167">
        <v>0.57343196637209148</v>
      </c>
      <c r="G2586" s="47" t="s">
        <v>917</v>
      </c>
      <c r="H2586" s="47" t="s">
        <v>917</v>
      </c>
      <c r="I2586" s="47" t="s">
        <v>917</v>
      </c>
      <c r="J2586" s="47" t="s">
        <v>917</v>
      </c>
      <c r="K2586" s="47" t="s">
        <v>917</v>
      </c>
    </row>
    <row r="2587" spans="1:11">
      <c r="A2587" s="33" t="s">
        <v>9</v>
      </c>
      <c r="B2587" s="47">
        <v>0.12989616334064188</v>
      </c>
      <c r="C2587" s="47">
        <v>0.12505113441219259</v>
      </c>
      <c r="D2587" s="47">
        <v>0.15641513593169767</v>
      </c>
      <c r="E2587" s="47">
        <v>6.4188597968238004E-2</v>
      </c>
      <c r="F2587" s="167">
        <v>5.3987836606665701E-2</v>
      </c>
      <c r="G2587" s="47" t="s">
        <v>917</v>
      </c>
      <c r="H2587" s="47" t="s">
        <v>917</v>
      </c>
      <c r="I2587" s="47" t="s">
        <v>917</v>
      </c>
      <c r="J2587" s="47" t="s">
        <v>917</v>
      </c>
      <c r="K2587" s="47" t="s">
        <v>917</v>
      </c>
    </row>
    <row r="2588" spans="1:11">
      <c r="A2588" s="33" t="s">
        <v>158</v>
      </c>
      <c r="B2588" s="47" t="s">
        <v>917</v>
      </c>
      <c r="C2588" s="47" t="s">
        <v>917</v>
      </c>
      <c r="D2588" s="47" t="s">
        <v>917</v>
      </c>
      <c r="E2588" s="47" t="s">
        <v>917</v>
      </c>
      <c r="F2588" s="167" t="s">
        <v>917</v>
      </c>
      <c r="G2588" s="47" t="s">
        <v>917</v>
      </c>
      <c r="H2588" s="47" t="s">
        <v>917</v>
      </c>
      <c r="I2588" s="47" t="s">
        <v>917</v>
      </c>
      <c r="J2588" s="47" t="s">
        <v>917</v>
      </c>
      <c r="K2588" s="47" t="s">
        <v>917</v>
      </c>
    </row>
    <row r="2589" spans="1:11">
      <c r="A2589" s="41" t="s">
        <v>1169</v>
      </c>
      <c r="B2589" s="161" t="s">
        <v>349</v>
      </c>
      <c r="C2589" s="161" t="s">
        <v>349</v>
      </c>
      <c r="D2589" s="161" t="s">
        <v>349</v>
      </c>
      <c r="E2589" s="161" t="s">
        <v>349</v>
      </c>
      <c r="F2589" s="173" t="s">
        <v>349</v>
      </c>
      <c r="G2589" s="160" t="s">
        <v>349</v>
      </c>
      <c r="H2589" s="169" t="s">
        <v>349</v>
      </c>
      <c r="I2589" s="169" t="s">
        <v>349</v>
      </c>
      <c r="J2589" s="160" t="s">
        <v>349</v>
      </c>
      <c r="K2589" s="160" t="s">
        <v>349</v>
      </c>
    </row>
    <row r="2590" spans="1:11" s="22" customFormat="1" ht="14.25" customHeight="1">
      <c r="A2590" s="897" t="s">
        <v>779</v>
      </c>
      <c r="B2590" s="898"/>
      <c r="C2590" s="898"/>
      <c r="D2590" s="898"/>
      <c r="E2590" s="898"/>
      <c r="F2590" s="898"/>
      <c r="G2590" s="898"/>
      <c r="H2590" s="898"/>
      <c r="I2590" s="898"/>
      <c r="J2590" s="898"/>
      <c r="K2590" s="898"/>
    </row>
    <row r="2591" spans="1:11" s="22" customFormat="1" ht="26.25" customHeight="1">
      <c r="A2591" s="899" t="s">
        <v>1017</v>
      </c>
      <c r="B2591" s="900"/>
      <c r="C2591" s="900"/>
      <c r="D2591" s="900"/>
      <c r="E2591" s="900"/>
      <c r="F2591" s="900"/>
      <c r="G2591" s="900"/>
      <c r="H2591" s="900"/>
      <c r="I2591" s="900"/>
      <c r="J2591" s="900"/>
      <c r="K2591" s="900"/>
    </row>
    <row r="2592" spans="1:11">
      <c r="A2592" s="30"/>
    </row>
    <row r="2593" spans="1:11">
      <c r="A2593" s="30"/>
    </row>
    <row r="2594" spans="1:11">
      <c r="A2594" s="30"/>
    </row>
    <row r="2595" spans="1:11">
      <c r="A2595" s="30"/>
    </row>
    <row r="2596" spans="1:11">
      <c r="A2596" s="915" t="s">
        <v>962</v>
      </c>
      <c r="B2596" s="915"/>
      <c r="C2596" s="915"/>
      <c r="D2596" s="915"/>
      <c r="E2596" s="915"/>
      <c r="F2596" s="915"/>
      <c r="G2596" s="915"/>
      <c r="H2596" s="915"/>
      <c r="I2596" s="915"/>
      <c r="J2596" s="915"/>
      <c r="K2596" s="915"/>
    </row>
    <row r="2597" spans="1:11" ht="15">
      <c r="A2597" s="920" t="s">
        <v>910</v>
      </c>
      <c r="B2597" s="921"/>
      <c r="C2597" s="921"/>
      <c r="D2597" s="921"/>
      <c r="E2597" s="921"/>
      <c r="F2597" s="921"/>
      <c r="G2597" s="921"/>
      <c r="H2597" s="921"/>
      <c r="I2597" s="921"/>
      <c r="J2597" s="921"/>
      <c r="K2597" s="921"/>
    </row>
    <row r="2598" spans="1:11" ht="14.25">
      <c r="A2598" s="32" t="s">
        <v>420</v>
      </c>
    </row>
    <row r="2599" spans="1:11">
      <c r="A2599" s="30"/>
      <c r="B2599" s="190"/>
      <c r="C2599" s="190"/>
      <c r="D2599" s="190"/>
      <c r="E2599" s="190"/>
      <c r="F2599" s="190"/>
      <c r="G2599" s="190"/>
      <c r="H2599" s="190"/>
      <c r="I2599" s="190"/>
      <c r="J2599" s="190"/>
      <c r="K2599" s="190"/>
    </row>
    <row r="2600" spans="1:11" ht="15" customHeight="1">
      <c r="A2600" s="31"/>
      <c r="B2600" s="895" t="s">
        <v>996</v>
      </c>
      <c r="C2600" s="895"/>
      <c r="D2600" s="895"/>
      <c r="E2600" s="895"/>
      <c r="F2600" s="895"/>
      <c r="G2600" s="895"/>
      <c r="H2600" s="895"/>
      <c r="I2600" s="895"/>
      <c r="J2600" s="895"/>
      <c r="K2600" s="895"/>
    </row>
    <row r="2601" spans="1:11" ht="15" customHeight="1">
      <c r="A2601" s="33"/>
      <c r="B2601" s="903" t="s">
        <v>128</v>
      </c>
      <c r="C2601" s="903"/>
      <c r="D2601" s="903"/>
      <c r="E2601" s="903"/>
      <c r="F2601" s="904"/>
      <c r="G2601" s="903" t="s">
        <v>129</v>
      </c>
      <c r="H2601" s="903"/>
      <c r="I2601" s="903"/>
      <c r="J2601" s="903"/>
      <c r="K2601" s="903"/>
    </row>
    <row r="2602" spans="1:11">
      <c r="A2602" s="34"/>
      <c r="B2602" s="180">
        <v>40909</v>
      </c>
      <c r="C2602" s="180">
        <v>41275</v>
      </c>
      <c r="D2602" s="180">
        <v>41640</v>
      </c>
      <c r="E2602" s="180">
        <v>42005</v>
      </c>
      <c r="F2602" s="181">
        <v>42370</v>
      </c>
      <c r="G2602" s="180">
        <v>40909</v>
      </c>
      <c r="H2602" s="180">
        <v>41275</v>
      </c>
      <c r="I2602" s="180">
        <v>41640</v>
      </c>
      <c r="J2602" s="180">
        <v>42005</v>
      </c>
      <c r="K2602" s="180">
        <v>42370</v>
      </c>
    </row>
    <row r="2603" spans="1:11">
      <c r="A2603" s="31" t="s">
        <v>31</v>
      </c>
      <c r="B2603" s="45" t="s">
        <v>917</v>
      </c>
      <c r="C2603" s="45" t="s">
        <v>917</v>
      </c>
      <c r="D2603" s="45" t="s">
        <v>917</v>
      </c>
      <c r="E2603" s="45" t="s">
        <v>917</v>
      </c>
      <c r="F2603" s="93" t="s">
        <v>917</v>
      </c>
      <c r="G2603" s="45" t="s">
        <v>917</v>
      </c>
      <c r="H2603" s="45" t="s">
        <v>917</v>
      </c>
      <c r="I2603" s="45" t="s">
        <v>917</v>
      </c>
      <c r="J2603" s="45" t="s">
        <v>917</v>
      </c>
      <c r="K2603" s="45" t="s">
        <v>917</v>
      </c>
    </row>
    <row r="2604" spans="1:11">
      <c r="A2604" s="33" t="s">
        <v>456</v>
      </c>
      <c r="B2604" s="45">
        <v>-5.1481246366009596</v>
      </c>
      <c r="C2604" s="45">
        <v>0.3901012334349474</v>
      </c>
      <c r="D2604" s="45">
        <v>-66.988458862933498</v>
      </c>
      <c r="E2604" s="45">
        <v>123.99263553981967</v>
      </c>
      <c r="F2604" s="93">
        <v>-8.9169922563606452</v>
      </c>
      <c r="G2604" s="45">
        <v>1.1201727972343534</v>
      </c>
      <c r="H2604" s="45">
        <v>2.7021672021205756</v>
      </c>
      <c r="I2604" s="45">
        <v>-17.666713226394382</v>
      </c>
      <c r="J2604" s="45">
        <v>-6.3918760374597312</v>
      </c>
      <c r="K2604" s="45">
        <v>-2.1360140648048587</v>
      </c>
    </row>
    <row r="2605" spans="1:11">
      <c r="A2605" s="33" t="s">
        <v>458</v>
      </c>
      <c r="B2605" s="45" t="s">
        <v>917</v>
      </c>
      <c r="C2605" s="45" t="s">
        <v>917</v>
      </c>
      <c r="D2605" s="45" t="s">
        <v>917</v>
      </c>
      <c r="E2605" s="45" t="s">
        <v>917</v>
      </c>
      <c r="F2605" s="93" t="s">
        <v>917</v>
      </c>
      <c r="G2605" s="45">
        <v>6.1209603066635365</v>
      </c>
      <c r="H2605" s="45">
        <v>6.4721367163319554</v>
      </c>
      <c r="I2605" s="45">
        <v>3.4096479451346529</v>
      </c>
      <c r="J2605" s="45">
        <v>-0.16442679566098795</v>
      </c>
      <c r="K2605" s="45">
        <v>-5.447564218650502</v>
      </c>
    </row>
    <row r="2606" spans="1:11">
      <c r="A2606" s="33" t="s">
        <v>457</v>
      </c>
      <c r="B2606" s="45" t="s">
        <v>917</v>
      </c>
      <c r="C2606" s="45" t="s">
        <v>917</v>
      </c>
      <c r="D2606" s="45" t="s">
        <v>917</v>
      </c>
      <c r="E2606" s="45" t="s">
        <v>917</v>
      </c>
      <c r="F2606" s="93" t="s">
        <v>917</v>
      </c>
      <c r="G2606" s="49" t="s">
        <v>917</v>
      </c>
      <c r="H2606" s="49" t="s">
        <v>917</v>
      </c>
      <c r="I2606" s="49" t="s">
        <v>917</v>
      </c>
      <c r="J2606" s="49" t="s">
        <v>917</v>
      </c>
      <c r="K2606" s="49" t="s">
        <v>917</v>
      </c>
    </row>
    <row r="2607" spans="1:11">
      <c r="A2607" s="33" t="s">
        <v>459</v>
      </c>
      <c r="B2607" s="45" t="s">
        <v>917</v>
      </c>
      <c r="C2607" s="45" t="s">
        <v>917</v>
      </c>
      <c r="D2607" s="45" t="s">
        <v>917</v>
      </c>
      <c r="E2607" s="45" t="s">
        <v>917</v>
      </c>
      <c r="F2607" s="93" t="s">
        <v>917</v>
      </c>
      <c r="G2607" s="49">
        <v>20.44192142542758</v>
      </c>
      <c r="H2607" s="49">
        <v>23.586537028478194</v>
      </c>
      <c r="I2607" s="49">
        <v>10.557405472701141</v>
      </c>
      <c r="J2607" s="49">
        <v>8.8767266097004018</v>
      </c>
      <c r="K2607" s="49">
        <v>6.07158780812036</v>
      </c>
    </row>
    <row r="2608" spans="1:11">
      <c r="A2608" s="33" t="s">
        <v>140</v>
      </c>
      <c r="B2608" s="49">
        <v>-1.5807305224117663</v>
      </c>
      <c r="C2608" s="49">
        <v>1.5143815951152773</v>
      </c>
      <c r="D2608" s="49">
        <v>-7.5960464550343669</v>
      </c>
      <c r="E2608" s="49">
        <v>3.5558797809001064</v>
      </c>
      <c r="F2608" s="93">
        <v>-0.7935895399466486</v>
      </c>
      <c r="G2608" s="49">
        <v>-1.1025672896234795</v>
      </c>
      <c r="H2608" s="49">
        <v>-0.7085365445169689</v>
      </c>
      <c r="I2608" s="49">
        <v>-1.2338201191604115</v>
      </c>
      <c r="J2608" s="49">
        <v>7.5056857874413296</v>
      </c>
      <c r="K2608" s="49">
        <v>0.88806771805947093</v>
      </c>
    </row>
    <row r="2609" spans="1:11">
      <c r="A2609" s="718" t="s">
        <v>141</v>
      </c>
      <c r="B2609" s="49" t="s">
        <v>917</v>
      </c>
      <c r="C2609" s="49" t="s">
        <v>917</v>
      </c>
      <c r="D2609" s="49" t="s">
        <v>917</v>
      </c>
      <c r="E2609" s="49">
        <v>-20.54766577300704</v>
      </c>
      <c r="F2609" s="53">
        <v>6.3869040515673881</v>
      </c>
      <c r="G2609" s="49">
        <v>0.62227585661200902</v>
      </c>
      <c r="H2609" s="49">
        <v>-0.74498477501805382</v>
      </c>
      <c r="I2609" s="49">
        <v>-3.4353024136311139</v>
      </c>
      <c r="J2609" s="49">
        <v>8.4491781356460507</v>
      </c>
      <c r="K2609" s="49">
        <v>3.5747540742168793</v>
      </c>
    </row>
    <row r="2610" spans="1:11">
      <c r="A2610" s="33" t="s">
        <v>641</v>
      </c>
      <c r="B2610" s="49" t="s">
        <v>917</v>
      </c>
      <c r="C2610" s="49" t="s">
        <v>917</v>
      </c>
      <c r="D2610" s="49" t="s">
        <v>917</v>
      </c>
      <c r="E2610" s="49" t="s">
        <v>917</v>
      </c>
      <c r="F2610" s="53" t="s">
        <v>917</v>
      </c>
      <c r="G2610" s="49" t="s">
        <v>917</v>
      </c>
      <c r="H2610" s="49" t="s">
        <v>917</v>
      </c>
      <c r="I2610" s="49" t="s">
        <v>917</v>
      </c>
      <c r="J2610" s="49" t="s">
        <v>917</v>
      </c>
      <c r="K2610" s="49" t="s">
        <v>917</v>
      </c>
    </row>
    <row r="2611" spans="1:11">
      <c r="A2611" s="33" t="s">
        <v>860</v>
      </c>
      <c r="B2611" s="49">
        <v>-0.47850244016451882</v>
      </c>
      <c r="C2611" s="49">
        <v>-31.678495563177766</v>
      </c>
      <c r="D2611" s="49">
        <v>-3.0396080470549203</v>
      </c>
      <c r="E2611" s="49">
        <v>-16.156844495661549</v>
      </c>
      <c r="F2611" s="53">
        <v>-19.776881746705566</v>
      </c>
      <c r="G2611" s="49">
        <v>6.2375685552552129</v>
      </c>
      <c r="H2611" s="49">
        <v>8.6827607968529286</v>
      </c>
      <c r="I2611" s="49">
        <v>4.326356227585082</v>
      </c>
      <c r="J2611" s="49">
        <v>2.1624766115829308</v>
      </c>
      <c r="K2611" s="49">
        <v>-12.485501810812316</v>
      </c>
    </row>
    <row r="2612" spans="1:11">
      <c r="A2612" s="33" t="s">
        <v>106</v>
      </c>
      <c r="B2612" s="49">
        <v>84.858839017362556</v>
      </c>
      <c r="C2612" s="49">
        <v>85.896361792643944</v>
      </c>
      <c r="D2612" s="49">
        <v>-99.804140990924864</v>
      </c>
      <c r="E2612" s="49" t="s">
        <v>917</v>
      </c>
      <c r="F2612" s="53" t="s">
        <v>917</v>
      </c>
      <c r="G2612" s="49">
        <v>6.6022029940306926</v>
      </c>
      <c r="H2612" s="49">
        <v>5.8521163279409372</v>
      </c>
      <c r="I2612" s="49">
        <v>21.786726775296739</v>
      </c>
      <c r="J2612" s="49">
        <v>1.4854858498225543</v>
      </c>
      <c r="K2612" s="49">
        <v>6.8495457301549045</v>
      </c>
    </row>
    <row r="2613" spans="1:11">
      <c r="A2613" s="33" t="s">
        <v>4</v>
      </c>
      <c r="B2613" s="49" t="s">
        <v>917</v>
      </c>
      <c r="C2613" s="49" t="s">
        <v>917</v>
      </c>
      <c r="D2613" s="49" t="s">
        <v>917</v>
      </c>
      <c r="E2613" s="49" t="s">
        <v>917</v>
      </c>
      <c r="F2613" s="53" t="s">
        <v>917</v>
      </c>
      <c r="G2613" s="49" t="s">
        <v>917</v>
      </c>
      <c r="H2613" s="49" t="s">
        <v>917</v>
      </c>
      <c r="I2613" s="49" t="s">
        <v>917</v>
      </c>
      <c r="J2613" s="49" t="s">
        <v>917</v>
      </c>
      <c r="K2613" s="49" t="s">
        <v>917</v>
      </c>
    </row>
    <row r="2614" spans="1:11">
      <c r="A2614" s="33" t="s">
        <v>811</v>
      </c>
      <c r="B2614" s="49" t="s">
        <v>917</v>
      </c>
      <c r="C2614" s="49" t="s">
        <v>917</v>
      </c>
      <c r="D2614" s="49" t="s">
        <v>917</v>
      </c>
      <c r="E2614" s="49" t="s">
        <v>917</v>
      </c>
      <c r="F2614" s="53" t="s">
        <v>917</v>
      </c>
      <c r="G2614" s="49" t="s">
        <v>917</v>
      </c>
      <c r="H2614" s="49" t="s">
        <v>917</v>
      </c>
      <c r="I2614" s="49" t="s">
        <v>917</v>
      </c>
      <c r="J2614" s="49" t="s">
        <v>917</v>
      </c>
      <c r="K2614" s="49" t="s">
        <v>917</v>
      </c>
    </row>
    <row r="2615" spans="1:11">
      <c r="A2615" s="33" t="s">
        <v>812</v>
      </c>
      <c r="B2615" s="49">
        <v>9.4800130829603813</v>
      </c>
      <c r="C2615" s="49">
        <v>-2.8247680846227197</v>
      </c>
      <c r="D2615" s="49">
        <v>-1.1243167346666749</v>
      </c>
      <c r="E2615" s="49">
        <v>7.6371998498813598</v>
      </c>
      <c r="F2615" s="53">
        <v>25.96719931842102</v>
      </c>
      <c r="G2615" s="49">
        <v>2.5208943563088004</v>
      </c>
      <c r="H2615" s="49">
        <v>3.2367700344521744</v>
      </c>
      <c r="I2615" s="49">
        <v>6.3840694273024523</v>
      </c>
      <c r="J2615" s="49">
        <v>5.9113639878144886</v>
      </c>
      <c r="K2615" s="49">
        <v>6.514568873553106</v>
      </c>
    </row>
    <row r="2616" spans="1:11">
      <c r="A2616" s="33" t="s">
        <v>5</v>
      </c>
      <c r="B2616" s="45">
        <v>-1.239146440473704</v>
      </c>
      <c r="C2616" s="45">
        <v>-6.2778880427655448</v>
      </c>
      <c r="D2616" s="45">
        <v>-42.876532281982257</v>
      </c>
      <c r="E2616" s="45">
        <v>39.535343922734299</v>
      </c>
      <c r="F2616" s="93">
        <v>-79.101149535535825</v>
      </c>
      <c r="G2616" s="45">
        <v>-7.8196604779198537</v>
      </c>
      <c r="H2616" s="45">
        <v>-6.7152484118593421</v>
      </c>
      <c r="I2616" s="45">
        <v>-0.42581455438084337</v>
      </c>
      <c r="J2616" s="45">
        <v>-2.8371614430454439</v>
      </c>
      <c r="K2616" s="45">
        <v>-1.7604316509333584</v>
      </c>
    </row>
    <row r="2617" spans="1:11">
      <c r="A2617" s="33" t="s">
        <v>813</v>
      </c>
      <c r="B2617" s="45">
        <v>25.89478842641968</v>
      </c>
      <c r="C2617" s="45">
        <v>-19.224331687190631</v>
      </c>
      <c r="D2617" s="45">
        <v>-16.999617555972335</v>
      </c>
      <c r="E2617" s="45">
        <v>-1.8800027549156328</v>
      </c>
      <c r="F2617" s="93">
        <v>3.2248205989691137</v>
      </c>
      <c r="G2617" s="45">
        <v>18.900876580322091</v>
      </c>
      <c r="H2617" s="45">
        <v>14.068900656706518</v>
      </c>
      <c r="I2617" s="45">
        <v>1.5315911797419091</v>
      </c>
      <c r="J2617" s="45">
        <v>-5.0252656224494041</v>
      </c>
      <c r="K2617" s="45">
        <v>2.4512078814438398</v>
      </c>
    </row>
    <row r="2618" spans="1:11">
      <c r="A2618" s="33" t="s">
        <v>814</v>
      </c>
      <c r="B2618" s="45">
        <v>15.112755157383507</v>
      </c>
      <c r="C2618" s="45">
        <v>-3.1958379784466695</v>
      </c>
      <c r="D2618" s="45">
        <v>4.4106002924244381</v>
      </c>
      <c r="E2618" s="45">
        <v>-3.1451270147448196</v>
      </c>
      <c r="F2618" s="93">
        <v>-0.26586064010388766</v>
      </c>
      <c r="G2618" s="45">
        <v>5.0407416105138436</v>
      </c>
      <c r="H2618" s="45">
        <v>3.1242852334595117</v>
      </c>
      <c r="I2618" s="45">
        <v>6.5847368183834964</v>
      </c>
      <c r="J2618" s="45">
        <v>3.9745930333813018</v>
      </c>
      <c r="K2618" s="45">
        <v>-6.4162187212187476</v>
      </c>
    </row>
    <row r="2619" spans="1:11">
      <c r="A2619" s="33" t="s">
        <v>6</v>
      </c>
      <c r="B2619" s="45" t="s">
        <v>917</v>
      </c>
      <c r="C2619" s="45" t="s">
        <v>917</v>
      </c>
      <c r="D2619" s="45" t="s">
        <v>917</v>
      </c>
      <c r="E2619" s="45" t="s">
        <v>917</v>
      </c>
      <c r="F2619" s="93" t="s">
        <v>917</v>
      </c>
      <c r="G2619" s="45">
        <v>7.1777650182441199</v>
      </c>
      <c r="H2619" s="45">
        <v>6.3260441510023968</v>
      </c>
      <c r="I2619" s="45">
        <v>0.35706095009040428</v>
      </c>
      <c r="J2619" s="45">
        <v>1.3963172046402184</v>
      </c>
      <c r="K2619" s="45">
        <v>-0.74266318215301386</v>
      </c>
    </row>
    <row r="2620" spans="1:11">
      <c r="A2620" s="33" t="s">
        <v>815</v>
      </c>
      <c r="B2620" s="45" t="s">
        <v>917</v>
      </c>
      <c r="C2620" s="45" t="s">
        <v>917</v>
      </c>
      <c r="D2620" s="45" t="s">
        <v>917</v>
      </c>
      <c r="E2620" s="45" t="s">
        <v>917</v>
      </c>
      <c r="F2620" s="93" t="s">
        <v>917</v>
      </c>
      <c r="G2620" s="45">
        <v>-24.05837031900505</v>
      </c>
      <c r="H2620" s="45">
        <v>37.156660511686781</v>
      </c>
      <c r="I2620" s="45">
        <v>2.9150454216966715</v>
      </c>
      <c r="J2620" s="45">
        <v>4.75147904702653</v>
      </c>
      <c r="K2620" s="45">
        <v>-2.416301445114688</v>
      </c>
    </row>
    <row r="2621" spans="1:11">
      <c r="A2621" s="33" t="s">
        <v>7</v>
      </c>
      <c r="B2621" s="45">
        <v>-32.113644771195041</v>
      </c>
      <c r="C2621" s="45">
        <v>90.708976598929496</v>
      </c>
      <c r="D2621" s="45">
        <v>0.17996177473678099</v>
      </c>
      <c r="E2621" s="45">
        <v>-71.048908652346768</v>
      </c>
      <c r="F2621" s="93">
        <v>-38.219720858884109</v>
      </c>
      <c r="G2621" s="45">
        <v>-11.443678361360154</v>
      </c>
      <c r="H2621" s="45">
        <v>17.214478791242449</v>
      </c>
      <c r="I2621" s="45">
        <v>-5.0310055853902913</v>
      </c>
      <c r="J2621" s="45">
        <v>-23.424415518219789</v>
      </c>
      <c r="K2621" s="45">
        <v>-28.604283767461524</v>
      </c>
    </row>
    <row r="2622" spans="1:11">
      <c r="A2622" s="33" t="s">
        <v>8</v>
      </c>
      <c r="B2622" s="45">
        <v>-1.6627114408785504</v>
      </c>
      <c r="C2622" s="45">
        <v>-0.583968669822299</v>
      </c>
      <c r="D2622" s="45">
        <v>1.3230906250738528E-2</v>
      </c>
      <c r="E2622" s="45">
        <v>-4.5533388614497294</v>
      </c>
      <c r="F2622" s="93">
        <v>-1.2803340787373885</v>
      </c>
      <c r="G2622" s="45">
        <v>1.2398087899591959</v>
      </c>
      <c r="H2622" s="45">
        <v>1.790268242492421</v>
      </c>
      <c r="I2622" s="45">
        <v>1.1060657579015531</v>
      </c>
      <c r="J2622" s="45">
        <v>11.110736758310935</v>
      </c>
      <c r="K2622" s="45">
        <v>-0.7222222777750531</v>
      </c>
    </row>
    <row r="2623" spans="1:11">
      <c r="A2623" s="33" t="s">
        <v>816</v>
      </c>
      <c r="B2623" s="45">
        <v>12.628103722394112</v>
      </c>
      <c r="C2623" s="45">
        <v>10.818005935083196</v>
      </c>
      <c r="D2623" s="45">
        <v>29.519866415707298</v>
      </c>
      <c r="E2623" s="45">
        <v>-2.8747592107657316</v>
      </c>
      <c r="F2623" s="93">
        <v>-19.901666721745613</v>
      </c>
      <c r="G2623" s="45">
        <v>13.619604780687954</v>
      </c>
      <c r="H2623" s="45">
        <v>8.1753582061707242</v>
      </c>
      <c r="I2623" s="45">
        <v>5.743911515702016</v>
      </c>
      <c r="J2623" s="45">
        <v>6.2854290340456531</v>
      </c>
      <c r="K2623" s="45">
        <v>9.4535679443492846</v>
      </c>
    </row>
    <row r="2624" spans="1:11">
      <c r="A2624" s="33" t="s">
        <v>9</v>
      </c>
      <c r="B2624" s="45" t="s">
        <v>917</v>
      </c>
      <c r="C2624" s="45" t="s">
        <v>917</v>
      </c>
      <c r="D2624" s="45" t="s">
        <v>917</v>
      </c>
      <c r="E2624" s="45" t="s">
        <v>917</v>
      </c>
      <c r="F2624" s="93" t="s">
        <v>917</v>
      </c>
      <c r="G2624" s="45">
        <v>-1.5611801128643688</v>
      </c>
      <c r="H2624" s="45">
        <v>-3.3998859186774921</v>
      </c>
      <c r="I2624" s="45">
        <v>-2.719030957476154</v>
      </c>
      <c r="J2624" s="45">
        <v>2.5654324589931887</v>
      </c>
      <c r="K2624" s="45">
        <v>-3.7312066047983761</v>
      </c>
    </row>
    <row r="2625" spans="1:11">
      <c r="A2625" s="33" t="s">
        <v>158</v>
      </c>
      <c r="B2625" s="45" t="s">
        <v>917</v>
      </c>
      <c r="C2625" s="45" t="s">
        <v>917</v>
      </c>
      <c r="D2625" s="45" t="s">
        <v>917</v>
      </c>
      <c r="E2625" s="45" t="s">
        <v>917</v>
      </c>
      <c r="F2625" s="93" t="s">
        <v>917</v>
      </c>
      <c r="G2625" s="45" t="s">
        <v>917</v>
      </c>
      <c r="H2625" s="45" t="s">
        <v>917</v>
      </c>
      <c r="I2625" s="45" t="s">
        <v>917</v>
      </c>
      <c r="J2625" s="45" t="s">
        <v>917</v>
      </c>
      <c r="K2625" s="45" t="s">
        <v>917</v>
      </c>
    </row>
    <row r="2626" spans="1:11" ht="14.25">
      <c r="A2626" s="41" t="s">
        <v>1168</v>
      </c>
      <c r="B2626" s="161" t="s">
        <v>349</v>
      </c>
      <c r="C2626" s="161" t="s">
        <v>349</v>
      </c>
      <c r="D2626" s="161" t="s">
        <v>349</v>
      </c>
      <c r="E2626" s="161" t="s">
        <v>349</v>
      </c>
      <c r="F2626" s="173" t="s">
        <v>349</v>
      </c>
      <c r="G2626" s="159">
        <v>7.7760206919969654</v>
      </c>
      <c r="H2626" s="161">
        <v>14.253707748155708</v>
      </c>
      <c r="I2626" s="161">
        <v>4.7690843350045586</v>
      </c>
      <c r="J2626" s="159">
        <v>-3.4662887306696755</v>
      </c>
      <c r="K2626" s="159">
        <v>-2.5938015237310319</v>
      </c>
    </row>
    <row r="2627" spans="1:11">
      <c r="A2627" s="30"/>
    </row>
    <row r="2628" spans="1:11">
      <c r="A2628" s="30"/>
    </row>
    <row r="2629" spans="1:11">
      <c r="A2629" s="30"/>
    </row>
    <row r="2630" spans="1:11" ht="12.75" customHeight="1">
      <c r="A2630" s="915" t="s">
        <v>593</v>
      </c>
      <c r="B2630" s="915"/>
      <c r="C2630" s="915"/>
      <c r="D2630" s="915"/>
      <c r="E2630" s="915"/>
      <c r="F2630" s="915"/>
      <c r="G2630" s="915"/>
      <c r="H2630" s="915"/>
      <c r="I2630" s="915"/>
      <c r="J2630" s="915"/>
      <c r="K2630" s="915"/>
    </row>
    <row r="2631" spans="1:11">
      <c r="A2631" s="30"/>
    </row>
    <row r="2632" spans="1:11" ht="27" customHeight="1">
      <c r="A2632" s="31"/>
      <c r="B2632" s="906" t="s">
        <v>997</v>
      </c>
      <c r="C2632" s="906"/>
      <c r="D2632" s="906"/>
      <c r="E2632" s="906"/>
      <c r="F2632" s="922"/>
      <c r="G2632" s="906" t="s">
        <v>42</v>
      </c>
      <c r="H2632" s="906"/>
      <c r="I2632" s="906"/>
      <c r="J2632" s="906"/>
      <c r="K2632" s="906"/>
    </row>
    <row r="2633" spans="1:11" ht="15" customHeight="1">
      <c r="A2633" s="33"/>
      <c r="B2633" s="903" t="s">
        <v>129</v>
      </c>
      <c r="C2633" s="903"/>
      <c r="D2633" s="903"/>
      <c r="E2633" s="903"/>
      <c r="F2633" s="903"/>
      <c r="G2633" s="903"/>
      <c r="H2633" s="903"/>
      <c r="I2633" s="903"/>
      <c r="J2633" s="903"/>
      <c r="K2633" s="903"/>
    </row>
    <row r="2634" spans="1:11">
      <c r="A2634" s="34"/>
      <c r="B2634" s="180">
        <v>40909</v>
      </c>
      <c r="C2634" s="180">
        <v>41275</v>
      </c>
      <c r="D2634" s="180">
        <v>41640</v>
      </c>
      <c r="E2634" s="180">
        <v>42005</v>
      </c>
      <c r="F2634" s="181">
        <v>42370</v>
      </c>
      <c r="G2634" s="180">
        <v>40909</v>
      </c>
      <c r="H2634" s="180">
        <v>41275</v>
      </c>
      <c r="I2634" s="180">
        <v>41640</v>
      </c>
      <c r="J2634" s="180">
        <v>42005</v>
      </c>
      <c r="K2634" s="180">
        <v>42370</v>
      </c>
    </row>
    <row r="2635" spans="1:11">
      <c r="A2635" s="31" t="s">
        <v>31</v>
      </c>
      <c r="B2635" s="45" t="s">
        <v>917</v>
      </c>
      <c r="C2635" s="45" t="s">
        <v>917</v>
      </c>
      <c r="D2635" s="45" t="s">
        <v>917</v>
      </c>
      <c r="E2635" s="45" t="s">
        <v>917</v>
      </c>
      <c r="F2635" s="93" t="s">
        <v>917</v>
      </c>
      <c r="G2635" s="45" t="s">
        <v>349</v>
      </c>
      <c r="H2635" s="45" t="s">
        <v>349</v>
      </c>
      <c r="I2635" s="45" t="s">
        <v>349</v>
      </c>
      <c r="J2635" s="45" t="s">
        <v>349</v>
      </c>
      <c r="K2635" s="45" t="s">
        <v>349</v>
      </c>
    </row>
    <row r="2636" spans="1:11">
      <c r="A2636" s="33" t="s">
        <v>456</v>
      </c>
      <c r="B2636" s="45">
        <v>0.14350672821621391</v>
      </c>
      <c r="C2636" s="45">
        <v>2.3962554901354016</v>
      </c>
      <c r="D2636" s="45">
        <v>12.430190925089191</v>
      </c>
      <c r="E2636" s="45">
        <v>-12.801441329919417</v>
      </c>
      <c r="F2636" s="93">
        <v>-3.1491808659622089</v>
      </c>
      <c r="G2636" s="45">
        <v>-18.756900076011274</v>
      </c>
      <c r="H2636" s="45">
        <v>-29.516526591119952</v>
      </c>
      <c r="I2636" s="45">
        <v>-22.380564367403899</v>
      </c>
      <c r="J2636" s="45">
        <v>56.69836787403797</v>
      </c>
      <c r="K2636" s="45">
        <v>51.463613800986828</v>
      </c>
    </row>
    <row r="2637" spans="1:11">
      <c r="A2637" s="33" t="s">
        <v>458</v>
      </c>
      <c r="B2637" s="45" t="s">
        <v>917</v>
      </c>
      <c r="C2637" s="45" t="s">
        <v>917</v>
      </c>
      <c r="D2637" s="45" t="s">
        <v>917</v>
      </c>
      <c r="E2637" s="45" t="s">
        <v>917</v>
      </c>
      <c r="F2637" s="93" t="s">
        <v>917</v>
      </c>
      <c r="G2637" s="45" t="s">
        <v>917</v>
      </c>
      <c r="H2637" s="45" t="s">
        <v>917</v>
      </c>
      <c r="I2637" s="45" t="s">
        <v>917</v>
      </c>
      <c r="J2637" s="45" t="s">
        <v>917</v>
      </c>
      <c r="K2637" s="45" t="s">
        <v>917</v>
      </c>
    </row>
    <row r="2638" spans="1:11">
      <c r="A2638" s="33" t="s">
        <v>457</v>
      </c>
      <c r="B2638" s="45" t="s">
        <v>917</v>
      </c>
      <c r="C2638" s="45" t="s">
        <v>917</v>
      </c>
      <c r="D2638" s="45" t="s">
        <v>917</v>
      </c>
      <c r="E2638" s="45" t="s">
        <v>917</v>
      </c>
      <c r="F2638" s="93" t="s">
        <v>917</v>
      </c>
      <c r="G2638" s="45" t="s">
        <v>917</v>
      </c>
      <c r="H2638" s="45" t="s">
        <v>917</v>
      </c>
      <c r="I2638" s="45" t="s">
        <v>917</v>
      </c>
      <c r="J2638" s="45" t="s">
        <v>917</v>
      </c>
      <c r="K2638" s="45" t="s">
        <v>917</v>
      </c>
    </row>
    <row r="2639" spans="1:11">
      <c r="A2639" s="33" t="s">
        <v>459</v>
      </c>
      <c r="B2639" s="45" t="s">
        <v>917</v>
      </c>
      <c r="C2639" s="45" t="s">
        <v>917</v>
      </c>
      <c r="D2639" s="45" t="s">
        <v>917</v>
      </c>
      <c r="E2639" s="45" t="s">
        <v>917</v>
      </c>
      <c r="F2639" s="93" t="s">
        <v>917</v>
      </c>
      <c r="G2639" s="45" t="s">
        <v>917</v>
      </c>
      <c r="H2639" s="45" t="s">
        <v>917</v>
      </c>
      <c r="I2639" s="45" t="s">
        <v>917</v>
      </c>
      <c r="J2639" s="45" t="s">
        <v>917</v>
      </c>
      <c r="K2639" s="45" t="s">
        <v>917</v>
      </c>
    </row>
    <row r="2640" spans="1:11">
      <c r="A2640" s="33" t="s">
        <v>140</v>
      </c>
      <c r="B2640" s="49">
        <v>0.47559974196074162</v>
      </c>
      <c r="C2640" s="49">
        <v>2.1881588094160298</v>
      </c>
      <c r="D2640" s="49">
        <v>-26.272224010615918</v>
      </c>
      <c r="E2640" s="49">
        <v>35.145824448189366</v>
      </c>
      <c r="F2640" s="93">
        <v>7.0387698948690902</v>
      </c>
      <c r="G2640" s="49">
        <v>5.700762889866029</v>
      </c>
      <c r="H2640" s="49">
        <v>-5.3876818903430435</v>
      </c>
      <c r="I2640" s="49">
        <v>-12.478516711592935</v>
      </c>
      <c r="J2640" s="49">
        <v>-52.30050150267558</v>
      </c>
      <c r="K2640" s="49">
        <v>-89.24282019166138</v>
      </c>
    </row>
    <row r="2641" spans="1:11">
      <c r="A2641" s="718" t="s">
        <v>141</v>
      </c>
      <c r="B2641" s="49">
        <v>-7.2575963738117588</v>
      </c>
      <c r="C2641" s="49">
        <v>5.6285911584175174E-2</v>
      </c>
      <c r="D2641" s="49">
        <v>-23.113971671268885</v>
      </c>
      <c r="E2641" s="49">
        <v>37.580522769468331</v>
      </c>
      <c r="F2641" s="53">
        <v>2.5807099963405689</v>
      </c>
      <c r="G2641" s="49">
        <v>-3.1348487927435054</v>
      </c>
      <c r="H2641" s="49">
        <v>-13.943272521395411</v>
      </c>
      <c r="I2641" s="49">
        <v>7.1978511974299053</v>
      </c>
      <c r="J2641" s="49" t="s">
        <v>917</v>
      </c>
      <c r="K2641" s="49" t="s">
        <v>917</v>
      </c>
    </row>
    <row r="2642" spans="1:11">
      <c r="A2642" s="33" t="s">
        <v>641</v>
      </c>
      <c r="B2642" s="49" t="s">
        <v>917</v>
      </c>
      <c r="C2642" s="49" t="s">
        <v>917</v>
      </c>
      <c r="D2642" s="49" t="s">
        <v>917</v>
      </c>
      <c r="E2642" s="49" t="s">
        <v>917</v>
      </c>
      <c r="F2642" s="53" t="s">
        <v>917</v>
      </c>
      <c r="G2642" s="49" t="s">
        <v>917</v>
      </c>
      <c r="H2642" s="49" t="s">
        <v>917</v>
      </c>
      <c r="I2642" s="49" t="s">
        <v>917</v>
      </c>
      <c r="J2642" s="49" t="s">
        <v>917</v>
      </c>
      <c r="K2642" s="49" t="s">
        <v>917</v>
      </c>
    </row>
    <row r="2643" spans="1:11">
      <c r="A2643" s="33" t="s">
        <v>860</v>
      </c>
      <c r="B2643" s="49">
        <v>2.324218826121327</v>
      </c>
      <c r="C2643" s="49">
        <v>10.413322550168624</v>
      </c>
      <c r="D2643" s="49">
        <v>9.1481404087550011</v>
      </c>
      <c r="E2643" s="49">
        <v>0.63426183218147081</v>
      </c>
      <c r="F2643" s="53">
        <v>2.8804139343856505</v>
      </c>
      <c r="G2643" s="49" t="s">
        <v>917</v>
      </c>
      <c r="H2643" s="49" t="s">
        <v>917</v>
      </c>
      <c r="I2643" s="49" t="s">
        <v>917</v>
      </c>
      <c r="J2643" s="49" t="s">
        <v>917</v>
      </c>
      <c r="K2643" s="49" t="s">
        <v>917</v>
      </c>
    </row>
    <row r="2644" spans="1:11">
      <c r="A2644" s="33" t="s">
        <v>106</v>
      </c>
      <c r="B2644" s="49">
        <v>5.9495625371016825</v>
      </c>
      <c r="C2644" s="49">
        <v>6.9018695432461419</v>
      </c>
      <c r="D2644" s="49">
        <v>-99.639127408543374</v>
      </c>
      <c r="E2644" s="49">
        <v>3384.5927083070874</v>
      </c>
      <c r="F2644" s="53">
        <v>203.18190661724392</v>
      </c>
      <c r="G2644" s="49" t="s">
        <v>917</v>
      </c>
      <c r="H2644" s="49" t="s">
        <v>917</v>
      </c>
      <c r="I2644" s="49" t="s">
        <v>917</v>
      </c>
      <c r="J2644" s="49">
        <v>17.290257522751883</v>
      </c>
      <c r="K2644" s="49">
        <v>19.547687787055512</v>
      </c>
    </row>
    <row r="2645" spans="1:11">
      <c r="A2645" s="33" t="s">
        <v>4</v>
      </c>
      <c r="B2645" s="49" t="s">
        <v>917</v>
      </c>
      <c r="C2645" s="49" t="s">
        <v>917</v>
      </c>
      <c r="D2645" s="49" t="s">
        <v>917</v>
      </c>
      <c r="E2645" s="49" t="s">
        <v>917</v>
      </c>
      <c r="F2645" s="53" t="s">
        <v>917</v>
      </c>
      <c r="G2645" s="49" t="s">
        <v>917</v>
      </c>
      <c r="H2645" s="49" t="s">
        <v>917</v>
      </c>
      <c r="I2645" s="49" t="s">
        <v>917</v>
      </c>
      <c r="J2645" s="49" t="s">
        <v>917</v>
      </c>
      <c r="K2645" s="49" t="s">
        <v>917</v>
      </c>
    </row>
    <row r="2646" spans="1:11">
      <c r="A2646" s="33" t="s">
        <v>811</v>
      </c>
      <c r="B2646" s="49" t="s">
        <v>917</v>
      </c>
      <c r="C2646" s="49" t="s">
        <v>917</v>
      </c>
      <c r="D2646" s="49" t="s">
        <v>917</v>
      </c>
      <c r="E2646" s="49" t="s">
        <v>917</v>
      </c>
      <c r="F2646" s="53" t="s">
        <v>917</v>
      </c>
      <c r="G2646" s="49" t="s">
        <v>917</v>
      </c>
      <c r="H2646" s="49" t="s">
        <v>917</v>
      </c>
      <c r="I2646" s="49" t="s">
        <v>917</v>
      </c>
      <c r="J2646" s="49" t="s">
        <v>917</v>
      </c>
      <c r="K2646" s="49" t="s">
        <v>917</v>
      </c>
    </row>
    <row r="2647" spans="1:11">
      <c r="A2647" s="33" t="s">
        <v>812</v>
      </c>
      <c r="B2647" s="49">
        <v>14.897610175853849</v>
      </c>
      <c r="C2647" s="49">
        <v>-9.5443449697965033</v>
      </c>
      <c r="D2647" s="49">
        <v>1.0619567894738724</v>
      </c>
      <c r="E2647" s="49">
        <v>26.410911998540332</v>
      </c>
      <c r="F2647" s="53">
        <v>-2.7516193049474613</v>
      </c>
      <c r="G2647" s="49" t="s">
        <v>917</v>
      </c>
      <c r="H2647" s="49" t="s">
        <v>917</v>
      </c>
      <c r="I2647" s="49" t="s">
        <v>917</v>
      </c>
      <c r="J2647" s="49" t="s">
        <v>917</v>
      </c>
      <c r="K2647" s="49" t="s">
        <v>917</v>
      </c>
    </row>
    <row r="2648" spans="1:11">
      <c r="A2648" s="33" t="s">
        <v>5</v>
      </c>
      <c r="B2648" s="45">
        <v>-9.9835019395182698</v>
      </c>
      <c r="C2648" s="45">
        <v>-12.042077701352728</v>
      </c>
      <c r="D2648" s="45">
        <v>7.1255742342566597</v>
      </c>
      <c r="E2648" s="45">
        <v>-2.8301235393313973</v>
      </c>
      <c r="F2648" s="93">
        <v>4.6603659770728889</v>
      </c>
      <c r="G2648" s="45">
        <v>-20.574166492872248</v>
      </c>
      <c r="H2648" s="45">
        <v>-19.903634742430864</v>
      </c>
      <c r="I2648" s="45">
        <v>-30.469446028579263</v>
      </c>
      <c r="J2648" s="45">
        <v>-77.226765677859362</v>
      </c>
      <c r="K2648" s="45">
        <v>-65.411387610147017</v>
      </c>
    </row>
    <row r="2649" spans="1:11">
      <c r="A2649" s="33" t="s">
        <v>813</v>
      </c>
      <c r="B2649" s="45" t="s">
        <v>917</v>
      </c>
      <c r="C2649" s="45" t="s">
        <v>917</v>
      </c>
      <c r="D2649" s="45" t="s">
        <v>917</v>
      </c>
      <c r="E2649" s="45" t="s">
        <v>917</v>
      </c>
      <c r="F2649" s="93" t="s">
        <v>917</v>
      </c>
      <c r="G2649" s="45" t="s">
        <v>917</v>
      </c>
      <c r="H2649" s="45" t="s">
        <v>917</v>
      </c>
      <c r="I2649" s="45" t="s">
        <v>917</v>
      </c>
      <c r="J2649" s="45" t="s">
        <v>917</v>
      </c>
      <c r="K2649" s="45" t="s">
        <v>917</v>
      </c>
    </row>
    <row r="2650" spans="1:11">
      <c r="A2650" s="33" t="s">
        <v>814</v>
      </c>
      <c r="B2650" s="45">
        <v>19.818968091723743</v>
      </c>
      <c r="C2650" s="45">
        <v>15.244865403523367</v>
      </c>
      <c r="D2650" s="45">
        <v>9.0168318481129717</v>
      </c>
      <c r="E2650" s="45">
        <v>8.8246653636495189</v>
      </c>
      <c r="F2650" s="93">
        <v>1.616785401724008</v>
      </c>
      <c r="G2650" s="45" t="s">
        <v>917</v>
      </c>
      <c r="H2650" s="45" t="s">
        <v>917</v>
      </c>
      <c r="I2650" s="45" t="s">
        <v>917</v>
      </c>
      <c r="J2650" s="45" t="s">
        <v>917</v>
      </c>
      <c r="K2650" s="45" t="s">
        <v>917</v>
      </c>
    </row>
    <row r="2651" spans="1:11">
      <c r="A2651" s="33" t="s">
        <v>6</v>
      </c>
      <c r="B2651" s="45" t="s">
        <v>917</v>
      </c>
      <c r="C2651" s="45" t="s">
        <v>917</v>
      </c>
      <c r="D2651" s="45" t="s">
        <v>917</v>
      </c>
      <c r="E2651" s="45" t="s">
        <v>917</v>
      </c>
      <c r="F2651" s="93" t="s">
        <v>917</v>
      </c>
      <c r="G2651" s="45" t="s">
        <v>917</v>
      </c>
      <c r="H2651" s="45" t="s">
        <v>917</v>
      </c>
      <c r="I2651" s="45" t="s">
        <v>917</v>
      </c>
      <c r="J2651" s="45" t="s">
        <v>917</v>
      </c>
      <c r="K2651" s="45" t="s">
        <v>917</v>
      </c>
    </row>
    <row r="2652" spans="1:11">
      <c r="A2652" s="33" t="s">
        <v>815</v>
      </c>
      <c r="B2652" s="45" t="s">
        <v>917</v>
      </c>
      <c r="C2652" s="45" t="s">
        <v>917</v>
      </c>
      <c r="D2652" s="45" t="s">
        <v>917</v>
      </c>
      <c r="E2652" s="45" t="s">
        <v>917</v>
      </c>
      <c r="F2652" s="93" t="s">
        <v>917</v>
      </c>
      <c r="G2652" s="45" t="s">
        <v>917</v>
      </c>
      <c r="H2652" s="45" t="s">
        <v>917</v>
      </c>
      <c r="I2652" s="45" t="s">
        <v>917</v>
      </c>
      <c r="J2652" s="45" t="s">
        <v>917</v>
      </c>
      <c r="K2652" s="45" t="s">
        <v>917</v>
      </c>
    </row>
    <row r="2653" spans="1:11">
      <c r="A2653" s="33" t="s">
        <v>7</v>
      </c>
      <c r="B2653" s="45">
        <v>34.562896552317326</v>
      </c>
      <c r="C2653" s="45">
        <v>-28.215252541293147</v>
      </c>
      <c r="D2653" s="45">
        <v>45.958400003445597</v>
      </c>
      <c r="E2653" s="45">
        <v>52.538784516436451</v>
      </c>
      <c r="F2653" s="93">
        <v>8.8889213566483605</v>
      </c>
      <c r="G2653" s="45" t="s">
        <v>917</v>
      </c>
      <c r="H2653" s="45" t="s">
        <v>917</v>
      </c>
      <c r="I2653" s="45" t="s">
        <v>917</v>
      </c>
      <c r="J2653" s="45" t="s">
        <v>917</v>
      </c>
      <c r="K2653" s="45" t="s">
        <v>917</v>
      </c>
    </row>
    <row r="2654" spans="1:11">
      <c r="A2654" s="33" t="s">
        <v>8</v>
      </c>
      <c r="B2654" s="45">
        <v>12.919229501133644</v>
      </c>
      <c r="C2654" s="45">
        <v>4.9339040368336917</v>
      </c>
      <c r="D2654" s="45">
        <v>0.46272857324511918</v>
      </c>
      <c r="E2654" s="45">
        <v>11.56705269167395</v>
      </c>
      <c r="F2654" s="93">
        <v>-3.4342493577672939</v>
      </c>
      <c r="G2654" s="45">
        <v>-79.860523303091924</v>
      </c>
      <c r="H2654" s="45">
        <v>0.21777351832430458</v>
      </c>
      <c r="I2654" s="45" t="s">
        <v>917</v>
      </c>
      <c r="J2654" s="45" t="s">
        <v>917</v>
      </c>
      <c r="K2654" s="45">
        <v>6.900266734798155</v>
      </c>
    </row>
    <row r="2655" spans="1:11">
      <c r="A2655" s="33" t="s">
        <v>816</v>
      </c>
      <c r="B2655" s="45">
        <v>21.226449980047679</v>
      </c>
      <c r="C2655" s="45">
        <v>3.1499391444168356</v>
      </c>
      <c r="D2655" s="45">
        <v>-7.5455902927798686</v>
      </c>
      <c r="E2655" s="45">
        <v>9.5627875630149184</v>
      </c>
      <c r="F2655" s="93">
        <v>5.1923319126059964</v>
      </c>
      <c r="G2655" s="45" t="s">
        <v>917</v>
      </c>
      <c r="H2655" s="45" t="s">
        <v>917</v>
      </c>
      <c r="I2655" s="45" t="s">
        <v>917</v>
      </c>
      <c r="J2655" s="45" t="s">
        <v>917</v>
      </c>
      <c r="K2655" s="45" t="s">
        <v>917</v>
      </c>
    </row>
    <row r="2656" spans="1:11">
      <c r="A2656" s="33" t="s">
        <v>9</v>
      </c>
      <c r="B2656" s="45">
        <v>-44.989034333158827</v>
      </c>
      <c r="C2656" s="45">
        <v>-4.881969046405632</v>
      </c>
      <c r="D2656" s="45">
        <v>17.027407253022119</v>
      </c>
      <c r="E2656" s="45">
        <v>-55.811577105416667</v>
      </c>
      <c r="F2656" s="93">
        <v>-5.3690693034955661</v>
      </c>
      <c r="G2656" s="45" t="s">
        <v>917</v>
      </c>
      <c r="H2656" s="45" t="s">
        <v>917</v>
      </c>
      <c r="I2656" s="45" t="s">
        <v>917</v>
      </c>
      <c r="J2656" s="45" t="s">
        <v>917</v>
      </c>
      <c r="K2656" s="45" t="s">
        <v>917</v>
      </c>
    </row>
    <row r="2657" spans="1:11">
      <c r="A2657" s="33" t="s">
        <v>158</v>
      </c>
      <c r="B2657" s="45" t="s">
        <v>917</v>
      </c>
      <c r="C2657" s="45" t="s">
        <v>917</v>
      </c>
      <c r="D2657" s="45" t="s">
        <v>917</v>
      </c>
      <c r="E2657" s="45" t="s">
        <v>917</v>
      </c>
      <c r="F2657" s="93" t="s">
        <v>917</v>
      </c>
      <c r="G2657" s="45" t="s">
        <v>917</v>
      </c>
      <c r="H2657" s="45" t="s">
        <v>917</v>
      </c>
      <c r="I2657" s="45" t="s">
        <v>917</v>
      </c>
      <c r="J2657" s="45" t="s">
        <v>917</v>
      </c>
      <c r="K2657" s="45" t="s">
        <v>917</v>
      </c>
    </row>
    <row r="2658" spans="1:11">
      <c r="A2658" s="41" t="s">
        <v>1169</v>
      </c>
      <c r="B2658" s="161">
        <v>-5.5631858880080927</v>
      </c>
      <c r="C2658" s="161">
        <v>2.7933473665043209</v>
      </c>
      <c r="D2658" s="161">
        <v>-10.543364919902317</v>
      </c>
      <c r="E2658" s="161">
        <v>2.7786647865182914</v>
      </c>
      <c r="F2658" s="645">
        <v>3.0046560322172695</v>
      </c>
      <c r="G2658" s="161">
        <v>-20.994597374625656</v>
      </c>
      <c r="H2658" s="161">
        <v>-14.479709641883403</v>
      </c>
      <c r="I2658" s="161">
        <v>-17.25267932291699</v>
      </c>
      <c r="J2658" s="161">
        <v>-3.3383114075364944</v>
      </c>
      <c r="K2658" s="161">
        <v>17.264344302501968</v>
      </c>
    </row>
    <row r="2659" spans="1:11" s="22" customFormat="1" ht="14.25" customHeight="1">
      <c r="A2659" s="897" t="s">
        <v>779</v>
      </c>
      <c r="B2659" s="898"/>
      <c r="C2659" s="898"/>
      <c r="D2659" s="898"/>
      <c r="E2659" s="898"/>
      <c r="F2659" s="898"/>
      <c r="G2659" s="898"/>
      <c r="H2659" s="898"/>
      <c r="I2659" s="898"/>
      <c r="J2659" s="898"/>
      <c r="K2659" s="898"/>
    </row>
    <row r="2660" spans="1:11" s="22" customFormat="1" ht="27" customHeight="1">
      <c r="A2660" s="899" t="s">
        <v>1177</v>
      </c>
      <c r="B2660" s="899"/>
      <c r="C2660" s="899"/>
      <c r="D2660" s="899"/>
      <c r="E2660" s="899"/>
      <c r="F2660" s="899"/>
      <c r="G2660" s="899"/>
      <c r="H2660" s="899"/>
      <c r="I2660" s="899"/>
      <c r="J2660" s="899"/>
      <c r="K2660" s="899"/>
    </row>
    <row r="2664" spans="1:11">
      <c r="A2664" s="30"/>
    </row>
    <row r="2665" spans="1:11">
      <c r="A2665" s="915" t="s">
        <v>594</v>
      </c>
      <c r="B2665" s="915"/>
      <c r="C2665" s="915"/>
      <c r="D2665" s="915"/>
      <c r="E2665" s="915"/>
      <c r="F2665" s="915"/>
      <c r="G2665" s="915"/>
      <c r="H2665" s="915"/>
      <c r="I2665" s="915"/>
      <c r="J2665" s="915"/>
      <c r="K2665" s="915"/>
    </row>
    <row r="2666" spans="1:11" ht="15">
      <c r="A2666" s="920" t="s">
        <v>766</v>
      </c>
      <c r="B2666" s="920"/>
      <c r="C2666" s="920"/>
      <c r="D2666" s="920"/>
      <c r="E2666" s="920"/>
      <c r="F2666" s="920"/>
      <c r="G2666" s="920"/>
      <c r="H2666" s="920"/>
      <c r="I2666" s="920"/>
      <c r="J2666" s="920"/>
      <c r="K2666" s="920"/>
    </row>
    <row r="2667" spans="1:11">
      <c r="A2667" s="32" t="s">
        <v>138</v>
      </c>
    </row>
    <row r="2668" spans="1:11">
      <c r="A2668" s="30"/>
      <c r="B2668" s="44"/>
      <c r="C2668" s="44"/>
      <c r="D2668" s="44"/>
      <c r="E2668" s="44"/>
      <c r="F2668" s="44"/>
    </row>
    <row r="2669" spans="1:11" ht="15" customHeight="1">
      <c r="A2669" s="31"/>
      <c r="B2669" s="895" t="s">
        <v>795</v>
      </c>
      <c r="C2669" s="895"/>
      <c r="D2669" s="895"/>
      <c r="E2669" s="895"/>
      <c r="F2669" s="895"/>
      <c r="G2669" s="895"/>
      <c r="H2669" s="895"/>
      <c r="I2669" s="895"/>
      <c r="J2669" s="895"/>
      <c r="K2669" s="895"/>
    </row>
    <row r="2670" spans="1:11" ht="15" customHeight="1">
      <c r="A2670" s="33"/>
      <c r="B2670" s="903" t="s">
        <v>128</v>
      </c>
      <c r="C2670" s="903"/>
      <c r="D2670" s="903"/>
      <c r="E2670" s="903"/>
      <c r="F2670" s="904"/>
      <c r="G2670" s="903" t="s">
        <v>129</v>
      </c>
      <c r="H2670" s="903"/>
      <c r="I2670" s="903"/>
      <c r="J2670" s="903"/>
      <c r="K2670" s="903"/>
    </row>
    <row r="2671" spans="1:11">
      <c r="A2671" s="34"/>
      <c r="B2671" s="180">
        <v>40909</v>
      </c>
      <c r="C2671" s="180">
        <v>41275</v>
      </c>
      <c r="D2671" s="180">
        <v>41640</v>
      </c>
      <c r="E2671" s="180">
        <v>42005</v>
      </c>
      <c r="F2671" s="181">
        <v>42370</v>
      </c>
      <c r="G2671" s="180">
        <v>40909</v>
      </c>
      <c r="H2671" s="180">
        <v>41275</v>
      </c>
      <c r="I2671" s="180">
        <v>41640</v>
      </c>
      <c r="J2671" s="180">
        <v>42005</v>
      </c>
      <c r="K2671" s="180">
        <v>42370</v>
      </c>
    </row>
    <row r="2672" spans="1:11">
      <c r="A2672" s="31" t="s">
        <v>31</v>
      </c>
      <c r="B2672" s="47" t="s">
        <v>917</v>
      </c>
      <c r="C2672" s="47" t="s">
        <v>917</v>
      </c>
      <c r="D2672" s="47" t="s">
        <v>917</v>
      </c>
      <c r="E2672" s="47" t="s">
        <v>917</v>
      </c>
      <c r="F2672" s="167" t="s">
        <v>917</v>
      </c>
      <c r="G2672" s="47" t="s">
        <v>917</v>
      </c>
      <c r="H2672" s="47" t="s">
        <v>917</v>
      </c>
      <c r="I2672" s="47" t="s">
        <v>917</v>
      </c>
      <c r="J2672" s="47" t="s">
        <v>917</v>
      </c>
      <c r="K2672" s="47" t="s">
        <v>917</v>
      </c>
    </row>
    <row r="2673" spans="1:11">
      <c r="A2673" s="33" t="s">
        <v>456</v>
      </c>
      <c r="B2673" s="47">
        <v>59.41</v>
      </c>
      <c r="C2673" s="47">
        <v>70.010999999999996</v>
      </c>
      <c r="D2673" s="47">
        <v>57.942</v>
      </c>
      <c r="E2673" s="47">
        <v>65.414000000000001</v>
      </c>
      <c r="F2673" s="167">
        <v>69.994</v>
      </c>
      <c r="G2673" s="47">
        <v>1118.6279999999999</v>
      </c>
      <c r="H2673" s="47">
        <v>1205.7370000000001</v>
      </c>
      <c r="I2673" s="47">
        <v>1281.4839999999999</v>
      </c>
      <c r="J2673" s="47">
        <v>1397.047</v>
      </c>
      <c r="K2673" s="47">
        <v>1517.8330000000001</v>
      </c>
    </row>
    <row r="2674" spans="1:11">
      <c r="A2674" s="33" t="s">
        <v>458</v>
      </c>
      <c r="B2674" s="47" t="s">
        <v>917</v>
      </c>
      <c r="C2674" s="47" t="s">
        <v>917</v>
      </c>
      <c r="D2674" s="47" t="s">
        <v>917</v>
      </c>
      <c r="E2674" s="47" t="s">
        <v>917</v>
      </c>
      <c r="F2674" s="167" t="s">
        <v>917</v>
      </c>
      <c r="G2674" s="47">
        <v>8601.3490000000002</v>
      </c>
      <c r="H2674" s="47">
        <v>9928.2309999999998</v>
      </c>
      <c r="I2674" s="47">
        <v>10993.632</v>
      </c>
      <c r="J2674" s="47">
        <v>12025.554</v>
      </c>
      <c r="K2674" s="47">
        <v>12695.138999999999</v>
      </c>
    </row>
    <row r="2675" spans="1:11">
      <c r="A2675" s="33" t="s">
        <v>457</v>
      </c>
      <c r="B2675" s="47" t="s">
        <v>917</v>
      </c>
      <c r="C2675" s="47" t="s">
        <v>917</v>
      </c>
      <c r="D2675" s="47" t="s">
        <v>917</v>
      </c>
      <c r="E2675" s="47" t="s">
        <v>917</v>
      </c>
      <c r="F2675" s="167" t="s">
        <v>917</v>
      </c>
      <c r="G2675" s="47" t="s">
        <v>917</v>
      </c>
      <c r="H2675" s="47" t="s">
        <v>917</v>
      </c>
      <c r="I2675" s="47" t="s">
        <v>917</v>
      </c>
      <c r="J2675" s="47" t="s">
        <v>917</v>
      </c>
      <c r="K2675" s="47" t="s">
        <v>917</v>
      </c>
    </row>
    <row r="2676" spans="1:11">
      <c r="A2676" s="33" t="s">
        <v>459</v>
      </c>
      <c r="B2676" s="47" t="s">
        <v>917</v>
      </c>
      <c r="C2676" s="47" t="s">
        <v>917</v>
      </c>
      <c r="D2676" s="47" t="s">
        <v>917</v>
      </c>
      <c r="E2676" s="47" t="s">
        <v>917</v>
      </c>
      <c r="F2676" s="167" t="s">
        <v>917</v>
      </c>
      <c r="G2676" s="47">
        <v>9009.0679999999993</v>
      </c>
      <c r="H2676" s="47">
        <v>12970.954</v>
      </c>
      <c r="I2676" s="47">
        <v>19754.396000000001</v>
      </c>
      <c r="J2676" s="47">
        <v>29029.945</v>
      </c>
      <c r="K2676" s="47">
        <v>38371.188000000002</v>
      </c>
    </row>
    <row r="2677" spans="1:11">
      <c r="A2677" s="33" t="s">
        <v>140</v>
      </c>
      <c r="B2677" s="47">
        <v>347.02600000000001</v>
      </c>
      <c r="C2677" s="47">
        <v>405.11099999999999</v>
      </c>
      <c r="D2677" s="47">
        <v>353.72699999999998</v>
      </c>
      <c r="E2677" s="47">
        <v>366.541</v>
      </c>
      <c r="F2677" s="167">
        <v>285.27</v>
      </c>
      <c r="G2677" s="47">
        <v>8152.674</v>
      </c>
      <c r="H2677" s="47">
        <v>8578.4830000000002</v>
      </c>
      <c r="I2677" s="47">
        <v>8249.8070000000007</v>
      </c>
      <c r="J2677" s="47">
        <v>8940.7379999999994</v>
      </c>
      <c r="K2677" s="47">
        <v>8807.2569999999996</v>
      </c>
    </row>
    <row r="2678" spans="1:11">
      <c r="A2678" s="718" t="s">
        <v>141</v>
      </c>
      <c r="B2678" s="47" t="s">
        <v>349</v>
      </c>
      <c r="C2678" s="47" t="s">
        <v>349</v>
      </c>
      <c r="D2678" s="47">
        <v>144.40799999999999</v>
      </c>
      <c r="E2678" s="47">
        <v>144.85499999999999</v>
      </c>
      <c r="F2678" s="167">
        <v>157.12100000000001</v>
      </c>
      <c r="G2678" s="47">
        <v>2907.25</v>
      </c>
      <c r="H2678" s="47">
        <v>3254.8710000000001</v>
      </c>
      <c r="I2678" s="47">
        <v>2870.241</v>
      </c>
      <c r="J2678" s="47">
        <v>2995.3290000000002</v>
      </c>
      <c r="K2678" s="47">
        <v>3219.3739999999998</v>
      </c>
    </row>
    <row r="2679" spans="1:11">
      <c r="A2679" s="33" t="s">
        <v>641</v>
      </c>
      <c r="B2679" s="47" t="s">
        <v>917</v>
      </c>
      <c r="C2679" s="47" t="s">
        <v>917</v>
      </c>
      <c r="D2679" s="47" t="s">
        <v>917</v>
      </c>
      <c r="E2679" s="47" t="s">
        <v>917</v>
      </c>
      <c r="F2679" s="167" t="s">
        <v>917</v>
      </c>
      <c r="G2679" s="47" t="s">
        <v>917</v>
      </c>
      <c r="H2679" s="47" t="s">
        <v>917</v>
      </c>
      <c r="I2679" s="47" t="s">
        <v>917</v>
      </c>
      <c r="J2679" s="47" t="s">
        <v>917</v>
      </c>
      <c r="K2679" s="47" t="s">
        <v>917</v>
      </c>
    </row>
    <row r="2680" spans="1:11">
      <c r="A2680" s="33" t="s">
        <v>860</v>
      </c>
      <c r="B2680" s="47">
        <v>15.3</v>
      </c>
      <c r="C2680" s="47">
        <v>16.100000000000001</v>
      </c>
      <c r="D2680" s="47">
        <v>18.2</v>
      </c>
      <c r="E2680" s="47">
        <v>22.96</v>
      </c>
      <c r="F2680" s="167">
        <v>35.125999999999998</v>
      </c>
      <c r="G2680" s="47">
        <v>850.3</v>
      </c>
      <c r="H2680" s="47">
        <v>1075</v>
      </c>
      <c r="I2680" s="47">
        <v>1405</v>
      </c>
      <c r="J2680" s="47">
        <v>1936.33</v>
      </c>
      <c r="K2680" s="47">
        <v>3451.31</v>
      </c>
    </row>
    <row r="2681" spans="1:11">
      <c r="A2681" s="33" t="s">
        <v>106</v>
      </c>
      <c r="B2681" s="47">
        <v>96.19</v>
      </c>
      <c r="C2681" s="47">
        <v>112.95</v>
      </c>
      <c r="D2681" s="47">
        <v>78.349999999999994</v>
      </c>
      <c r="E2681" s="47">
        <v>53</v>
      </c>
      <c r="F2681" s="167">
        <v>218.7</v>
      </c>
      <c r="G2681" s="47">
        <v>2038.73</v>
      </c>
      <c r="H2681" s="47">
        <v>2274.0700000000002</v>
      </c>
      <c r="I2681" s="47">
        <v>2025.62</v>
      </c>
      <c r="J2681" s="47">
        <v>2176.96</v>
      </c>
      <c r="K2681" s="47">
        <v>2537.4</v>
      </c>
    </row>
    <row r="2682" spans="1:11">
      <c r="A2682" s="33" t="s">
        <v>4</v>
      </c>
      <c r="B2682" s="47" t="s">
        <v>917</v>
      </c>
      <c r="C2682" s="47" t="s">
        <v>917</v>
      </c>
      <c r="D2682" s="47" t="s">
        <v>917</v>
      </c>
      <c r="E2682" s="47" t="s">
        <v>917</v>
      </c>
      <c r="F2682" s="167" t="s">
        <v>917</v>
      </c>
      <c r="G2682" s="47" t="s">
        <v>917</v>
      </c>
      <c r="H2682" s="47" t="s">
        <v>917</v>
      </c>
      <c r="I2682" s="47" t="s">
        <v>917</v>
      </c>
      <c r="J2682" s="47" t="s">
        <v>917</v>
      </c>
      <c r="K2682" s="47" t="s">
        <v>917</v>
      </c>
    </row>
    <row r="2683" spans="1:11">
      <c r="A2683" s="33" t="s">
        <v>811</v>
      </c>
      <c r="B2683" s="47" t="s">
        <v>917</v>
      </c>
      <c r="C2683" s="47" t="s">
        <v>917</v>
      </c>
      <c r="D2683" s="47" t="s">
        <v>917</v>
      </c>
      <c r="E2683" s="47" t="s">
        <v>917</v>
      </c>
      <c r="F2683" s="167" t="s">
        <v>917</v>
      </c>
      <c r="G2683" s="47" t="s">
        <v>917</v>
      </c>
      <c r="H2683" s="47" t="s">
        <v>917</v>
      </c>
      <c r="I2683" s="47" t="s">
        <v>917</v>
      </c>
      <c r="J2683" s="47" t="s">
        <v>917</v>
      </c>
      <c r="K2683" s="47" t="s">
        <v>917</v>
      </c>
    </row>
    <row r="2684" spans="1:11">
      <c r="A2684" s="33" t="s">
        <v>812</v>
      </c>
      <c r="B2684" s="47">
        <v>31.67</v>
      </c>
      <c r="C2684" s="47">
        <v>35.39</v>
      </c>
      <c r="D2684" s="47">
        <v>44.46</v>
      </c>
      <c r="E2684" s="47">
        <v>50.85</v>
      </c>
      <c r="F2684" s="167">
        <v>63.02</v>
      </c>
      <c r="G2684" s="47">
        <v>1526.5</v>
      </c>
      <c r="H2684" s="47">
        <v>1767.92</v>
      </c>
      <c r="I2684" s="47">
        <v>1976.19</v>
      </c>
      <c r="J2684" s="47">
        <v>2259.3200000000002</v>
      </c>
      <c r="K2684" s="47">
        <v>2515.17</v>
      </c>
    </row>
    <row r="2685" spans="1:11">
      <c r="A2685" s="33" t="s">
        <v>5</v>
      </c>
      <c r="B2685" s="47">
        <v>24.684999999999999</v>
      </c>
      <c r="C2685" s="47">
        <v>25.88</v>
      </c>
      <c r="D2685" s="47">
        <v>70.099000000000004</v>
      </c>
      <c r="E2685" s="47">
        <v>3900.1410000000001</v>
      </c>
      <c r="F2685" s="167">
        <v>4025.7359999999999</v>
      </c>
      <c r="G2685" s="47">
        <v>2512.3049999999998</v>
      </c>
      <c r="H2685" s="47">
        <v>2699.721</v>
      </c>
      <c r="I2685" s="47">
        <v>2968.306</v>
      </c>
      <c r="J2685" s="47">
        <v>3319.31</v>
      </c>
      <c r="K2685" s="47">
        <v>3651.1550000000002</v>
      </c>
    </row>
    <row r="2686" spans="1:11">
      <c r="A2686" s="33" t="s">
        <v>813</v>
      </c>
      <c r="B2686" s="47">
        <v>32.103000000000002</v>
      </c>
      <c r="C2686" s="47">
        <v>36.503</v>
      </c>
      <c r="D2686" s="47">
        <v>50.451999999999998</v>
      </c>
      <c r="E2686" s="47">
        <v>37.636000000000003</v>
      </c>
      <c r="F2686" s="167">
        <v>40.774999999999999</v>
      </c>
      <c r="G2686" s="47">
        <v>1543.425</v>
      </c>
      <c r="H2686" s="47">
        <v>2428.643</v>
      </c>
      <c r="I2686" s="47">
        <v>3920.57</v>
      </c>
      <c r="J2686" s="47">
        <v>5873.6480000000001</v>
      </c>
      <c r="K2686" s="47">
        <v>8844.5849999999991</v>
      </c>
    </row>
    <row r="2687" spans="1:11">
      <c r="A2687" s="33" t="s">
        <v>814</v>
      </c>
      <c r="B2687" s="47" t="s">
        <v>349</v>
      </c>
      <c r="C2687" s="47" t="s">
        <v>349</v>
      </c>
      <c r="D2687" s="47" t="s">
        <v>349</v>
      </c>
      <c r="E2687" s="47" t="s">
        <v>349</v>
      </c>
      <c r="F2687" s="167" t="s">
        <v>349</v>
      </c>
      <c r="G2687" s="47">
        <v>237.95</v>
      </c>
      <c r="H2687" s="47">
        <v>294.04199999999997</v>
      </c>
      <c r="I2687" s="47">
        <v>362.56099999999998</v>
      </c>
      <c r="J2687" s="47">
        <v>394.916</v>
      </c>
      <c r="K2687" s="47">
        <v>524.57000000000005</v>
      </c>
    </row>
    <row r="2688" spans="1:11">
      <c r="A2688" s="33" t="s">
        <v>6</v>
      </c>
      <c r="B2688" s="47" t="s">
        <v>917</v>
      </c>
      <c r="C2688" s="47" t="s">
        <v>917</v>
      </c>
      <c r="D2688" s="47" t="s">
        <v>917</v>
      </c>
      <c r="E2688" s="47" t="s">
        <v>917</v>
      </c>
      <c r="F2688" s="167" t="s">
        <v>917</v>
      </c>
      <c r="G2688" s="47" t="s">
        <v>917</v>
      </c>
      <c r="H2688" s="47" t="s">
        <v>917</v>
      </c>
      <c r="I2688" s="47" t="s">
        <v>917</v>
      </c>
      <c r="J2688" s="47" t="s">
        <v>917</v>
      </c>
      <c r="K2688" s="47" t="s">
        <v>917</v>
      </c>
    </row>
    <row r="2689" spans="1:11">
      <c r="A2689" s="33" t="s">
        <v>815</v>
      </c>
      <c r="B2689" s="47" t="s">
        <v>917</v>
      </c>
      <c r="C2689" s="47" t="s">
        <v>917</v>
      </c>
      <c r="D2689" s="47" t="s">
        <v>917</v>
      </c>
      <c r="E2689" s="47" t="s">
        <v>917</v>
      </c>
      <c r="F2689" s="167" t="s">
        <v>917</v>
      </c>
      <c r="G2689" s="47">
        <v>1042.31</v>
      </c>
      <c r="H2689" s="47">
        <v>1195.818</v>
      </c>
      <c r="I2689" s="47">
        <v>1242.5999999999999</v>
      </c>
      <c r="J2689" s="47">
        <v>1442.99</v>
      </c>
      <c r="K2689" s="47">
        <v>1598.59</v>
      </c>
    </row>
    <row r="2690" spans="1:11">
      <c r="A2690" s="33" t="s">
        <v>7</v>
      </c>
      <c r="B2690" s="47">
        <v>94</v>
      </c>
      <c r="C2690" s="47">
        <v>101</v>
      </c>
      <c r="D2690" s="47">
        <v>99</v>
      </c>
      <c r="E2690" s="47">
        <v>114</v>
      </c>
      <c r="F2690" s="167">
        <v>166</v>
      </c>
      <c r="G2690" s="47">
        <v>1885</v>
      </c>
      <c r="H2690" s="47">
        <v>2139</v>
      </c>
      <c r="I2690" s="47">
        <v>2271</v>
      </c>
      <c r="J2690" s="47">
        <v>2387</v>
      </c>
      <c r="K2690" s="47">
        <v>2641</v>
      </c>
    </row>
    <row r="2691" spans="1:11">
      <c r="A2691" s="33" t="s">
        <v>8</v>
      </c>
      <c r="B2691" s="47">
        <v>49.44</v>
      </c>
      <c r="C2691" s="47">
        <v>54.08</v>
      </c>
      <c r="D2691" s="47">
        <v>58.17</v>
      </c>
      <c r="E2691" s="47">
        <v>51.46</v>
      </c>
      <c r="F2691" s="167">
        <v>60.81</v>
      </c>
      <c r="G2691" s="47">
        <v>537.55999999999995</v>
      </c>
      <c r="H2691" s="47">
        <v>571.95000000000005</v>
      </c>
      <c r="I2691" s="47">
        <v>636.03</v>
      </c>
      <c r="J2691" s="47">
        <v>812.61</v>
      </c>
      <c r="K2691" s="47">
        <v>909.38</v>
      </c>
    </row>
    <row r="2692" spans="1:11">
      <c r="A2692" s="33" t="s">
        <v>816</v>
      </c>
      <c r="B2692" s="47">
        <v>22.347999999999999</v>
      </c>
      <c r="C2692" s="47">
        <v>27.163</v>
      </c>
      <c r="D2692" s="47">
        <v>36.621000000000002</v>
      </c>
      <c r="E2692" s="47">
        <v>43.823999999999998</v>
      </c>
      <c r="F2692" s="167">
        <v>39.484999999999999</v>
      </c>
      <c r="G2692" s="47">
        <v>2829.3290000000002</v>
      </c>
      <c r="H2692" s="47">
        <v>3165.5369999999998</v>
      </c>
      <c r="I2692" s="47">
        <v>3403.6489999999999</v>
      </c>
      <c r="J2692" s="47">
        <v>3766.431</v>
      </c>
      <c r="K2692" s="47">
        <v>4148.96</v>
      </c>
    </row>
    <row r="2693" spans="1:11">
      <c r="A2693" s="33" t="s">
        <v>9</v>
      </c>
      <c r="B2693" s="47">
        <v>439</v>
      </c>
      <c r="C2693" s="47">
        <v>196</v>
      </c>
      <c r="D2693" s="47">
        <v>564</v>
      </c>
      <c r="E2693" s="47" t="s">
        <v>917</v>
      </c>
      <c r="F2693" s="167">
        <v>733.45399999999995</v>
      </c>
      <c r="G2693" s="47">
        <v>9853</v>
      </c>
      <c r="H2693" s="47">
        <v>10668</v>
      </c>
      <c r="I2693" s="47">
        <v>11518</v>
      </c>
      <c r="J2693" s="47">
        <v>12662</v>
      </c>
      <c r="K2693" s="47">
        <v>13578.55</v>
      </c>
    </row>
    <row r="2694" spans="1:11">
      <c r="A2694" s="33" t="s">
        <v>158</v>
      </c>
      <c r="B2694" s="47" t="s">
        <v>917</v>
      </c>
      <c r="C2694" s="47" t="s">
        <v>917</v>
      </c>
      <c r="D2694" s="47" t="s">
        <v>917</v>
      </c>
      <c r="E2694" s="47" t="s">
        <v>917</v>
      </c>
      <c r="F2694" s="167" t="s">
        <v>917</v>
      </c>
      <c r="G2694" s="47" t="s">
        <v>917</v>
      </c>
      <c r="H2694" s="47" t="s">
        <v>917</v>
      </c>
      <c r="I2694" s="47" t="s">
        <v>917</v>
      </c>
      <c r="J2694" s="47" t="s">
        <v>917</v>
      </c>
      <c r="K2694" s="47" t="s">
        <v>917</v>
      </c>
    </row>
    <row r="2695" spans="1:11" ht="14.25">
      <c r="A2695" s="41" t="s">
        <v>1174</v>
      </c>
      <c r="B2695" s="169">
        <v>1211.1719999999998</v>
      </c>
      <c r="C2695" s="169">
        <v>1080.1880000000001</v>
      </c>
      <c r="D2695" s="169">
        <v>1575.4290000000001</v>
      </c>
      <c r="E2695" s="169">
        <v>4850.6810000000005</v>
      </c>
      <c r="F2695" s="173">
        <v>5895.4909999999991</v>
      </c>
      <c r="G2695" s="160">
        <v>54645.37799999999</v>
      </c>
      <c r="H2695" s="169">
        <v>64217.976999999984</v>
      </c>
      <c r="I2695" s="169">
        <v>74879.08600000001</v>
      </c>
      <c r="J2695" s="160">
        <v>91420.127999999997</v>
      </c>
      <c r="K2695" s="159">
        <v>109011.46100000001</v>
      </c>
    </row>
    <row r="2696" spans="1:11">
      <c r="A2696" s="30"/>
      <c r="J2696" s="275"/>
    </row>
    <row r="2697" spans="1:11">
      <c r="A2697" s="30"/>
    </row>
    <row r="2698" spans="1:11">
      <c r="A2698" s="30"/>
    </row>
    <row r="2699" spans="1:11">
      <c r="A2699" s="915" t="s">
        <v>346</v>
      </c>
      <c r="B2699" s="915"/>
      <c r="C2699" s="915"/>
      <c r="D2699" s="915"/>
      <c r="E2699" s="915"/>
      <c r="F2699" s="915"/>
      <c r="G2699" s="915"/>
      <c r="H2699" s="915"/>
      <c r="I2699" s="915"/>
      <c r="J2699" s="915"/>
      <c r="K2699" s="915"/>
    </row>
    <row r="2700" spans="1:11">
      <c r="A2700" s="30"/>
    </row>
    <row r="2701" spans="1:11" ht="27" customHeight="1">
      <c r="A2701" s="31"/>
      <c r="B2701" s="906" t="s">
        <v>249</v>
      </c>
      <c r="C2701" s="906"/>
      <c r="D2701" s="906"/>
      <c r="E2701" s="906"/>
      <c r="F2701" s="922"/>
      <c r="G2701" s="906" t="s">
        <v>182</v>
      </c>
      <c r="H2701" s="906"/>
      <c r="I2701" s="906"/>
      <c r="J2701" s="906"/>
      <c r="K2701" s="906"/>
    </row>
    <row r="2702" spans="1:11" ht="15" customHeight="1">
      <c r="A2702" s="33"/>
      <c r="B2702" s="903" t="s">
        <v>129</v>
      </c>
      <c r="C2702" s="903"/>
      <c r="D2702" s="903"/>
      <c r="E2702" s="903"/>
      <c r="F2702" s="903"/>
      <c r="G2702" s="903"/>
      <c r="H2702" s="903"/>
      <c r="I2702" s="903"/>
      <c r="J2702" s="903"/>
      <c r="K2702" s="903"/>
    </row>
    <row r="2703" spans="1:11">
      <c r="A2703" s="34"/>
      <c r="B2703" s="180">
        <v>40909</v>
      </c>
      <c r="C2703" s="180">
        <v>41275</v>
      </c>
      <c r="D2703" s="180">
        <v>41640</v>
      </c>
      <c r="E2703" s="180">
        <v>42005</v>
      </c>
      <c r="F2703" s="181">
        <v>42370</v>
      </c>
      <c r="G2703" s="180">
        <v>40909</v>
      </c>
      <c r="H2703" s="180">
        <v>41275</v>
      </c>
      <c r="I2703" s="180">
        <v>41640</v>
      </c>
      <c r="J2703" s="180">
        <v>42005</v>
      </c>
      <c r="K2703" s="180">
        <v>42370</v>
      </c>
    </row>
    <row r="2704" spans="1:11">
      <c r="A2704" s="31" t="s">
        <v>31</v>
      </c>
      <c r="B2704" s="47" t="s">
        <v>917</v>
      </c>
      <c r="C2704" s="47" t="s">
        <v>917</v>
      </c>
      <c r="D2704" s="47" t="s">
        <v>917</v>
      </c>
      <c r="E2704" s="47" t="s">
        <v>917</v>
      </c>
      <c r="F2704" s="167" t="s">
        <v>917</v>
      </c>
      <c r="G2704" s="47" t="s">
        <v>349</v>
      </c>
      <c r="H2704" s="47" t="s">
        <v>349</v>
      </c>
      <c r="I2704" s="47" t="s">
        <v>349</v>
      </c>
      <c r="J2704" s="47" t="s">
        <v>349</v>
      </c>
      <c r="K2704" s="47" t="s">
        <v>349</v>
      </c>
    </row>
    <row r="2705" spans="1:11">
      <c r="A2705" s="33" t="s">
        <v>456</v>
      </c>
      <c r="B2705" s="47">
        <v>108.25</v>
      </c>
      <c r="C2705" s="47">
        <v>126.514</v>
      </c>
      <c r="D2705" s="47">
        <v>140.84800000000001</v>
      </c>
      <c r="E2705" s="47">
        <v>129.547</v>
      </c>
      <c r="F2705" s="167">
        <v>148.208</v>
      </c>
      <c r="G2705" s="47">
        <v>46.2</v>
      </c>
      <c r="H2705" s="47">
        <v>29.364000000000001</v>
      </c>
      <c r="I2705" s="47">
        <v>26.41</v>
      </c>
      <c r="J2705" s="47">
        <v>1.4410000000000001</v>
      </c>
      <c r="K2705" s="47">
        <v>1.6259999999999999</v>
      </c>
    </row>
    <row r="2706" spans="1:11">
      <c r="A2706" s="33" t="s">
        <v>458</v>
      </c>
      <c r="B2706" s="47">
        <v>91.71</v>
      </c>
      <c r="C2706" s="47">
        <v>107.836</v>
      </c>
      <c r="D2706" s="47">
        <v>125.792</v>
      </c>
      <c r="E2706" s="47">
        <v>95.384</v>
      </c>
      <c r="F2706" s="167">
        <v>87.436000000000007</v>
      </c>
      <c r="G2706" s="47" t="s">
        <v>917</v>
      </c>
      <c r="H2706" s="47" t="s">
        <v>917</v>
      </c>
      <c r="I2706" s="47" t="s">
        <v>917</v>
      </c>
      <c r="J2706" s="47" t="s">
        <v>917</v>
      </c>
      <c r="K2706" s="47" t="s">
        <v>917</v>
      </c>
    </row>
    <row r="2707" spans="1:11">
      <c r="A2707" s="33" t="s">
        <v>457</v>
      </c>
      <c r="B2707" s="47" t="s">
        <v>917</v>
      </c>
      <c r="C2707" s="47" t="s">
        <v>917</v>
      </c>
      <c r="D2707" s="47" t="s">
        <v>917</v>
      </c>
      <c r="E2707" s="47" t="s">
        <v>917</v>
      </c>
      <c r="F2707" s="167" t="s">
        <v>917</v>
      </c>
      <c r="G2707" s="49" t="s">
        <v>917</v>
      </c>
      <c r="H2707" s="49" t="s">
        <v>917</v>
      </c>
      <c r="I2707" s="49" t="s">
        <v>917</v>
      </c>
      <c r="J2707" s="49" t="s">
        <v>917</v>
      </c>
      <c r="K2707" s="49" t="s">
        <v>917</v>
      </c>
    </row>
    <row r="2708" spans="1:11">
      <c r="A2708" s="33" t="s">
        <v>459</v>
      </c>
      <c r="B2708" s="47" t="s">
        <v>917</v>
      </c>
      <c r="C2708" s="47" t="s">
        <v>917</v>
      </c>
      <c r="D2708" s="47" t="s">
        <v>917</v>
      </c>
      <c r="E2708" s="47" t="s">
        <v>917</v>
      </c>
      <c r="F2708" s="167" t="s">
        <v>917</v>
      </c>
      <c r="G2708" s="49" t="s">
        <v>349</v>
      </c>
      <c r="H2708" s="49" t="s">
        <v>349</v>
      </c>
      <c r="I2708" s="49" t="s">
        <v>349</v>
      </c>
      <c r="J2708" s="49" t="s">
        <v>349</v>
      </c>
      <c r="K2708" s="49" t="s">
        <v>349</v>
      </c>
    </row>
    <row r="2709" spans="1:11">
      <c r="A2709" s="33" t="s">
        <v>140</v>
      </c>
      <c r="B2709" s="47">
        <v>322.30799999999999</v>
      </c>
      <c r="C2709" s="47">
        <v>385.81200000000001</v>
      </c>
      <c r="D2709" s="47">
        <v>325.03100000000001</v>
      </c>
      <c r="E2709" s="47">
        <v>456.30900000000003</v>
      </c>
      <c r="F2709" s="167">
        <v>499.85500000000002</v>
      </c>
      <c r="G2709" s="47" t="s">
        <v>917</v>
      </c>
      <c r="H2709" s="47" t="s">
        <v>917</v>
      </c>
      <c r="I2709" s="47">
        <v>48.451999999999998</v>
      </c>
      <c r="J2709" s="47">
        <v>20.013000000000002</v>
      </c>
      <c r="K2709" s="47">
        <v>1.905</v>
      </c>
    </row>
    <row r="2710" spans="1:11">
      <c r="A2710" s="718" t="s">
        <v>141</v>
      </c>
      <c r="B2710" s="47">
        <v>308.55</v>
      </c>
      <c r="C2710" s="47">
        <v>409.73599999999999</v>
      </c>
      <c r="D2710" s="47">
        <v>204.126</v>
      </c>
      <c r="E2710" s="47">
        <v>269.55900000000003</v>
      </c>
      <c r="F2710" s="167">
        <v>290.41399999999999</v>
      </c>
      <c r="G2710" s="47" t="s">
        <v>349</v>
      </c>
      <c r="H2710" s="47" t="s">
        <v>349</v>
      </c>
      <c r="I2710" s="47">
        <v>25.148</v>
      </c>
      <c r="J2710" s="47">
        <v>26.234000000000002</v>
      </c>
      <c r="K2710" s="47">
        <v>27.34</v>
      </c>
    </row>
    <row r="2711" spans="1:11">
      <c r="A2711" s="33" t="s">
        <v>641</v>
      </c>
      <c r="B2711" s="47" t="s">
        <v>917</v>
      </c>
      <c r="C2711" s="47" t="s">
        <v>917</v>
      </c>
      <c r="D2711" s="47" t="s">
        <v>917</v>
      </c>
      <c r="E2711" s="47" t="s">
        <v>917</v>
      </c>
      <c r="F2711" s="167" t="s">
        <v>917</v>
      </c>
      <c r="G2711" s="47" t="s">
        <v>917</v>
      </c>
      <c r="H2711" s="47" t="s">
        <v>917</v>
      </c>
      <c r="I2711" s="47" t="s">
        <v>917</v>
      </c>
      <c r="J2711" s="47" t="s">
        <v>917</v>
      </c>
      <c r="K2711" s="47" t="s">
        <v>917</v>
      </c>
    </row>
    <row r="2712" spans="1:11">
      <c r="A2712" s="33" t="s">
        <v>860</v>
      </c>
      <c r="B2712" s="47">
        <v>26.6</v>
      </c>
      <c r="C2712" s="47">
        <v>37.1</v>
      </c>
      <c r="D2712" s="47">
        <v>46.4</v>
      </c>
      <c r="E2712" s="47">
        <v>55.94</v>
      </c>
      <c r="F2712" s="167">
        <v>71.918000000000006</v>
      </c>
      <c r="G2712" s="47">
        <v>66.099999999999994</v>
      </c>
      <c r="H2712" s="47">
        <v>133.6</v>
      </c>
      <c r="I2712" s="47">
        <v>310.7</v>
      </c>
      <c r="J2712" s="47">
        <v>748.02</v>
      </c>
      <c r="K2712" s="47">
        <v>1963.655</v>
      </c>
    </row>
    <row r="2713" spans="1:11">
      <c r="A2713" s="33" t="s">
        <v>106</v>
      </c>
      <c r="B2713" s="47">
        <v>26.46</v>
      </c>
      <c r="C2713" s="47">
        <v>42.21</v>
      </c>
      <c r="D2713" s="47">
        <v>8.3949999999999996</v>
      </c>
      <c r="E2713" s="47">
        <v>10.5</v>
      </c>
      <c r="F2713" s="167">
        <v>75.5</v>
      </c>
      <c r="G2713" s="47" t="s">
        <v>917</v>
      </c>
      <c r="H2713" s="47" t="s">
        <v>917</v>
      </c>
      <c r="I2713" s="47">
        <v>221.39599999999999</v>
      </c>
      <c r="J2713" s="47">
        <v>131</v>
      </c>
      <c r="K2713" s="47">
        <v>432.1</v>
      </c>
    </row>
    <row r="2714" spans="1:11">
      <c r="A2714" s="33" t="s">
        <v>4</v>
      </c>
      <c r="B2714" s="47" t="s">
        <v>917</v>
      </c>
      <c r="C2714" s="47" t="s">
        <v>917</v>
      </c>
      <c r="D2714" s="47" t="s">
        <v>917</v>
      </c>
      <c r="E2714" s="47" t="s">
        <v>917</v>
      </c>
      <c r="F2714" s="167" t="s">
        <v>917</v>
      </c>
      <c r="G2714" s="47" t="s">
        <v>917</v>
      </c>
      <c r="H2714" s="47" t="s">
        <v>917</v>
      </c>
      <c r="I2714" s="47" t="s">
        <v>917</v>
      </c>
      <c r="J2714" s="47" t="s">
        <v>917</v>
      </c>
      <c r="K2714" s="47" t="s">
        <v>917</v>
      </c>
    </row>
    <row r="2715" spans="1:11">
      <c r="A2715" s="33" t="s">
        <v>811</v>
      </c>
      <c r="B2715" s="47" t="s">
        <v>917</v>
      </c>
      <c r="C2715" s="47" t="s">
        <v>917</v>
      </c>
      <c r="D2715" s="47" t="s">
        <v>917</v>
      </c>
      <c r="E2715" s="47" t="s">
        <v>917</v>
      </c>
      <c r="F2715" s="167" t="s">
        <v>917</v>
      </c>
      <c r="G2715" s="47" t="s">
        <v>917</v>
      </c>
      <c r="H2715" s="47" t="s">
        <v>917</v>
      </c>
      <c r="I2715" s="47" t="s">
        <v>917</v>
      </c>
      <c r="J2715" s="47" t="s">
        <v>917</v>
      </c>
      <c r="K2715" s="47" t="s">
        <v>917</v>
      </c>
    </row>
    <row r="2716" spans="1:11">
      <c r="A2716" s="33" t="s">
        <v>812</v>
      </c>
      <c r="B2716" s="47">
        <v>52.88</v>
      </c>
      <c r="C2716" s="47">
        <v>65.78</v>
      </c>
      <c r="D2716" s="47">
        <v>59.12</v>
      </c>
      <c r="E2716" s="47">
        <v>77.44</v>
      </c>
      <c r="F2716" s="167">
        <v>148.94999999999999</v>
      </c>
      <c r="G2716" s="47" t="s">
        <v>917</v>
      </c>
      <c r="H2716" s="47" t="s">
        <v>917</v>
      </c>
      <c r="I2716" s="47" t="s">
        <v>917</v>
      </c>
      <c r="J2716" s="47" t="s">
        <v>917</v>
      </c>
      <c r="K2716" s="47" t="s">
        <v>917</v>
      </c>
    </row>
    <row r="2717" spans="1:11">
      <c r="A2717" s="33" t="s">
        <v>5</v>
      </c>
      <c r="B2717" s="47">
        <v>130.59</v>
      </c>
      <c r="C2717" s="47">
        <v>152.58699999999999</v>
      </c>
      <c r="D2717" s="47">
        <v>167</v>
      </c>
      <c r="E2717" s="47">
        <v>192.97499999999999</v>
      </c>
      <c r="F2717" s="167">
        <v>214.983</v>
      </c>
      <c r="G2717" s="47" t="s">
        <v>917</v>
      </c>
      <c r="H2717" s="47">
        <v>122.099</v>
      </c>
      <c r="I2717" s="47">
        <v>86.555999999999997</v>
      </c>
      <c r="J2717" s="47">
        <v>2.3820000000000001</v>
      </c>
      <c r="K2717" s="47">
        <v>0.38500000000000001</v>
      </c>
    </row>
    <row r="2718" spans="1:11">
      <c r="A2718" s="33" t="s">
        <v>813</v>
      </c>
      <c r="B2718" s="47">
        <v>148.83600000000001</v>
      </c>
      <c r="C2718" s="47">
        <v>229.38</v>
      </c>
      <c r="D2718" s="47">
        <v>323.57400000000001</v>
      </c>
      <c r="E2718" s="47">
        <v>278.25700000000001</v>
      </c>
      <c r="F2718" s="167">
        <v>372.649</v>
      </c>
      <c r="G2718" s="47" t="s">
        <v>917</v>
      </c>
      <c r="H2718" s="47" t="s">
        <v>917</v>
      </c>
      <c r="I2718" s="47" t="s">
        <v>917</v>
      </c>
      <c r="J2718" s="47" t="s">
        <v>917</v>
      </c>
      <c r="K2718" s="47" t="s">
        <v>917</v>
      </c>
    </row>
    <row r="2719" spans="1:11">
      <c r="A2719" s="33" t="s">
        <v>814</v>
      </c>
      <c r="B2719" s="47" t="s">
        <v>349</v>
      </c>
      <c r="C2719" s="47" t="s">
        <v>349</v>
      </c>
      <c r="D2719" s="47" t="s">
        <v>349</v>
      </c>
      <c r="E2719" s="47" t="s">
        <v>349</v>
      </c>
      <c r="F2719" s="167" t="s">
        <v>349</v>
      </c>
      <c r="G2719" s="47" t="s">
        <v>349</v>
      </c>
      <c r="H2719" s="47" t="s">
        <v>349</v>
      </c>
      <c r="I2719" s="47" t="s">
        <v>349</v>
      </c>
      <c r="J2719" s="47" t="s">
        <v>349</v>
      </c>
      <c r="K2719" s="47" t="s">
        <v>349</v>
      </c>
    </row>
    <row r="2720" spans="1:11">
      <c r="A2720" s="33" t="s">
        <v>6</v>
      </c>
      <c r="B2720" s="47" t="s">
        <v>917</v>
      </c>
      <c r="C2720" s="47" t="s">
        <v>917</v>
      </c>
      <c r="D2720" s="47" t="s">
        <v>917</v>
      </c>
      <c r="E2720" s="47" t="s">
        <v>917</v>
      </c>
      <c r="F2720" s="167" t="s">
        <v>917</v>
      </c>
      <c r="G2720" s="47" t="s">
        <v>917</v>
      </c>
      <c r="H2720" s="47" t="s">
        <v>917</v>
      </c>
      <c r="I2720" s="47" t="s">
        <v>917</v>
      </c>
      <c r="J2720" s="47" t="s">
        <v>917</v>
      </c>
      <c r="K2720" s="47" t="s">
        <v>917</v>
      </c>
    </row>
    <row r="2721" spans="1:11">
      <c r="A2721" s="33" t="s">
        <v>815</v>
      </c>
      <c r="B2721" s="47" t="s">
        <v>917</v>
      </c>
      <c r="C2721" s="47" t="s">
        <v>917</v>
      </c>
      <c r="D2721" s="47" t="s">
        <v>917</v>
      </c>
      <c r="E2721" s="47" t="s">
        <v>917</v>
      </c>
      <c r="F2721" s="167" t="s">
        <v>917</v>
      </c>
      <c r="G2721" s="47" t="s">
        <v>917</v>
      </c>
      <c r="H2721" s="47" t="s">
        <v>917</v>
      </c>
      <c r="I2721" s="47" t="s">
        <v>917</v>
      </c>
      <c r="J2721" s="47" t="s">
        <v>917</v>
      </c>
      <c r="K2721" s="47" t="s">
        <v>917</v>
      </c>
    </row>
    <row r="2722" spans="1:11">
      <c r="A2722" s="33" t="s">
        <v>7</v>
      </c>
      <c r="B2722" s="47">
        <v>70</v>
      </c>
      <c r="C2722" s="47">
        <v>88</v>
      </c>
      <c r="D2722" s="47">
        <v>53</v>
      </c>
      <c r="E2722" s="47">
        <v>166</v>
      </c>
      <c r="F2722" s="167">
        <v>191</v>
      </c>
      <c r="G2722" s="47" t="s">
        <v>349</v>
      </c>
      <c r="H2722" s="47" t="s">
        <v>349</v>
      </c>
      <c r="I2722" s="47" t="s">
        <v>349</v>
      </c>
      <c r="J2722" s="47" t="s">
        <v>917</v>
      </c>
      <c r="K2722" s="47">
        <v>6.6</v>
      </c>
    </row>
    <row r="2723" spans="1:11">
      <c r="A2723" s="33" t="s">
        <v>8</v>
      </c>
      <c r="B2723" s="47">
        <v>113.74</v>
      </c>
      <c r="C2723" s="47">
        <v>129.16999999999999</v>
      </c>
      <c r="D2723" s="47">
        <v>142.43</v>
      </c>
      <c r="E2723" s="47">
        <v>152.74</v>
      </c>
      <c r="F2723" s="167">
        <v>172.75</v>
      </c>
      <c r="G2723" s="47">
        <v>2.8</v>
      </c>
      <c r="H2723" s="47">
        <v>1.37</v>
      </c>
      <c r="I2723" s="47" t="s">
        <v>917</v>
      </c>
      <c r="J2723" s="47">
        <v>6.78</v>
      </c>
      <c r="K2723" s="47">
        <v>9.91</v>
      </c>
    </row>
    <row r="2724" spans="1:11">
      <c r="A2724" s="33" t="s">
        <v>816</v>
      </c>
      <c r="B2724" s="47">
        <v>35.276000000000003</v>
      </c>
      <c r="C2724" s="47">
        <v>48.706000000000003</v>
      </c>
      <c r="D2724" s="47">
        <v>55.45</v>
      </c>
      <c r="E2724" s="47">
        <v>61.292000000000002</v>
      </c>
      <c r="F2724" s="167">
        <v>75.661000000000001</v>
      </c>
      <c r="G2724" s="47" t="s">
        <v>917</v>
      </c>
      <c r="H2724" s="47" t="s">
        <v>917</v>
      </c>
      <c r="I2724" s="47" t="s">
        <v>917</v>
      </c>
      <c r="J2724" s="47" t="s">
        <v>917</v>
      </c>
      <c r="K2724" s="47" t="s">
        <v>917</v>
      </c>
    </row>
    <row r="2725" spans="1:11">
      <c r="A2725" s="33" t="s">
        <v>9</v>
      </c>
      <c r="B2725" s="47">
        <v>639</v>
      </c>
      <c r="C2725" s="47">
        <v>891</v>
      </c>
      <c r="D2725" s="47">
        <v>1442</v>
      </c>
      <c r="E2725" s="47">
        <v>1878</v>
      </c>
      <c r="F2725" s="167">
        <v>2057</v>
      </c>
      <c r="G2725" s="47" t="s">
        <v>917</v>
      </c>
      <c r="H2725" s="47" t="s">
        <v>917</v>
      </c>
      <c r="I2725" s="47" t="s">
        <v>917</v>
      </c>
      <c r="J2725" s="47" t="s">
        <v>917</v>
      </c>
      <c r="K2725" s="47" t="s">
        <v>917</v>
      </c>
    </row>
    <row r="2726" spans="1:11">
      <c r="A2726" s="33" t="s">
        <v>158</v>
      </c>
      <c r="B2726" s="47" t="s">
        <v>917</v>
      </c>
      <c r="C2726" s="47" t="s">
        <v>917</v>
      </c>
      <c r="D2726" s="47" t="s">
        <v>917</v>
      </c>
      <c r="E2726" s="47" t="s">
        <v>917</v>
      </c>
      <c r="F2726" s="167" t="s">
        <v>917</v>
      </c>
      <c r="G2726" s="47" t="s">
        <v>917</v>
      </c>
      <c r="H2726" s="47" t="s">
        <v>917</v>
      </c>
      <c r="I2726" s="47" t="s">
        <v>917</v>
      </c>
      <c r="J2726" s="47" t="s">
        <v>917</v>
      </c>
      <c r="K2726" s="47" t="s">
        <v>917</v>
      </c>
    </row>
    <row r="2727" spans="1:11" ht="14.25">
      <c r="A2727" s="41" t="s">
        <v>1174</v>
      </c>
      <c r="B2727" s="169">
        <v>2074.1999999999998</v>
      </c>
      <c r="C2727" s="169">
        <v>2713.8310000000001</v>
      </c>
      <c r="D2727" s="169">
        <v>3093.1660000000002</v>
      </c>
      <c r="E2727" s="169">
        <v>3823.9430000000002</v>
      </c>
      <c r="F2727" s="173">
        <v>4406.3240000000005</v>
      </c>
      <c r="G2727" s="160">
        <v>115.1</v>
      </c>
      <c r="H2727" s="169">
        <v>286.43299999999999</v>
      </c>
      <c r="I2727" s="169">
        <v>718.66200000000003</v>
      </c>
      <c r="J2727" s="160">
        <v>935.86999999999989</v>
      </c>
      <c r="K2727" s="160">
        <v>2443.5210000000002</v>
      </c>
    </row>
    <row r="2728" spans="1:11" s="22" customFormat="1" ht="14.25" customHeight="1">
      <c r="A2728" s="897" t="s">
        <v>779</v>
      </c>
      <c r="B2728" s="898"/>
      <c r="C2728" s="898"/>
      <c r="D2728" s="898"/>
      <c r="E2728" s="898"/>
      <c r="F2728" s="898"/>
      <c r="G2728" s="898"/>
      <c r="H2728" s="898"/>
      <c r="I2728" s="898"/>
      <c r="J2728" s="898"/>
      <c r="K2728" s="898"/>
    </row>
    <row r="2729" spans="1:11" s="22" customFormat="1" ht="14.25" customHeight="1">
      <c r="A2729" s="899" t="s">
        <v>1012</v>
      </c>
      <c r="B2729" s="900"/>
      <c r="C2729" s="900"/>
      <c r="D2729" s="900"/>
      <c r="E2729" s="900"/>
      <c r="F2729" s="900"/>
      <c r="G2729" s="900"/>
      <c r="H2729" s="900"/>
      <c r="I2729" s="900"/>
      <c r="J2729" s="900"/>
      <c r="K2729" s="900"/>
    </row>
    <row r="2730" spans="1:11">
      <c r="A2730" s="30"/>
    </row>
    <row r="2731" spans="1:11">
      <c r="A2731" s="30"/>
    </row>
    <row r="2732" spans="1:11">
      <c r="A2732" s="30"/>
    </row>
    <row r="2733" spans="1:11">
      <c r="A2733" s="30"/>
    </row>
    <row r="2734" spans="1:11" ht="12.75" customHeight="1">
      <c r="A2734" s="915" t="s">
        <v>347</v>
      </c>
      <c r="B2734" s="915"/>
      <c r="C2734" s="915"/>
      <c r="D2734" s="915"/>
      <c r="E2734" s="915"/>
      <c r="F2734" s="915"/>
      <c r="G2734" s="915"/>
      <c r="H2734" s="915"/>
      <c r="I2734" s="915"/>
      <c r="J2734" s="915"/>
      <c r="K2734" s="915"/>
    </row>
    <row r="2735" spans="1:11" ht="15">
      <c r="A2735" s="920" t="s">
        <v>336</v>
      </c>
      <c r="B2735" s="920"/>
      <c r="C2735" s="920"/>
      <c r="D2735" s="920"/>
      <c r="E2735" s="920"/>
      <c r="F2735" s="920"/>
      <c r="G2735" s="920"/>
      <c r="H2735" s="920"/>
      <c r="I2735" s="920"/>
      <c r="J2735" s="920"/>
      <c r="K2735" s="920"/>
    </row>
    <row r="2736" spans="1:11">
      <c r="A2736" s="32" t="s">
        <v>416</v>
      </c>
    </row>
    <row r="2737" spans="1:11">
      <c r="A2737" s="30"/>
      <c r="B2737" s="44"/>
      <c r="C2737" s="44"/>
      <c r="D2737" s="44"/>
      <c r="E2737" s="44"/>
      <c r="F2737" s="44"/>
    </row>
    <row r="2738" spans="1:11" ht="15" customHeight="1">
      <c r="A2738" s="31"/>
      <c r="B2738" s="895" t="s">
        <v>795</v>
      </c>
      <c r="C2738" s="895"/>
      <c r="D2738" s="895"/>
      <c r="E2738" s="895"/>
      <c r="F2738" s="895"/>
      <c r="G2738" s="895"/>
      <c r="H2738" s="895"/>
      <c r="I2738" s="895"/>
      <c r="J2738" s="895"/>
      <c r="K2738" s="895"/>
    </row>
    <row r="2739" spans="1:11" ht="15" customHeight="1">
      <c r="A2739" s="33"/>
      <c r="B2739" s="903" t="s">
        <v>128</v>
      </c>
      <c r="C2739" s="903"/>
      <c r="D2739" s="903"/>
      <c r="E2739" s="903"/>
      <c r="F2739" s="904"/>
      <c r="G2739" s="903" t="s">
        <v>129</v>
      </c>
      <c r="H2739" s="903"/>
      <c r="I2739" s="903"/>
      <c r="J2739" s="903"/>
      <c r="K2739" s="903"/>
    </row>
    <row r="2740" spans="1:11">
      <c r="A2740" s="34"/>
      <c r="B2740" s="180">
        <v>40909</v>
      </c>
      <c r="C2740" s="180">
        <v>41275</v>
      </c>
      <c r="D2740" s="180">
        <v>41640</v>
      </c>
      <c r="E2740" s="180">
        <v>42005</v>
      </c>
      <c r="F2740" s="181">
        <v>42370</v>
      </c>
      <c r="G2740" s="180">
        <v>40909</v>
      </c>
      <c r="H2740" s="180">
        <v>41275</v>
      </c>
      <c r="I2740" s="180">
        <v>41640</v>
      </c>
      <c r="J2740" s="180">
        <v>42005</v>
      </c>
      <c r="K2740" s="180">
        <v>42370</v>
      </c>
    </row>
    <row r="2741" spans="1:11">
      <c r="A2741" s="31" t="s">
        <v>31</v>
      </c>
      <c r="B2741" s="45" t="s">
        <v>917</v>
      </c>
      <c r="C2741" s="45" t="s">
        <v>917</v>
      </c>
      <c r="D2741" s="45" t="s">
        <v>917</v>
      </c>
      <c r="E2741" s="45" t="s">
        <v>917</v>
      </c>
      <c r="F2741" s="93" t="s">
        <v>917</v>
      </c>
      <c r="G2741" s="45" t="s">
        <v>917</v>
      </c>
      <c r="H2741" s="45" t="s">
        <v>917</v>
      </c>
      <c r="I2741" s="45" t="s">
        <v>917</v>
      </c>
      <c r="J2741" s="45" t="s">
        <v>917</v>
      </c>
      <c r="K2741" s="45" t="s">
        <v>917</v>
      </c>
    </row>
    <row r="2742" spans="1:11">
      <c r="A2742" s="33" t="s">
        <v>456</v>
      </c>
      <c r="B2742" s="45">
        <v>5.9757402782732782</v>
      </c>
      <c r="C2742" s="45">
        <v>17.843797340515067</v>
      </c>
      <c r="D2742" s="45">
        <v>-17.238719629772458</v>
      </c>
      <c r="E2742" s="45">
        <v>12.895654274964619</v>
      </c>
      <c r="F2742" s="93">
        <v>7.0015592992325848</v>
      </c>
      <c r="G2742" s="45">
        <v>6.6884120171673667</v>
      </c>
      <c r="H2742" s="45">
        <v>7.7871285181490224</v>
      </c>
      <c r="I2742" s="45">
        <v>6.2822157734232054</v>
      </c>
      <c r="J2742" s="45">
        <v>9.017904242269136</v>
      </c>
      <c r="K2742" s="45">
        <v>8.6458079076795702</v>
      </c>
    </row>
    <row r="2743" spans="1:11">
      <c r="A2743" s="33" t="s">
        <v>458</v>
      </c>
      <c r="B2743" s="45" t="s">
        <v>917</v>
      </c>
      <c r="C2743" s="45" t="s">
        <v>917</v>
      </c>
      <c r="D2743" s="45" t="s">
        <v>917</v>
      </c>
      <c r="E2743" s="45" t="s">
        <v>917</v>
      </c>
      <c r="F2743" s="93" t="s">
        <v>917</v>
      </c>
      <c r="G2743" s="45">
        <v>17.120238974961023</v>
      </c>
      <c r="H2743" s="45">
        <v>15.426440666458241</v>
      </c>
      <c r="I2743" s="45">
        <v>10.731025496888623</v>
      </c>
      <c r="J2743" s="45">
        <v>9.3865430460106314</v>
      </c>
      <c r="K2743" s="45">
        <v>5.568017905869449</v>
      </c>
    </row>
    <row r="2744" spans="1:11">
      <c r="A2744" s="33" t="s">
        <v>457</v>
      </c>
      <c r="B2744" s="45" t="s">
        <v>917</v>
      </c>
      <c r="C2744" s="45" t="s">
        <v>917</v>
      </c>
      <c r="D2744" s="45" t="s">
        <v>917</v>
      </c>
      <c r="E2744" s="45" t="s">
        <v>917</v>
      </c>
      <c r="F2744" s="93" t="s">
        <v>917</v>
      </c>
      <c r="G2744" s="49" t="s">
        <v>917</v>
      </c>
      <c r="H2744" s="49" t="s">
        <v>917</v>
      </c>
      <c r="I2744" s="49" t="s">
        <v>917</v>
      </c>
      <c r="J2744" s="49" t="s">
        <v>917</v>
      </c>
      <c r="K2744" s="49" t="s">
        <v>917</v>
      </c>
    </row>
    <row r="2745" spans="1:11">
      <c r="A2745" s="33" t="s">
        <v>459</v>
      </c>
      <c r="B2745" s="45" t="s">
        <v>917</v>
      </c>
      <c r="C2745" s="45" t="s">
        <v>917</v>
      </c>
      <c r="D2745" s="45" t="s">
        <v>917</v>
      </c>
      <c r="E2745" s="45" t="s">
        <v>917</v>
      </c>
      <c r="F2745" s="93" t="s">
        <v>917</v>
      </c>
      <c r="G2745" s="49">
        <v>40.481137637573859</v>
      </c>
      <c r="H2745" s="49">
        <v>43.976646640917807</v>
      </c>
      <c r="I2745" s="49">
        <v>52.297171048482639</v>
      </c>
      <c r="J2745" s="49">
        <v>46.954353856225218</v>
      </c>
      <c r="K2745" s="49">
        <v>32.177956244836167</v>
      </c>
    </row>
    <row r="2746" spans="1:11">
      <c r="A2746" s="33" t="s">
        <v>140</v>
      </c>
      <c r="B2746" s="49">
        <v>23.295400040503232</v>
      </c>
      <c r="C2746" s="49">
        <v>16.737938944056062</v>
      </c>
      <c r="D2746" s="49">
        <v>-12.683931070743581</v>
      </c>
      <c r="E2746" s="49">
        <v>3.6225676863796075</v>
      </c>
      <c r="F2746" s="93">
        <v>-22.172417273920253</v>
      </c>
      <c r="G2746" s="49">
        <v>6.9233156183006406</v>
      </c>
      <c r="H2746" s="49">
        <v>5.2229366708395286</v>
      </c>
      <c r="I2746" s="49">
        <v>-3.8314000272542281</v>
      </c>
      <c r="J2746" s="49">
        <v>8.3751171391039705</v>
      </c>
      <c r="K2746" s="49">
        <v>-1.4929528188836305</v>
      </c>
    </row>
    <row r="2747" spans="1:11">
      <c r="A2747" s="718" t="s">
        <v>141</v>
      </c>
      <c r="B2747" s="49" t="s">
        <v>917</v>
      </c>
      <c r="C2747" s="49" t="s">
        <v>917</v>
      </c>
      <c r="D2747" s="49" t="s">
        <v>917</v>
      </c>
      <c r="E2747" s="49">
        <v>0.30953963769320136</v>
      </c>
      <c r="F2747" s="53">
        <v>8.4677781229505413</v>
      </c>
      <c r="G2747" s="49">
        <v>7.0869477135016679</v>
      </c>
      <c r="H2747" s="49">
        <v>11.957038438386803</v>
      </c>
      <c r="I2747" s="49">
        <v>-11.817058187559514</v>
      </c>
      <c r="J2747" s="49">
        <v>4.3581009399559223</v>
      </c>
      <c r="K2747" s="49">
        <v>7.4798127350951926</v>
      </c>
    </row>
    <row r="2748" spans="1:11">
      <c r="A2748" s="33" t="s">
        <v>641</v>
      </c>
      <c r="B2748" s="49" t="s">
        <v>917</v>
      </c>
      <c r="C2748" s="49" t="s">
        <v>917</v>
      </c>
      <c r="D2748" s="49" t="s">
        <v>917</v>
      </c>
      <c r="E2748" s="49" t="s">
        <v>917</v>
      </c>
      <c r="F2748" s="53" t="s">
        <v>917</v>
      </c>
      <c r="G2748" s="49" t="s">
        <v>917</v>
      </c>
      <c r="H2748" s="49" t="s">
        <v>917</v>
      </c>
      <c r="I2748" s="49" t="s">
        <v>917</v>
      </c>
      <c r="J2748" s="49" t="s">
        <v>917</v>
      </c>
      <c r="K2748" s="49" t="s">
        <v>917</v>
      </c>
    </row>
    <row r="2749" spans="1:11">
      <c r="A2749" s="33" t="s">
        <v>860</v>
      </c>
      <c r="B2749" s="49">
        <v>-17.297297297297298</v>
      </c>
      <c r="C2749" s="49">
        <v>5.2287581699346442</v>
      </c>
      <c r="D2749" s="49">
        <v>13.043478260869556</v>
      </c>
      <c r="E2749" s="49">
        <v>26.153846153846171</v>
      </c>
      <c r="F2749" s="53">
        <v>52.98780487804877</v>
      </c>
      <c r="G2749" s="49">
        <v>35.182829888712241</v>
      </c>
      <c r="H2749" s="49">
        <v>26.425967305656826</v>
      </c>
      <c r="I2749" s="49">
        <v>30.697674418604649</v>
      </c>
      <c r="J2749" s="49">
        <v>37.81708185053381</v>
      </c>
      <c r="K2749" s="49">
        <v>78.239762850340597</v>
      </c>
    </row>
    <row r="2750" spans="1:11">
      <c r="A2750" s="33" t="s">
        <v>106</v>
      </c>
      <c r="B2750" s="49">
        <v>4.4317540278802969</v>
      </c>
      <c r="C2750" s="49">
        <v>17.423848632914041</v>
      </c>
      <c r="D2750" s="49">
        <v>-30.633023461708731</v>
      </c>
      <c r="E2750" s="49">
        <v>-32.35481812380344</v>
      </c>
      <c r="F2750" s="53">
        <v>312.6415094339622</v>
      </c>
      <c r="G2750" s="49">
        <v>16.7664190516555</v>
      </c>
      <c r="H2750" s="49">
        <v>11.543460880057687</v>
      </c>
      <c r="I2750" s="49">
        <v>-10.925345305993229</v>
      </c>
      <c r="J2750" s="49">
        <v>7.4712927400006013</v>
      </c>
      <c r="K2750" s="49">
        <v>16.557033661619869</v>
      </c>
    </row>
    <row r="2751" spans="1:11">
      <c r="A2751" s="33" t="s">
        <v>4</v>
      </c>
      <c r="B2751" s="49" t="s">
        <v>917</v>
      </c>
      <c r="C2751" s="49" t="s">
        <v>917</v>
      </c>
      <c r="D2751" s="49" t="s">
        <v>917</v>
      </c>
      <c r="E2751" s="49" t="s">
        <v>917</v>
      </c>
      <c r="F2751" s="53" t="s">
        <v>917</v>
      </c>
      <c r="G2751" s="49" t="s">
        <v>917</v>
      </c>
      <c r="H2751" s="49" t="s">
        <v>917</v>
      </c>
      <c r="I2751" s="49" t="s">
        <v>917</v>
      </c>
      <c r="J2751" s="49" t="s">
        <v>917</v>
      </c>
      <c r="K2751" s="49" t="s">
        <v>917</v>
      </c>
    </row>
    <row r="2752" spans="1:11">
      <c r="A2752" s="33" t="s">
        <v>811</v>
      </c>
      <c r="B2752" s="49" t="s">
        <v>917</v>
      </c>
      <c r="C2752" s="49" t="s">
        <v>917</v>
      </c>
      <c r="D2752" s="49" t="s">
        <v>917</v>
      </c>
      <c r="E2752" s="49" t="s">
        <v>917</v>
      </c>
      <c r="F2752" s="53" t="s">
        <v>917</v>
      </c>
      <c r="G2752" s="49" t="s">
        <v>917</v>
      </c>
      <c r="H2752" s="49" t="s">
        <v>917</v>
      </c>
      <c r="I2752" s="49" t="s">
        <v>917</v>
      </c>
      <c r="J2752" s="49" t="s">
        <v>917</v>
      </c>
      <c r="K2752" s="49" t="s">
        <v>917</v>
      </c>
    </row>
    <row r="2753" spans="1:11">
      <c r="A2753" s="33" t="s">
        <v>812</v>
      </c>
      <c r="B2753" s="49">
        <v>12.865288667141851</v>
      </c>
      <c r="C2753" s="49">
        <v>11.746131986106722</v>
      </c>
      <c r="D2753" s="49">
        <v>25.628708674766877</v>
      </c>
      <c r="E2753" s="49">
        <v>14.372469635627528</v>
      </c>
      <c r="F2753" s="53">
        <v>23.933136676499501</v>
      </c>
      <c r="G2753" s="49">
        <v>23.21712528352451</v>
      </c>
      <c r="H2753" s="49">
        <v>15.815263675073709</v>
      </c>
      <c r="I2753" s="49">
        <v>11.780510430336211</v>
      </c>
      <c r="J2753" s="49">
        <v>14.327063693268371</v>
      </c>
      <c r="K2753" s="49">
        <v>11.324203742719053</v>
      </c>
    </row>
    <row r="2754" spans="1:11">
      <c r="A2754" s="33" t="s">
        <v>5</v>
      </c>
      <c r="B2754" s="45">
        <v>-16.539878960002717</v>
      </c>
      <c r="C2754" s="45">
        <v>4.8409965566133195</v>
      </c>
      <c r="D2754" s="45">
        <v>170.86166924265848</v>
      </c>
      <c r="E2754" s="45">
        <v>5463.7612519436789</v>
      </c>
      <c r="F2754" s="93">
        <v>3.2202681903038766</v>
      </c>
      <c r="G2754" s="45">
        <v>8.1043458953520275</v>
      </c>
      <c r="H2754" s="45">
        <v>7.4599222626233752</v>
      </c>
      <c r="I2754" s="45">
        <v>9.9486206167229909</v>
      </c>
      <c r="J2754" s="45">
        <v>11.825061162831595</v>
      </c>
      <c r="K2754" s="45">
        <v>9.9974091000840648</v>
      </c>
    </row>
    <row r="2755" spans="1:11">
      <c r="A2755" s="33" t="s">
        <v>813</v>
      </c>
      <c r="B2755" s="45">
        <v>36.567830858893103</v>
      </c>
      <c r="C2755" s="45">
        <v>13.705884185278627</v>
      </c>
      <c r="D2755" s="45">
        <v>38.213297537188716</v>
      </c>
      <c r="E2755" s="45">
        <v>-25.402362641718856</v>
      </c>
      <c r="F2755" s="93">
        <v>8.3404187480072167</v>
      </c>
      <c r="G2755" s="45">
        <v>87.313178337850019</v>
      </c>
      <c r="H2755" s="45">
        <v>57.354131234105978</v>
      </c>
      <c r="I2755" s="45">
        <v>61.430477842976508</v>
      </c>
      <c r="J2755" s="45">
        <v>49.81617468888453</v>
      </c>
      <c r="K2755" s="45">
        <v>50.580780462159105</v>
      </c>
    </row>
    <row r="2756" spans="1:11">
      <c r="A2756" s="33" t="s">
        <v>814</v>
      </c>
      <c r="B2756" s="45" t="s">
        <v>917</v>
      </c>
      <c r="C2756" s="45" t="s">
        <v>917</v>
      </c>
      <c r="D2756" s="45" t="s">
        <v>917</v>
      </c>
      <c r="E2756" s="45" t="s">
        <v>917</v>
      </c>
      <c r="F2756" s="93" t="s">
        <v>917</v>
      </c>
      <c r="G2756" s="45">
        <v>25.038754394354214</v>
      </c>
      <c r="H2756" s="45">
        <v>23.573019541920569</v>
      </c>
      <c r="I2756" s="45">
        <v>23.302453391012179</v>
      </c>
      <c r="J2756" s="45">
        <v>8.9240155449703771</v>
      </c>
      <c r="K2756" s="45">
        <v>32.830779203678759</v>
      </c>
    </row>
    <row r="2757" spans="1:11">
      <c r="A2757" s="33" t="s">
        <v>6</v>
      </c>
      <c r="B2757" s="45" t="s">
        <v>917</v>
      </c>
      <c r="C2757" s="45" t="s">
        <v>917</v>
      </c>
      <c r="D2757" s="45" t="s">
        <v>917</v>
      </c>
      <c r="E2757" s="45" t="s">
        <v>917</v>
      </c>
      <c r="F2757" s="93" t="s">
        <v>917</v>
      </c>
      <c r="G2757" s="45" t="s">
        <v>917</v>
      </c>
      <c r="H2757" s="45" t="s">
        <v>917</v>
      </c>
      <c r="I2757" s="45" t="s">
        <v>917</v>
      </c>
      <c r="J2757" s="45" t="s">
        <v>917</v>
      </c>
      <c r="K2757" s="45" t="s">
        <v>917</v>
      </c>
    </row>
    <row r="2758" spans="1:11">
      <c r="A2758" s="33" t="s">
        <v>815</v>
      </c>
      <c r="B2758" s="45" t="s">
        <v>917</v>
      </c>
      <c r="C2758" s="45" t="s">
        <v>917</v>
      </c>
      <c r="D2758" s="45" t="s">
        <v>917</v>
      </c>
      <c r="E2758" s="45" t="s">
        <v>917</v>
      </c>
      <c r="F2758" s="93" t="s">
        <v>917</v>
      </c>
      <c r="G2758" s="45">
        <v>-6.5583603915241646</v>
      </c>
      <c r="H2758" s="45">
        <v>14.727672189655671</v>
      </c>
      <c r="I2758" s="45">
        <v>3.9121337862450645</v>
      </c>
      <c r="J2758" s="45">
        <v>16.126669885723487</v>
      </c>
      <c r="K2758" s="45">
        <v>10.78316551050249</v>
      </c>
    </row>
    <row r="2759" spans="1:11">
      <c r="A2759" s="33" t="s">
        <v>7</v>
      </c>
      <c r="B2759" s="45">
        <v>16.049382716049386</v>
      </c>
      <c r="C2759" s="45">
        <v>7.4468085106383031</v>
      </c>
      <c r="D2759" s="45">
        <v>-1.980198019801982</v>
      </c>
      <c r="E2759" s="45">
        <v>15.151515151515159</v>
      </c>
      <c r="F2759" s="93">
        <v>45.614035087719309</v>
      </c>
      <c r="G2759" s="45">
        <v>13.485851896447931</v>
      </c>
      <c r="H2759" s="45">
        <v>13.474801061007957</v>
      </c>
      <c r="I2759" s="45">
        <v>6.1711079943899128</v>
      </c>
      <c r="J2759" s="45">
        <v>5.107881990312646</v>
      </c>
      <c r="K2759" s="45">
        <v>10.640971931294519</v>
      </c>
    </row>
    <row r="2760" spans="1:11">
      <c r="A2760" s="33" t="s">
        <v>8</v>
      </c>
      <c r="B2760" s="45">
        <v>5.1243886880714351</v>
      </c>
      <c r="C2760" s="45">
        <v>9.3851132686084249</v>
      </c>
      <c r="D2760" s="45">
        <v>7.5628698224852187</v>
      </c>
      <c r="E2760" s="45">
        <v>-11.535155578476875</v>
      </c>
      <c r="F2760" s="93">
        <v>18.169452001554596</v>
      </c>
      <c r="G2760" s="45">
        <v>9.1137904437136985</v>
      </c>
      <c r="H2760" s="45">
        <v>6.3974254036758937</v>
      </c>
      <c r="I2760" s="45">
        <v>11.203776553894551</v>
      </c>
      <c r="J2760" s="45">
        <v>27.762841375406833</v>
      </c>
      <c r="K2760" s="45">
        <v>11.908541612827793</v>
      </c>
    </row>
    <row r="2761" spans="1:11">
      <c r="A2761" s="33" t="s">
        <v>816</v>
      </c>
      <c r="B2761" s="45">
        <v>21.443321378111069</v>
      </c>
      <c r="C2761" s="45">
        <v>21.545552174691252</v>
      </c>
      <c r="D2761" s="45">
        <v>34.819423480469759</v>
      </c>
      <c r="E2761" s="45">
        <v>19.669042352748399</v>
      </c>
      <c r="F2761" s="93">
        <v>-9.9009675063891915</v>
      </c>
      <c r="G2761" s="45">
        <v>14.967013301953024</v>
      </c>
      <c r="H2761" s="45">
        <v>11.882958821685264</v>
      </c>
      <c r="I2761" s="45">
        <v>7.5220096937739234</v>
      </c>
      <c r="J2761" s="45">
        <v>10.658619616770126</v>
      </c>
      <c r="K2761" s="45">
        <v>10.156272609268569</v>
      </c>
    </row>
    <row r="2762" spans="1:11">
      <c r="A2762" s="33" t="s">
        <v>9</v>
      </c>
      <c r="B2762" s="45">
        <v>404.59770114942535</v>
      </c>
      <c r="C2762" s="45">
        <v>-55.353075170842828</v>
      </c>
      <c r="D2762" s="45">
        <v>187.75510204081633</v>
      </c>
      <c r="E2762" s="45" t="s">
        <v>917</v>
      </c>
      <c r="F2762" s="93" t="s">
        <v>917</v>
      </c>
      <c r="G2762" s="45">
        <v>4.4413822344710585</v>
      </c>
      <c r="H2762" s="45">
        <v>8.2715924084035386</v>
      </c>
      <c r="I2762" s="45">
        <v>7.9677540307461658</v>
      </c>
      <c r="J2762" s="45">
        <v>9.9322799097065548</v>
      </c>
      <c r="K2762" s="45">
        <v>7.2385879008055598</v>
      </c>
    </row>
    <row r="2763" spans="1:11">
      <c r="A2763" s="33" t="s">
        <v>158</v>
      </c>
      <c r="B2763" s="45" t="s">
        <v>917</v>
      </c>
      <c r="C2763" s="45" t="s">
        <v>917</v>
      </c>
      <c r="D2763" s="45" t="s">
        <v>917</v>
      </c>
      <c r="E2763" s="45" t="s">
        <v>917</v>
      </c>
      <c r="F2763" s="93" t="s">
        <v>917</v>
      </c>
      <c r="G2763" s="45" t="s">
        <v>917</v>
      </c>
      <c r="H2763" s="45" t="s">
        <v>917</v>
      </c>
      <c r="I2763" s="45" t="s">
        <v>917</v>
      </c>
      <c r="J2763" s="45" t="s">
        <v>917</v>
      </c>
      <c r="K2763" s="45" t="s">
        <v>917</v>
      </c>
    </row>
    <row r="2764" spans="1:11" ht="14.25">
      <c r="A2764" s="41" t="s">
        <v>1174</v>
      </c>
      <c r="B2764" s="161">
        <v>58.799952275000862</v>
      </c>
      <c r="C2764" s="161">
        <v>-10.814648951593981</v>
      </c>
      <c r="D2764" s="161">
        <v>32.47888330549867</v>
      </c>
      <c r="E2764" s="161">
        <v>379.58690130498536</v>
      </c>
      <c r="F2764" s="645">
        <v>6.4188100598657911</v>
      </c>
      <c r="G2764" s="159">
        <v>15.623693959324044</v>
      </c>
      <c r="H2764" s="161">
        <v>17.517673681386185</v>
      </c>
      <c r="I2764" s="161">
        <v>16.601440123222872</v>
      </c>
      <c r="J2764" s="159">
        <v>22.090336412493045</v>
      </c>
      <c r="K2764" s="159">
        <v>19.242297494923676</v>
      </c>
    </row>
    <row r="2765" spans="1:11">
      <c r="A2765" s="30"/>
    </row>
    <row r="2766" spans="1:11">
      <c r="A2766" s="30"/>
    </row>
    <row r="2767" spans="1:11">
      <c r="A2767" s="30"/>
    </row>
    <row r="2768" spans="1:11" ht="12.75" customHeight="1">
      <c r="A2768" s="915" t="s">
        <v>769</v>
      </c>
      <c r="B2768" s="915"/>
      <c r="C2768" s="915"/>
      <c r="D2768" s="915"/>
      <c r="E2768" s="915"/>
      <c r="F2768" s="915"/>
      <c r="G2768" s="915"/>
      <c r="H2768" s="915"/>
      <c r="I2768" s="915"/>
      <c r="J2768" s="915"/>
      <c r="K2768" s="915"/>
    </row>
    <row r="2769" spans="1:11">
      <c r="A2769" s="30"/>
    </row>
    <row r="2770" spans="1:11" ht="27" customHeight="1">
      <c r="A2770" s="31"/>
      <c r="B2770" s="906" t="s">
        <v>249</v>
      </c>
      <c r="C2770" s="906"/>
      <c r="D2770" s="906"/>
      <c r="E2770" s="906"/>
      <c r="F2770" s="922"/>
      <c r="G2770" s="906" t="s">
        <v>182</v>
      </c>
      <c r="H2770" s="906"/>
      <c r="I2770" s="906"/>
      <c r="J2770" s="906"/>
      <c r="K2770" s="906"/>
    </row>
    <row r="2771" spans="1:11" ht="15" customHeight="1">
      <c r="A2771" s="33"/>
      <c r="B2771" s="903" t="s">
        <v>129</v>
      </c>
      <c r="C2771" s="903"/>
      <c r="D2771" s="903"/>
      <c r="E2771" s="903"/>
      <c r="F2771" s="903"/>
      <c r="G2771" s="903"/>
      <c r="H2771" s="903"/>
      <c r="I2771" s="903"/>
      <c r="J2771" s="903"/>
      <c r="K2771" s="903"/>
    </row>
    <row r="2772" spans="1:11">
      <c r="A2772" s="34"/>
      <c r="B2772" s="180">
        <v>40909</v>
      </c>
      <c r="C2772" s="180">
        <v>41275</v>
      </c>
      <c r="D2772" s="180">
        <v>41640</v>
      </c>
      <c r="E2772" s="180">
        <v>42005</v>
      </c>
      <c r="F2772" s="181">
        <v>42370</v>
      </c>
      <c r="G2772" s="180">
        <v>40909</v>
      </c>
      <c r="H2772" s="180">
        <v>41275</v>
      </c>
      <c r="I2772" s="180">
        <v>41640</v>
      </c>
      <c r="J2772" s="180">
        <v>42005</v>
      </c>
      <c r="K2772" s="180">
        <v>42370</v>
      </c>
    </row>
    <row r="2773" spans="1:11">
      <c r="A2773" s="31" t="s">
        <v>31</v>
      </c>
      <c r="B2773" s="45" t="s">
        <v>917</v>
      </c>
      <c r="C2773" s="45" t="s">
        <v>917</v>
      </c>
      <c r="D2773" s="45" t="s">
        <v>917</v>
      </c>
      <c r="E2773" s="45" t="s">
        <v>917</v>
      </c>
      <c r="F2773" s="93" t="s">
        <v>917</v>
      </c>
      <c r="G2773" s="45" t="s">
        <v>349</v>
      </c>
      <c r="H2773" s="45" t="s">
        <v>349</v>
      </c>
      <c r="I2773" s="45" t="s">
        <v>349</v>
      </c>
      <c r="J2773" s="45" t="s">
        <v>349</v>
      </c>
      <c r="K2773" s="45" t="s">
        <v>349</v>
      </c>
    </row>
    <row r="2774" spans="1:11">
      <c r="A2774" s="33" t="s">
        <v>456</v>
      </c>
      <c r="B2774" s="45">
        <v>2.2866861948407813</v>
      </c>
      <c r="C2774" s="45">
        <v>16.87205542725172</v>
      </c>
      <c r="D2774" s="45">
        <v>11.32997138656593</v>
      </c>
      <c r="E2774" s="45">
        <v>-8.0235431103033221</v>
      </c>
      <c r="F2774" s="93">
        <v>14.404810609276941</v>
      </c>
      <c r="G2774" s="45">
        <v>-8.5365853658536555</v>
      </c>
      <c r="H2774" s="45">
        <v>-36.441558441558442</v>
      </c>
      <c r="I2774" s="45">
        <v>-10.059937338237301</v>
      </c>
      <c r="J2774" s="45">
        <v>-94.543733434305182</v>
      </c>
      <c r="K2774" s="45">
        <v>12.838306731436489</v>
      </c>
    </row>
    <row r="2775" spans="1:11">
      <c r="A2775" s="33" t="s">
        <v>458</v>
      </c>
      <c r="B2775" s="45">
        <v>6.6755068569633869</v>
      </c>
      <c r="C2775" s="45">
        <v>17.583687711263774</v>
      </c>
      <c r="D2775" s="45">
        <v>16.651211098334517</v>
      </c>
      <c r="E2775" s="45">
        <v>-24.173238361740012</v>
      </c>
      <c r="F2775" s="93">
        <v>-8.3326344040929197</v>
      </c>
      <c r="G2775" s="45" t="s">
        <v>917</v>
      </c>
      <c r="H2775" s="45" t="s">
        <v>917</v>
      </c>
      <c r="I2775" s="45" t="s">
        <v>917</v>
      </c>
      <c r="J2775" s="45" t="s">
        <v>917</v>
      </c>
      <c r="K2775" s="45" t="s">
        <v>917</v>
      </c>
    </row>
    <row r="2776" spans="1:11">
      <c r="A2776" s="33" t="s">
        <v>457</v>
      </c>
      <c r="B2776" s="45" t="s">
        <v>917</v>
      </c>
      <c r="C2776" s="45" t="s">
        <v>917</v>
      </c>
      <c r="D2776" s="45" t="s">
        <v>917</v>
      </c>
      <c r="E2776" s="45" t="s">
        <v>917</v>
      </c>
      <c r="F2776" s="93" t="s">
        <v>917</v>
      </c>
      <c r="G2776" s="45" t="s">
        <v>917</v>
      </c>
      <c r="H2776" s="45" t="s">
        <v>917</v>
      </c>
      <c r="I2776" s="45" t="s">
        <v>917</v>
      </c>
      <c r="J2776" s="45" t="s">
        <v>917</v>
      </c>
      <c r="K2776" s="45" t="s">
        <v>917</v>
      </c>
    </row>
    <row r="2777" spans="1:11">
      <c r="A2777" s="33" t="s">
        <v>459</v>
      </c>
      <c r="B2777" s="45" t="s">
        <v>917</v>
      </c>
      <c r="C2777" s="45" t="s">
        <v>917</v>
      </c>
      <c r="D2777" s="45" t="s">
        <v>917</v>
      </c>
      <c r="E2777" s="45" t="s">
        <v>917</v>
      </c>
      <c r="F2777" s="93" t="s">
        <v>917</v>
      </c>
      <c r="G2777" s="45" t="s">
        <v>917</v>
      </c>
      <c r="H2777" s="45" t="s">
        <v>917</v>
      </c>
      <c r="I2777" s="45" t="s">
        <v>917</v>
      </c>
      <c r="J2777" s="45" t="s">
        <v>917</v>
      </c>
      <c r="K2777" s="45" t="s">
        <v>917</v>
      </c>
    </row>
    <row r="2778" spans="1:11">
      <c r="A2778" s="33" t="s">
        <v>140</v>
      </c>
      <c r="B2778" s="49">
        <v>12.606909273855438</v>
      </c>
      <c r="C2778" s="49">
        <v>19.702892885066458</v>
      </c>
      <c r="D2778" s="49">
        <v>-15.754046012047318</v>
      </c>
      <c r="E2778" s="49">
        <v>40.38937824392135</v>
      </c>
      <c r="F2778" s="93">
        <v>9.5430947011783562</v>
      </c>
      <c r="G2778" s="49" t="s">
        <v>917</v>
      </c>
      <c r="H2778" s="49" t="s">
        <v>917</v>
      </c>
      <c r="I2778" s="49" t="s">
        <v>917</v>
      </c>
      <c r="J2778" s="49">
        <v>-58.695203500371498</v>
      </c>
      <c r="K2778" s="49">
        <v>-90.481187228301607</v>
      </c>
    </row>
    <row r="2779" spans="1:11">
      <c r="A2779" s="718" t="s">
        <v>141</v>
      </c>
      <c r="B2779" s="49">
        <v>17.547335136576624</v>
      </c>
      <c r="C2779" s="49">
        <v>32.794036622913623</v>
      </c>
      <c r="D2779" s="49">
        <v>-50.181092215475331</v>
      </c>
      <c r="E2779" s="49">
        <v>32.055201199259287</v>
      </c>
      <c r="F2779" s="53">
        <v>7.7367107015532621</v>
      </c>
      <c r="G2779" s="49" t="s">
        <v>917</v>
      </c>
      <c r="H2779" s="49" t="s">
        <v>917</v>
      </c>
      <c r="I2779" s="49" t="s">
        <v>917</v>
      </c>
      <c r="J2779" s="49">
        <v>4.3184348655956883</v>
      </c>
      <c r="K2779" s="49">
        <v>4.2159030266066821</v>
      </c>
    </row>
    <row r="2780" spans="1:11">
      <c r="A2780" s="33" t="s">
        <v>641</v>
      </c>
      <c r="B2780" s="49" t="s">
        <v>917</v>
      </c>
      <c r="C2780" s="49" t="s">
        <v>917</v>
      </c>
      <c r="D2780" s="49" t="s">
        <v>917</v>
      </c>
      <c r="E2780" s="49" t="s">
        <v>917</v>
      </c>
      <c r="F2780" s="53" t="s">
        <v>917</v>
      </c>
      <c r="G2780" s="49" t="s">
        <v>917</v>
      </c>
      <c r="H2780" s="49" t="s">
        <v>917</v>
      </c>
      <c r="I2780" s="49" t="s">
        <v>917</v>
      </c>
      <c r="J2780" s="49" t="s">
        <v>917</v>
      </c>
      <c r="K2780" s="49" t="s">
        <v>917</v>
      </c>
    </row>
    <row r="2781" spans="1:11">
      <c r="A2781" s="33" t="s">
        <v>860</v>
      </c>
      <c r="B2781" s="49">
        <v>-4.6594982078852931</v>
      </c>
      <c r="C2781" s="49">
        <v>39.473684210526308</v>
      </c>
      <c r="D2781" s="49">
        <v>25.067385444743916</v>
      </c>
      <c r="E2781" s="49">
        <v>20.560344827586196</v>
      </c>
      <c r="F2781" s="53">
        <v>28.562745799070456</v>
      </c>
      <c r="G2781" s="49">
        <v>116.01307189542483</v>
      </c>
      <c r="H2781" s="49">
        <v>102.11800302571862</v>
      </c>
      <c r="I2781" s="49">
        <v>132.55988023952096</v>
      </c>
      <c r="J2781" s="49">
        <v>140.75313807531381</v>
      </c>
      <c r="K2781" s="49">
        <v>162.51370284217001</v>
      </c>
    </row>
    <row r="2782" spans="1:11">
      <c r="A2782" s="33" t="s">
        <v>106</v>
      </c>
      <c r="B2782" s="49">
        <v>20.387642749897637</v>
      </c>
      <c r="C2782" s="49">
        <v>59.523809523809511</v>
      </c>
      <c r="D2782" s="49">
        <v>-80.111348021795777</v>
      </c>
      <c r="E2782" s="49">
        <v>25.074449076831449</v>
      </c>
      <c r="F2782" s="53">
        <v>619.04761904761904</v>
      </c>
      <c r="G2782" s="49" t="s">
        <v>917</v>
      </c>
      <c r="H2782" s="49" t="s">
        <v>917</v>
      </c>
      <c r="I2782" s="49" t="s">
        <v>917</v>
      </c>
      <c r="J2782" s="49">
        <v>-40.830005962167334</v>
      </c>
      <c r="K2782" s="49">
        <v>229.84732824427482</v>
      </c>
    </row>
    <row r="2783" spans="1:11">
      <c r="A2783" s="33" t="s">
        <v>4</v>
      </c>
      <c r="B2783" s="49" t="s">
        <v>917</v>
      </c>
      <c r="C2783" s="49" t="s">
        <v>917</v>
      </c>
      <c r="D2783" s="49" t="s">
        <v>917</v>
      </c>
      <c r="E2783" s="49" t="s">
        <v>917</v>
      </c>
      <c r="F2783" s="53" t="s">
        <v>917</v>
      </c>
      <c r="G2783" s="49" t="s">
        <v>917</v>
      </c>
      <c r="H2783" s="49" t="s">
        <v>917</v>
      </c>
      <c r="I2783" s="49" t="s">
        <v>917</v>
      </c>
      <c r="J2783" s="49" t="s">
        <v>917</v>
      </c>
      <c r="K2783" s="49" t="s">
        <v>917</v>
      </c>
    </row>
    <row r="2784" spans="1:11">
      <c r="A2784" s="33" t="s">
        <v>811</v>
      </c>
      <c r="B2784" s="49" t="s">
        <v>917</v>
      </c>
      <c r="C2784" s="49" t="s">
        <v>917</v>
      </c>
      <c r="D2784" s="49" t="s">
        <v>917</v>
      </c>
      <c r="E2784" s="49" t="s">
        <v>917</v>
      </c>
      <c r="F2784" s="53" t="s">
        <v>917</v>
      </c>
      <c r="G2784" s="49" t="s">
        <v>917</v>
      </c>
      <c r="H2784" s="49" t="s">
        <v>917</v>
      </c>
      <c r="I2784" s="49" t="s">
        <v>917</v>
      </c>
      <c r="J2784" s="49" t="s">
        <v>917</v>
      </c>
      <c r="K2784" s="49" t="s">
        <v>917</v>
      </c>
    </row>
    <row r="2785" spans="1:11">
      <c r="A2785" s="33" t="s">
        <v>812</v>
      </c>
      <c r="B2785" s="49">
        <v>7.2834246297423411</v>
      </c>
      <c r="C2785" s="49">
        <v>24.394856278366106</v>
      </c>
      <c r="D2785" s="49">
        <v>-10.124657950744908</v>
      </c>
      <c r="E2785" s="49">
        <v>30.987821380243563</v>
      </c>
      <c r="F2785" s="53">
        <v>92.34245867768594</v>
      </c>
      <c r="G2785" s="49" t="s">
        <v>917</v>
      </c>
      <c r="H2785" s="49" t="s">
        <v>917</v>
      </c>
      <c r="I2785" s="49" t="s">
        <v>917</v>
      </c>
      <c r="J2785" s="49" t="s">
        <v>917</v>
      </c>
      <c r="K2785" s="49" t="s">
        <v>917</v>
      </c>
    </row>
    <row r="2786" spans="1:11">
      <c r="A2786" s="33" t="s">
        <v>5</v>
      </c>
      <c r="B2786" s="45">
        <v>8.3923339337145908</v>
      </c>
      <c r="C2786" s="45">
        <v>16.844321923577589</v>
      </c>
      <c r="D2786" s="45">
        <v>9.4457588130050461</v>
      </c>
      <c r="E2786" s="45">
        <v>15.553892215568865</v>
      </c>
      <c r="F2786" s="93">
        <v>11.404586086280609</v>
      </c>
      <c r="G2786" s="45" t="s">
        <v>917</v>
      </c>
      <c r="H2786" s="45" t="s">
        <v>917</v>
      </c>
      <c r="I2786" s="45">
        <v>-29.109984520757749</v>
      </c>
      <c r="J2786" s="45">
        <v>-97.248024400388189</v>
      </c>
      <c r="K2786" s="45">
        <v>-83.837111670864815</v>
      </c>
    </row>
    <row r="2787" spans="1:11">
      <c r="A2787" s="33" t="s">
        <v>813</v>
      </c>
      <c r="B2787" s="45">
        <v>63.887420718816081</v>
      </c>
      <c r="C2787" s="45">
        <v>54.115939692009988</v>
      </c>
      <c r="D2787" s="45">
        <v>41.06460894585404</v>
      </c>
      <c r="E2787" s="45">
        <v>-14.005142563988461</v>
      </c>
      <c r="F2787" s="93">
        <v>33.922596736110869</v>
      </c>
      <c r="G2787" s="45" t="s">
        <v>917</v>
      </c>
      <c r="H2787" s="45" t="s">
        <v>917</v>
      </c>
      <c r="I2787" s="45" t="s">
        <v>917</v>
      </c>
      <c r="J2787" s="45" t="s">
        <v>917</v>
      </c>
      <c r="K2787" s="45" t="s">
        <v>917</v>
      </c>
    </row>
    <row r="2788" spans="1:11">
      <c r="A2788" s="33" t="s">
        <v>814</v>
      </c>
      <c r="B2788" s="45" t="s">
        <v>917</v>
      </c>
      <c r="C2788" s="45" t="s">
        <v>917</v>
      </c>
      <c r="D2788" s="45" t="s">
        <v>917</v>
      </c>
      <c r="E2788" s="45" t="s">
        <v>917</v>
      </c>
      <c r="F2788" s="93" t="s">
        <v>917</v>
      </c>
      <c r="G2788" s="45" t="s">
        <v>917</v>
      </c>
      <c r="H2788" s="45" t="s">
        <v>917</v>
      </c>
      <c r="I2788" s="45" t="s">
        <v>917</v>
      </c>
      <c r="J2788" s="45" t="s">
        <v>917</v>
      </c>
      <c r="K2788" s="45" t="s">
        <v>917</v>
      </c>
    </row>
    <row r="2789" spans="1:11">
      <c r="A2789" s="33" t="s">
        <v>6</v>
      </c>
      <c r="B2789" s="45" t="s">
        <v>917</v>
      </c>
      <c r="C2789" s="45" t="s">
        <v>917</v>
      </c>
      <c r="D2789" s="45" t="s">
        <v>917</v>
      </c>
      <c r="E2789" s="45" t="s">
        <v>917</v>
      </c>
      <c r="F2789" s="93" t="s">
        <v>917</v>
      </c>
      <c r="G2789" s="45" t="s">
        <v>917</v>
      </c>
      <c r="H2789" s="45" t="s">
        <v>917</v>
      </c>
      <c r="I2789" s="45" t="s">
        <v>917</v>
      </c>
      <c r="J2789" s="45" t="s">
        <v>917</v>
      </c>
      <c r="K2789" s="45" t="s">
        <v>917</v>
      </c>
    </row>
    <row r="2790" spans="1:11">
      <c r="A2790" s="33" t="s">
        <v>815</v>
      </c>
      <c r="B2790" s="45" t="s">
        <v>917</v>
      </c>
      <c r="C2790" s="45" t="s">
        <v>917</v>
      </c>
      <c r="D2790" s="45" t="s">
        <v>917</v>
      </c>
      <c r="E2790" s="45" t="s">
        <v>917</v>
      </c>
      <c r="F2790" s="93" t="s">
        <v>917</v>
      </c>
      <c r="G2790" s="45" t="s">
        <v>917</v>
      </c>
      <c r="H2790" s="45" t="s">
        <v>917</v>
      </c>
      <c r="I2790" s="45" t="s">
        <v>917</v>
      </c>
      <c r="J2790" s="45" t="s">
        <v>917</v>
      </c>
      <c r="K2790" s="45" t="s">
        <v>917</v>
      </c>
    </row>
    <row r="2791" spans="1:11">
      <c r="A2791" s="33" t="s">
        <v>7</v>
      </c>
      <c r="B2791" s="45">
        <v>21.95121951219512</v>
      </c>
      <c r="C2791" s="45">
        <v>25.714285714285712</v>
      </c>
      <c r="D2791" s="45">
        <v>-39.772727272727273</v>
      </c>
      <c r="E2791" s="45">
        <v>213.20754716981133</v>
      </c>
      <c r="F2791" s="93">
        <v>15.060240963855431</v>
      </c>
      <c r="G2791" s="45" t="s">
        <v>917</v>
      </c>
      <c r="H2791" s="45" t="s">
        <v>917</v>
      </c>
      <c r="I2791" s="45" t="s">
        <v>917</v>
      </c>
      <c r="J2791" s="45" t="s">
        <v>917</v>
      </c>
      <c r="K2791" s="45" t="s">
        <v>917</v>
      </c>
    </row>
    <row r="2792" spans="1:11">
      <c r="A2792" s="33" t="s">
        <v>8</v>
      </c>
      <c r="B2792" s="45">
        <v>15.472081218274102</v>
      </c>
      <c r="C2792" s="45">
        <v>13.566027782662204</v>
      </c>
      <c r="D2792" s="45">
        <v>10.265541534412037</v>
      </c>
      <c r="E2792" s="45">
        <v>7.2386435441971431</v>
      </c>
      <c r="F2792" s="93">
        <v>13.100693989786549</v>
      </c>
      <c r="G2792" s="45">
        <v>-73.584905660377359</v>
      </c>
      <c r="H2792" s="45">
        <v>-51.071428571428569</v>
      </c>
      <c r="I2792" s="45" t="s">
        <v>917</v>
      </c>
      <c r="J2792" s="45" t="s">
        <v>917</v>
      </c>
      <c r="K2792" s="45">
        <v>46.165191740412979</v>
      </c>
    </row>
    <row r="2793" spans="1:11">
      <c r="A2793" s="33" t="s">
        <v>816</v>
      </c>
      <c r="B2793" s="45">
        <v>21.767345529858485</v>
      </c>
      <c r="C2793" s="45">
        <v>38.071209887742377</v>
      </c>
      <c r="D2793" s="45">
        <v>13.846343366320379</v>
      </c>
      <c r="E2793" s="45">
        <v>10.5356176735798</v>
      </c>
      <c r="F2793" s="93">
        <v>23.443516282712263</v>
      </c>
      <c r="G2793" s="45" t="s">
        <v>917</v>
      </c>
      <c r="H2793" s="45" t="s">
        <v>917</v>
      </c>
      <c r="I2793" s="45" t="s">
        <v>917</v>
      </c>
      <c r="J2793" s="45" t="s">
        <v>917</v>
      </c>
      <c r="K2793" s="45" t="s">
        <v>917</v>
      </c>
    </row>
    <row r="2794" spans="1:11">
      <c r="A2794" s="33" t="s">
        <v>9</v>
      </c>
      <c r="B2794" s="45">
        <v>36.247334754797443</v>
      </c>
      <c r="C2794" s="45">
        <v>39.436619718309849</v>
      </c>
      <c r="D2794" s="45">
        <v>61.840628507295172</v>
      </c>
      <c r="E2794" s="45">
        <v>30.235783633841894</v>
      </c>
      <c r="F2794" s="93">
        <v>9.5314164004259858</v>
      </c>
      <c r="G2794" s="45" t="s">
        <v>917</v>
      </c>
      <c r="H2794" s="45" t="s">
        <v>917</v>
      </c>
      <c r="I2794" s="45" t="s">
        <v>917</v>
      </c>
      <c r="J2794" s="45" t="s">
        <v>917</v>
      </c>
      <c r="K2794" s="45" t="s">
        <v>917</v>
      </c>
    </row>
    <row r="2795" spans="1:11">
      <c r="A2795" s="33" t="s">
        <v>158</v>
      </c>
      <c r="B2795" s="45" t="s">
        <v>917</v>
      </c>
      <c r="C2795" s="45" t="s">
        <v>917</v>
      </c>
      <c r="D2795" s="45" t="s">
        <v>917</v>
      </c>
      <c r="E2795" s="45" t="s">
        <v>917</v>
      </c>
      <c r="F2795" s="93" t="s">
        <v>917</v>
      </c>
      <c r="G2795" s="45" t="s">
        <v>917</v>
      </c>
      <c r="H2795" s="45" t="s">
        <v>917</v>
      </c>
      <c r="I2795" s="45" t="s">
        <v>917</v>
      </c>
      <c r="J2795" s="45" t="s">
        <v>917</v>
      </c>
      <c r="K2795" s="45" t="s">
        <v>917</v>
      </c>
    </row>
    <row r="2796" spans="1:11" ht="14.25">
      <c r="A2796" s="41" t="s">
        <v>1174</v>
      </c>
      <c r="B2796" s="161">
        <v>21.664733944179204</v>
      </c>
      <c r="C2796" s="161">
        <v>30.837479510172614</v>
      </c>
      <c r="D2796" s="161">
        <v>13.977841656315377</v>
      </c>
      <c r="E2796" s="161">
        <v>23.62553448473183</v>
      </c>
      <c r="F2796" s="645">
        <v>15.229855675149977</v>
      </c>
      <c r="G2796" s="159">
        <v>25.501570132588981</v>
      </c>
      <c r="H2796" s="161">
        <v>42.774978279756738</v>
      </c>
      <c r="I2796" s="161">
        <v>48.621883583628886</v>
      </c>
      <c r="J2796" s="159">
        <v>29.280524085035779</v>
      </c>
      <c r="K2796" s="159">
        <v>160.39097310523903</v>
      </c>
    </row>
    <row r="2797" spans="1:11" s="22" customFormat="1" ht="14.25" customHeight="1">
      <c r="A2797" s="897" t="s">
        <v>779</v>
      </c>
      <c r="B2797" s="898"/>
      <c r="C2797" s="898"/>
      <c r="D2797" s="898"/>
      <c r="E2797" s="898"/>
      <c r="F2797" s="898"/>
      <c r="G2797" s="898"/>
      <c r="H2797" s="898"/>
      <c r="I2797" s="898"/>
      <c r="J2797" s="898"/>
      <c r="K2797" s="898"/>
    </row>
    <row r="2798" spans="1:11" s="22" customFormat="1" ht="14.25" customHeight="1">
      <c r="A2798" s="899" t="s">
        <v>1012</v>
      </c>
      <c r="B2798" s="900"/>
      <c r="C2798" s="900"/>
      <c r="D2798" s="900"/>
      <c r="E2798" s="900"/>
      <c r="F2798" s="900"/>
      <c r="G2798" s="900"/>
      <c r="H2798" s="900"/>
      <c r="I2798" s="900"/>
      <c r="J2798" s="900"/>
      <c r="K2798" s="900"/>
    </row>
    <row r="2799" spans="1:11" s="22" customFormat="1" ht="14.25" customHeight="1">
      <c r="A2799" s="147"/>
      <c r="B2799" s="37"/>
      <c r="C2799" s="37"/>
      <c r="D2799" s="37"/>
      <c r="E2799" s="37"/>
      <c r="F2799" s="37"/>
      <c r="G2799" s="37"/>
      <c r="H2799" s="37"/>
      <c r="I2799" s="37"/>
      <c r="J2799" s="37"/>
      <c r="K2799" s="37"/>
    </row>
    <row r="2800" spans="1:11">
      <c r="A2800" s="30"/>
    </row>
    <row r="2801" spans="1:11">
      <c r="A2801" s="30"/>
    </row>
    <row r="2802" spans="1:11">
      <c r="A2802" s="30"/>
    </row>
    <row r="2803" spans="1:11">
      <c r="A2803" s="915" t="s">
        <v>569</v>
      </c>
      <c r="B2803" s="915"/>
      <c r="C2803" s="915"/>
      <c r="D2803" s="915"/>
      <c r="E2803" s="915"/>
      <c r="F2803" s="915"/>
      <c r="G2803" s="915"/>
      <c r="H2803" s="915"/>
      <c r="I2803" s="915"/>
      <c r="J2803" s="915"/>
      <c r="K2803" s="915"/>
    </row>
    <row r="2804" spans="1:11" ht="15">
      <c r="A2804" s="920" t="s">
        <v>350</v>
      </c>
      <c r="B2804" s="920"/>
      <c r="C2804" s="920"/>
      <c r="D2804" s="920"/>
      <c r="E2804" s="920"/>
      <c r="F2804" s="920"/>
      <c r="G2804" s="920"/>
      <c r="H2804" s="920"/>
      <c r="I2804" s="920"/>
      <c r="J2804" s="920"/>
      <c r="K2804" s="920"/>
    </row>
    <row r="2805" spans="1:11" ht="14.25">
      <c r="A2805" s="32" t="s">
        <v>898</v>
      </c>
    </row>
    <row r="2806" spans="1:11">
      <c r="A2806" s="30"/>
      <c r="B2806" s="44"/>
      <c r="C2806" s="44"/>
      <c r="D2806" s="44"/>
      <c r="E2806" s="44"/>
      <c r="F2806" s="44"/>
    </row>
    <row r="2807" spans="1:11" ht="15" customHeight="1">
      <c r="A2807" s="31"/>
      <c r="B2807" s="895" t="s">
        <v>795</v>
      </c>
      <c r="C2807" s="895"/>
      <c r="D2807" s="895"/>
      <c r="E2807" s="895"/>
      <c r="F2807" s="895"/>
      <c r="G2807" s="895"/>
      <c r="H2807" s="895"/>
      <c r="I2807" s="895"/>
      <c r="J2807" s="895"/>
      <c r="K2807" s="895"/>
    </row>
    <row r="2808" spans="1:11" ht="15" customHeight="1">
      <c r="A2808" s="33"/>
      <c r="B2808" s="903" t="s">
        <v>128</v>
      </c>
      <c r="C2808" s="903"/>
      <c r="D2808" s="903"/>
      <c r="E2808" s="903"/>
      <c r="F2808" s="904"/>
      <c r="G2808" s="903" t="s">
        <v>129</v>
      </c>
      <c r="H2808" s="903"/>
      <c r="I2808" s="903"/>
      <c r="J2808" s="903"/>
      <c r="K2808" s="903"/>
    </row>
    <row r="2809" spans="1:11">
      <c r="A2809" s="34"/>
      <c r="B2809" s="180">
        <v>40909</v>
      </c>
      <c r="C2809" s="180">
        <v>41275</v>
      </c>
      <c r="D2809" s="180">
        <v>41640</v>
      </c>
      <c r="E2809" s="180">
        <v>42005</v>
      </c>
      <c r="F2809" s="181">
        <v>42370</v>
      </c>
      <c r="G2809" s="180">
        <v>40909</v>
      </c>
      <c r="H2809" s="180">
        <v>41275</v>
      </c>
      <c r="I2809" s="180">
        <v>41640</v>
      </c>
      <c r="J2809" s="180">
        <v>42005</v>
      </c>
      <c r="K2809" s="180">
        <v>42370</v>
      </c>
    </row>
    <row r="2810" spans="1:11">
      <c r="A2810" s="31" t="s">
        <v>31</v>
      </c>
      <c r="B2810" s="47" t="s">
        <v>917</v>
      </c>
      <c r="C2810" s="47" t="s">
        <v>917</v>
      </c>
      <c r="D2810" s="47" t="s">
        <v>917</v>
      </c>
      <c r="E2810" s="47" t="s">
        <v>917</v>
      </c>
      <c r="F2810" s="167" t="s">
        <v>917</v>
      </c>
      <c r="G2810" s="47" t="s">
        <v>917</v>
      </c>
      <c r="H2810" s="47" t="s">
        <v>917</v>
      </c>
      <c r="I2810" s="47" t="s">
        <v>917</v>
      </c>
      <c r="J2810" s="47" t="s">
        <v>917</v>
      </c>
      <c r="K2810" s="47" t="s">
        <v>917</v>
      </c>
    </row>
    <row r="2811" spans="1:11">
      <c r="A2811" s="33" t="s">
        <v>456</v>
      </c>
      <c r="B2811" s="47">
        <v>5.5779833505457574</v>
      </c>
      <c r="C2811" s="47">
        <v>6.2189539844096489</v>
      </c>
      <c r="D2811" s="47">
        <v>5.7848141779691264</v>
      </c>
      <c r="E2811" s="47">
        <v>4.6684971906889539</v>
      </c>
      <c r="F2811" s="167">
        <v>3.816127077344813</v>
      </c>
      <c r="G2811" s="47">
        <v>75.259126138825451</v>
      </c>
      <c r="H2811" s="47">
        <v>82.255454866503811</v>
      </c>
      <c r="I2811" s="47">
        <v>82.97437212517319</v>
      </c>
      <c r="J2811" s="47">
        <v>73.842473267499415</v>
      </c>
      <c r="K2811" s="47">
        <v>77.089966809818335</v>
      </c>
    </row>
    <row r="2812" spans="1:11">
      <c r="A2812" s="33" t="s">
        <v>458</v>
      </c>
      <c r="B2812" s="47" t="s">
        <v>917</v>
      </c>
      <c r="C2812" s="47" t="s">
        <v>917</v>
      </c>
      <c r="D2812" s="47" t="s">
        <v>917</v>
      </c>
      <c r="E2812" s="47" t="s">
        <v>917</v>
      </c>
      <c r="F2812" s="167" t="s">
        <v>917</v>
      </c>
      <c r="G2812" s="47">
        <v>359.54668491048591</v>
      </c>
      <c r="H2812" s="47">
        <v>382.73455357556122</v>
      </c>
      <c r="I2812" s="47">
        <v>400.1325013802184</v>
      </c>
      <c r="J2812" s="47">
        <v>312.38836882618983</v>
      </c>
      <c r="K2812" s="47">
        <v>317.1507581890736</v>
      </c>
    </row>
    <row r="2813" spans="1:11">
      <c r="A2813" s="33" t="s">
        <v>457</v>
      </c>
      <c r="B2813" s="48" t="s">
        <v>917</v>
      </c>
      <c r="C2813" s="48" t="s">
        <v>917</v>
      </c>
      <c r="D2813" s="48" t="s">
        <v>917</v>
      </c>
      <c r="E2813" s="48" t="s">
        <v>917</v>
      </c>
      <c r="F2813" s="168" t="s">
        <v>917</v>
      </c>
      <c r="G2813" s="47" t="s">
        <v>917</v>
      </c>
      <c r="H2813" s="47" t="s">
        <v>917</v>
      </c>
      <c r="I2813" s="47" t="s">
        <v>917</v>
      </c>
      <c r="J2813" s="47" t="s">
        <v>917</v>
      </c>
      <c r="K2813" s="47" t="s">
        <v>917</v>
      </c>
    </row>
    <row r="2814" spans="1:11">
      <c r="A2814" s="33" t="s">
        <v>459</v>
      </c>
      <c r="B2814" s="48" t="s">
        <v>917</v>
      </c>
      <c r="C2814" s="48" t="s">
        <v>917</v>
      </c>
      <c r="D2814" s="48" t="s">
        <v>917</v>
      </c>
      <c r="E2814" s="48" t="s">
        <v>917</v>
      </c>
      <c r="F2814" s="168" t="s">
        <v>917</v>
      </c>
      <c r="G2814" s="47">
        <v>3298.8443891968955</v>
      </c>
      <c r="H2814" s="47">
        <v>5139.9197191990961</v>
      </c>
      <c r="I2814" s="47">
        <v>6899.560348852352</v>
      </c>
      <c r="J2814" s="47">
        <v>8831.167951188183</v>
      </c>
      <c r="K2814" s="47">
        <v>8508.2542908762425</v>
      </c>
    </row>
    <row r="2815" spans="1:11">
      <c r="A2815" s="33" t="s">
        <v>140</v>
      </c>
      <c r="B2815" s="48">
        <v>39.421132641279385</v>
      </c>
      <c r="C2815" s="48">
        <v>46.415409345262738</v>
      </c>
      <c r="D2815" s="48">
        <v>44.518015205661328</v>
      </c>
      <c r="E2815" s="48">
        <v>37.061536588748169</v>
      </c>
      <c r="F2815" s="168">
        <v>24.320088354130316</v>
      </c>
      <c r="G2815" s="48">
        <v>512.26012142917398</v>
      </c>
      <c r="H2815" s="48">
        <v>519.05369903738699</v>
      </c>
      <c r="I2815" s="48">
        <v>505.56137418667146</v>
      </c>
      <c r="J2815" s="48">
        <v>439.31102085894247</v>
      </c>
      <c r="K2815" s="48">
        <v>399.42669448641556</v>
      </c>
    </row>
    <row r="2816" spans="1:11">
      <c r="A2816" s="718" t="s">
        <v>141</v>
      </c>
      <c r="B2816" s="48" t="s">
        <v>349</v>
      </c>
      <c r="C2816" s="48" t="s">
        <v>349</v>
      </c>
      <c r="D2816" s="48">
        <v>17.770264442912005</v>
      </c>
      <c r="E2816" s="48">
        <v>14.735127621779725</v>
      </c>
      <c r="F2816" s="168">
        <v>14.838648955255099</v>
      </c>
      <c r="G2816" s="48">
        <v>224.20427001557198</v>
      </c>
      <c r="H2816" s="48">
        <v>257.76311394802536</v>
      </c>
      <c r="I2816" s="48">
        <v>228.60899089141799</v>
      </c>
      <c r="J2816" s="48">
        <v>195.94446100917739</v>
      </c>
      <c r="K2816" s="48">
        <v>208.16315333703596</v>
      </c>
    </row>
    <row r="2817" spans="1:11">
      <c r="A2817" s="33" t="s">
        <v>641</v>
      </c>
      <c r="B2817" s="48" t="s">
        <v>917</v>
      </c>
      <c r="C2817" s="48" t="s">
        <v>917</v>
      </c>
      <c r="D2817" s="48" t="s">
        <v>917</v>
      </c>
      <c r="E2817" s="48" t="s">
        <v>917</v>
      </c>
      <c r="F2817" s="168" t="s">
        <v>917</v>
      </c>
      <c r="G2817" s="48" t="s">
        <v>917</v>
      </c>
      <c r="H2817" s="48" t="s">
        <v>917</v>
      </c>
      <c r="I2817" s="48" t="s">
        <v>917</v>
      </c>
      <c r="J2817" s="48" t="s">
        <v>917</v>
      </c>
      <c r="K2817" s="48" t="s">
        <v>917</v>
      </c>
    </row>
    <row r="2818" spans="1:11">
      <c r="A2818" s="33" t="s">
        <v>860</v>
      </c>
      <c r="B2818" s="48">
        <v>2.683084673510491</v>
      </c>
      <c r="C2818" s="48">
        <v>3.444117887349071</v>
      </c>
      <c r="D2818" s="48">
        <v>3.5752969360974776</v>
      </c>
      <c r="E2818" s="48">
        <v>4.3988742556976863</v>
      </c>
      <c r="F2818" s="168">
        <v>5.0339518866538127</v>
      </c>
      <c r="G2818" s="48">
        <v>34.197386246395411</v>
      </c>
      <c r="H2818" s="48">
        <v>39.087862002691359</v>
      </c>
      <c r="I2818" s="48">
        <v>47.43108687485978</v>
      </c>
      <c r="J2818" s="48">
        <v>57.907643975122575</v>
      </c>
      <c r="K2818" s="48">
        <v>92.906449936566176</v>
      </c>
    </row>
    <row r="2819" spans="1:11">
      <c r="A2819" s="33" t="s">
        <v>106</v>
      </c>
      <c r="B2819" s="48">
        <v>15.48466872393241</v>
      </c>
      <c r="C2819" s="48">
        <v>18.076780772533482</v>
      </c>
      <c r="D2819" s="48">
        <v>0.10415940579618489</v>
      </c>
      <c r="E2819" s="48">
        <v>6.961998304319188</v>
      </c>
      <c r="F2819" s="168">
        <v>30.424056941299053</v>
      </c>
      <c r="G2819" s="48">
        <v>206.1219820540793</v>
      </c>
      <c r="H2819" s="48">
        <v>219.65191433200928</v>
      </c>
      <c r="I2819" s="48">
        <v>187.68831235828287</v>
      </c>
      <c r="J2819" s="48">
        <v>163.62747248923463</v>
      </c>
      <c r="K2819" s="48">
        <v>190.62054585403007</v>
      </c>
    </row>
    <row r="2820" spans="1:11">
      <c r="A2820" s="33" t="s">
        <v>4</v>
      </c>
      <c r="B2820" s="48" t="s">
        <v>917</v>
      </c>
      <c r="C2820" s="48" t="s">
        <v>917</v>
      </c>
      <c r="D2820" s="48" t="s">
        <v>917</v>
      </c>
      <c r="E2820" s="48" t="s">
        <v>917</v>
      </c>
      <c r="F2820" s="168" t="s">
        <v>917</v>
      </c>
      <c r="G2820" s="48" t="s">
        <v>917</v>
      </c>
      <c r="H2820" s="48" t="s">
        <v>917</v>
      </c>
      <c r="I2820" s="48" t="s">
        <v>917</v>
      </c>
      <c r="J2820" s="48" t="s">
        <v>917</v>
      </c>
      <c r="K2820" s="48" t="s">
        <v>917</v>
      </c>
    </row>
    <row r="2821" spans="1:11">
      <c r="A2821" s="33" t="s">
        <v>811</v>
      </c>
      <c r="B2821" s="48" t="s">
        <v>917</v>
      </c>
      <c r="C2821" s="48" t="s">
        <v>917</v>
      </c>
      <c r="D2821" s="48" t="s">
        <v>917</v>
      </c>
      <c r="E2821" s="48" t="s">
        <v>917</v>
      </c>
      <c r="F2821" s="168" t="s">
        <v>917</v>
      </c>
      <c r="G2821" s="48" t="s">
        <v>917</v>
      </c>
      <c r="H2821" s="48" t="s">
        <v>917</v>
      </c>
      <c r="I2821" s="48" t="s">
        <v>917</v>
      </c>
      <c r="J2821" s="48" t="s">
        <v>917</v>
      </c>
      <c r="K2821" s="48" t="s">
        <v>917</v>
      </c>
    </row>
    <row r="2822" spans="1:11">
      <c r="A2822" s="33" t="s">
        <v>812</v>
      </c>
      <c r="B2822" s="48">
        <v>4.8831886699320348</v>
      </c>
      <c r="C2822" s="48">
        <v>5.011985901703544</v>
      </c>
      <c r="D2822" s="48">
        <v>5.3589962626801926</v>
      </c>
      <c r="E2822" s="48">
        <v>5.2173741324921137</v>
      </c>
      <c r="F2822" s="168">
        <v>5.8569646302250806</v>
      </c>
      <c r="G2822" s="48">
        <v>71.643607092683297</v>
      </c>
      <c r="H2822" s="48">
        <v>84.585383199530042</v>
      </c>
      <c r="I2822" s="48">
        <v>87.356432025146091</v>
      </c>
      <c r="J2822" s="48">
        <v>84.394650473186118</v>
      </c>
      <c r="K2822" s="48">
        <v>82.816427652733125</v>
      </c>
    </row>
    <row r="2823" spans="1:11">
      <c r="A2823" s="33" t="s">
        <v>5</v>
      </c>
      <c r="B2823" s="47">
        <v>3.9615635344024867</v>
      </c>
      <c r="C2823" s="47">
        <v>4.4630061639342768</v>
      </c>
      <c r="D2823" s="47">
        <v>5.8328962182023822</v>
      </c>
      <c r="E2823" s="47">
        <v>159.20002853016703</v>
      </c>
      <c r="F2823" s="167">
        <v>150.74273319301372</v>
      </c>
      <c r="G2823" s="47">
        <v>114.12476513156949</v>
      </c>
      <c r="H2823" s="47">
        <v>122.79921122678874</v>
      </c>
      <c r="I2823" s="47">
        <v>128.62491030850038</v>
      </c>
      <c r="J2823" s="47">
        <v>113.32010046159948</v>
      </c>
      <c r="K2823" s="47">
        <v>118.89705078985389</v>
      </c>
    </row>
    <row r="2824" spans="1:11">
      <c r="A2824" s="33" t="s">
        <v>813</v>
      </c>
      <c r="B2824" s="47">
        <v>3.2848357109749191</v>
      </c>
      <c r="C2824" s="47">
        <v>3.6115736844586208</v>
      </c>
      <c r="D2824" s="47">
        <v>3.5713197145965081</v>
      </c>
      <c r="E2824" s="47">
        <v>2.3795346897327097</v>
      </c>
      <c r="F2824" s="167">
        <v>2.3230883186113225</v>
      </c>
      <c r="G2824" s="47">
        <v>80.100274823608174</v>
      </c>
      <c r="H2824" s="47">
        <v>109.42201121883004</v>
      </c>
      <c r="I2824" s="47">
        <v>128.65533914710815</v>
      </c>
      <c r="J2824" s="47">
        <v>100.19118619004757</v>
      </c>
      <c r="K2824" s="47">
        <v>126.49280384421625</v>
      </c>
    </row>
    <row r="2825" spans="1:11">
      <c r="A2825" s="33" t="s">
        <v>814</v>
      </c>
      <c r="B2825" s="47" t="s">
        <v>349</v>
      </c>
      <c r="C2825" s="47" t="s">
        <v>349</v>
      </c>
      <c r="D2825" s="47" t="s">
        <v>349</v>
      </c>
      <c r="E2825" s="47" t="s">
        <v>349</v>
      </c>
      <c r="F2825" s="167" t="s">
        <v>349</v>
      </c>
      <c r="G2825" s="47">
        <v>32.593522400000005</v>
      </c>
      <c r="H2825" s="47">
        <v>35.78511546666666</v>
      </c>
      <c r="I2825" s="47">
        <v>42.65873706666666</v>
      </c>
      <c r="J2825" s="47">
        <v>46.089454133333334</v>
      </c>
      <c r="K2825" s="47">
        <v>48.732981066666667</v>
      </c>
    </row>
    <row r="2826" spans="1:11">
      <c r="A2826" s="33" t="s">
        <v>6</v>
      </c>
      <c r="B2826" s="47" t="s">
        <v>917</v>
      </c>
      <c r="C2826" s="47" t="s">
        <v>917</v>
      </c>
      <c r="D2826" s="47" t="s">
        <v>917</v>
      </c>
      <c r="E2826" s="47" t="s">
        <v>917</v>
      </c>
      <c r="F2826" s="167" t="s">
        <v>917</v>
      </c>
      <c r="G2826" s="48" t="s">
        <v>917</v>
      </c>
      <c r="H2826" s="48" t="s">
        <v>917</v>
      </c>
      <c r="I2826" s="48" t="s">
        <v>917</v>
      </c>
      <c r="J2826" s="48" t="s">
        <v>917</v>
      </c>
      <c r="K2826" s="48" t="s">
        <v>917</v>
      </c>
    </row>
    <row r="2827" spans="1:11">
      <c r="A2827" s="33" t="s">
        <v>815</v>
      </c>
      <c r="B2827" s="47" t="s">
        <v>917</v>
      </c>
      <c r="C2827" s="47" t="s">
        <v>917</v>
      </c>
      <c r="D2827" s="47" t="s">
        <v>917</v>
      </c>
      <c r="E2827" s="47" t="s">
        <v>917</v>
      </c>
      <c r="F2827" s="167" t="s">
        <v>917</v>
      </c>
      <c r="G2827" s="48">
        <v>46.275873934226546</v>
      </c>
      <c r="H2827" s="48">
        <v>45.637571398963736</v>
      </c>
      <c r="I2827" s="48">
        <v>45.760263528218374</v>
      </c>
      <c r="J2827" s="48">
        <v>44.893236585365855</v>
      </c>
      <c r="K2827" s="48">
        <v>43.365006023523023</v>
      </c>
    </row>
    <row r="2828" spans="1:11">
      <c r="A2828" s="33" t="s">
        <v>7</v>
      </c>
      <c r="B2828" s="47">
        <v>6.7608800477979623</v>
      </c>
      <c r="C2828" s="47">
        <v>6.9236597840500078</v>
      </c>
      <c r="D2828" s="47">
        <v>6.5719032216097455</v>
      </c>
      <c r="E2828" s="47">
        <v>7.2092467840457335</v>
      </c>
      <c r="F2828" s="167">
        <v>9.385627952437849</v>
      </c>
      <c r="G2828" s="47">
        <v>85.663389798114039</v>
      </c>
      <c r="H2828" s="47">
        <v>95.286086876594851</v>
      </c>
      <c r="I2828" s="47">
        <v>94.007340671719604</v>
      </c>
      <c r="J2828" s="47">
        <v>81.359162142762671</v>
      </c>
      <c r="K2828" s="47">
        <v>107.10077177267746</v>
      </c>
    </row>
    <row r="2829" spans="1:11">
      <c r="A2829" s="33" t="s">
        <v>8</v>
      </c>
      <c r="B2829" s="47">
        <v>7.8940502075509</v>
      </c>
      <c r="C2829" s="47">
        <v>8.6058039378879947</v>
      </c>
      <c r="D2829" s="47">
        <v>9.098400996127463</v>
      </c>
      <c r="E2829" s="47">
        <v>8.7448648990749316</v>
      </c>
      <c r="F2829" s="167">
        <v>8.7286508030224486</v>
      </c>
      <c r="G2829" s="47">
        <v>50.602885945839105</v>
      </c>
      <c r="H2829" s="47">
        <v>52.777950466195286</v>
      </c>
      <c r="I2829" s="47">
        <v>56.064936750446897</v>
      </c>
      <c r="J2829" s="47">
        <v>62.2007076966268</v>
      </c>
      <c r="K2829" s="47">
        <v>63.434962231267797</v>
      </c>
    </row>
    <row r="2830" spans="1:11">
      <c r="A2830" s="33" t="s">
        <v>816</v>
      </c>
      <c r="B2830" s="47">
        <v>5.4177880055788004</v>
      </c>
      <c r="C2830" s="47">
        <v>6.3983779519276283</v>
      </c>
      <c r="D2830" s="47">
        <v>7.5811175099410395</v>
      </c>
      <c r="E2830" s="47">
        <v>7.1115878676470583</v>
      </c>
      <c r="F2830" s="167">
        <v>5.2077450104259757</v>
      </c>
      <c r="G2830" s="47">
        <v>189.72887140864714</v>
      </c>
      <c r="H2830" s="47">
        <v>210.98127807289751</v>
      </c>
      <c r="I2830" s="47">
        <v>205.72979843685729</v>
      </c>
      <c r="J2830" s="47">
        <v>189.17499705882355</v>
      </c>
      <c r="K2830" s="47">
        <v>189.72560818190846</v>
      </c>
    </row>
    <row r="2831" spans="1:11">
      <c r="A2831" s="33" t="s">
        <v>9</v>
      </c>
      <c r="B2831" s="47">
        <v>48.695220257211361</v>
      </c>
      <c r="C2831" s="47">
        <v>21.341539226620817</v>
      </c>
      <c r="D2831" s="47">
        <v>40.277720739969688</v>
      </c>
      <c r="E2831" s="47" t="s">
        <v>917</v>
      </c>
      <c r="F2831" s="167" t="s">
        <v>917</v>
      </c>
      <c r="G2831" s="47">
        <v>755.35727852270304</v>
      </c>
      <c r="H2831" s="47">
        <v>813.40604575836767</v>
      </c>
      <c r="I2831" s="47">
        <v>906.20179210853837</v>
      </c>
      <c r="J2831" s="47">
        <v>910.93860126605614</v>
      </c>
      <c r="K2831" s="47">
        <v>864.69618501066111</v>
      </c>
    </row>
    <row r="2832" spans="1:11">
      <c r="A2832" s="33" t="s">
        <v>158</v>
      </c>
      <c r="B2832" s="47" t="s">
        <v>917</v>
      </c>
      <c r="C2832" s="47" t="s">
        <v>917</v>
      </c>
      <c r="D2832" s="47" t="s">
        <v>917</v>
      </c>
      <c r="E2832" s="47" t="s">
        <v>917</v>
      </c>
      <c r="F2832" s="167" t="s">
        <v>917</v>
      </c>
      <c r="G2832" s="48" t="s">
        <v>917</v>
      </c>
      <c r="H2832" s="48" t="s">
        <v>917</v>
      </c>
      <c r="I2832" s="48" t="s">
        <v>917</v>
      </c>
      <c r="J2832" s="48" t="s">
        <v>917</v>
      </c>
      <c r="K2832" s="48" t="s">
        <v>917</v>
      </c>
    </row>
    <row r="2833" spans="1:11" ht="14.25">
      <c r="A2833" s="41" t="s">
        <v>1168</v>
      </c>
      <c r="B2833" s="169">
        <v>144.06439582271651</v>
      </c>
      <c r="C2833" s="169">
        <v>130.51120864013782</v>
      </c>
      <c r="D2833" s="169">
        <v>150.04490483156314</v>
      </c>
      <c r="E2833" s="169">
        <v>257.68867086439332</v>
      </c>
      <c r="F2833" s="173">
        <v>260.67768312241952</v>
      </c>
      <c r="G2833" s="160">
        <v>6136.5244290488181</v>
      </c>
      <c r="H2833" s="169">
        <v>8211.1469706461085</v>
      </c>
      <c r="I2833" s="169">
        <v>10047.016536712181</v>
      </c>
      <c r="J2833" s="160">
        <v>11706.751487622154</v>
      </c>
      <c r="K2833" s="160">
        <v>11438.873656062691</v>
      </c>
    </row>
    <row r="2834" spans="1:11">
      <c r="A2834" s="30"/>
    </row>
    <row r="2835" spans="1:11">
      <c r="A2835" s="30"/>
    </row>
    <row r="2836" spans="1:11">
      <c r="A2836" s="30"/>
    </row>
    <row r="2837" spans="1:11">
      <c r="A2837" s="915" t="s">
        <v>570</v>
      </c>
      <c r="B2837" s="915"/>
      <c r="C2837" s="915"/>
      <c r="D2837" s="915"/>
      <c r="E2837" s="915"/>
      <c r="F2837" s="915"/>
      <c r="G2837" s="915"/>
      <c r="H2837" s="915"/>
      <c r="I2837" s="915"/>
      <c r="J2837" s="915"/>
      <c r="K2837" s="915"/>
    </row>
    <row r="2838" spans="1:11">
      <c r="A2838" s="30"/>
    </row>
    <row r="2839" spans="1:11" ht="27" customHeight="1">
      <c r="A2839" s="31"/>
      <c r="B2839" s="906" t="s">
        <v>249</v>
      </c>
      <c r="C2839" s="906"/>
      <c r="D2839" s="906"/>
      <c r="E2839" s="906"/>
      <c r="F2839" s="922"/>
      <c r="G2839" s="906" t="s">
        <v>182</v>
      </c>
      <c r="H2839" s="906"/>
      <c r="I2839" s="906"/>
      <c r="J2839" s="906"/>
      <c r="K2839" s="906"/>
    </row>
    <row r="2840" spans="1:11" ht="15" customHeight="1">
      <c r="A2840" s="33"/>
      <c r="B2840" s="903" t="s">
        <v>129</v>
      </c>
      <c r="C2840" s="903"/>
      <c r="D2840" s="903"/>
      <c r="E2840" s="903"/>
      <c r="F2840" s="903"/>
      <c r="G2840" s="903"/>
      <c r="H2840" s="903"/>
      <c r="I2840" s="903"/>
      <c r="J2840" s="903"/>
      <c r="K2840" s="903"/>
    </row>
    <row r="2841" spans="1:11">
      <c r="A2841" s="34"/>
      <c r="B2841" s="180">
        <v>40909</v>
      </c>
      <c r="C2841" s="180">
        <v>41275</v>
      </c>
      <c r="D2841" s="180">
        <v>41640</v>
      </c>
      <c r="E2841" s="180">
        <v>42005</v>
      </c>
      <c r="F2841" s="181">
        <v>42370</v>
      </c>
      <c r="G2841" s="180">
        <v>40909</v>
      </c>
      <c r="H2841" s="180">
        <v>41275</v>
      </c>
      <c r="I2841" s="180">
        <v>41640</v>
      </c>
      <c r="J2841" s="180">
        <v>42005</v>
      </c>
      <c r="K2841" s="180">
        <v>42370</v>
      </c>
    </row>
    <row r="2842" spans="1:11">
      <c r="A2842" s="31" t="s">
        <v>31</v>
      </c>
      <c r="B2842" s="47" t="s">
        <v>917</v>
      </c>
      <c r="C2842" s="47" t="s">
        <v>917</v>
      </c>
      <c r="D2842" s="47" t="s">
        <v>917</v>
      </c>
      <c r="E2842" s="47" t="s">
        <v>917</v>
      </c>
      <c r="F2842" s="167" t="s">
        <v>917</v>
      </c>
      <c r="G2842" s="47" t="s">
        <v>349</v>
      </c>
      <c r="H2842" s="47" t="s">
        <v>349</v>
      </c>
      <c r="I2842" s="47" t="s">
        <v>349</v>
      </c>
      <c r="J2842" s="47" t="s">
        <v>349</v>
      </c>
      <c r="K2842" s="47" t="s">
        <v>349</v>
      </c>
    </row>
    <row r="2843" spans="1:11">
      <c r="A2843" s="33" t="s">
        <v>456</v>
      </c>
      <c r="B2843" s="47">
        <v>10.626055714893827</v>
      </c>
      <c r="C2843" s="47">
        <v>12.682207807161383</v>
      </c>
      <c r="D2843" s="47">
        <v>13.132136162958833</v>
      </c>
      <c r="E2843" s="47">
        <v>8.9688855122839826</v>
      </c>
      <c r="F2843" s="167">
        <v>10.078179064380542</v>
      </c>
      <c r="G2843" s="47">
        <v>0.25172440976688348</v>
      </c>
      <c r="H2843" s="47">
        <v>0.18658605102905568</v>
      </c>
      <c r="I2843" s="47">
        <v>0.1244182974825586</v>
      </c>
      <c r="J2843" s="47">
        <v>7.21213794716907E-2</v>
      </c>
      <c r="K2843" s="47">
        <v>8.3313237528053322E-2</v>
      </c>
    </row>
    <row r="2844" spans="1:11">
      <c r="A2844" s="33" t="s">
        <v>458</v>
      </c>
      <c r="B2844" s="47">
        <v>10.673750383631713</v>
      </c>
      <c r="C2844" s="47">
        <v>10.723699143716734</v>
      </c>
      <c r="D2844" s="47">
        <v>11.05144774281225</v>
      </c>
      <c r="E2844" s="47">
        <v>7.3710270464552075</v>
      </c>
      <c r="F2844" s="167">
        <v>6.1401696666953756</v>
      </c>
      <c r="G2844" s="47" t="s">
        <v>917</v>
      </c>
      <c r="H2844" s="47" t="s">
        <v>917</v>
      </c>
      <c r="I2844" s="47" t="s">
        <v>917</v>
      </c>
      <c r="J2844" s="47" t="s">
        <v>917</v>
      </c>
      <c r="K2844" s="47" t="s">
        <v>917</v>
      </c>
    </row>
    <row r="2845" spans="1:11">
      <c r="A2845" s="33" t="s">
        <v>457</v>
      </c>
      <c r="B2845" s="47" t="s">
        <v>917</v>
      </c>
      <c r="C2845" s="47" t="s">
        <v>917</v>
      </c>
      <c r="D2845" s="47" t="s">
        <v>917</v>
      </c>
      <c r="E2845" s="47" t="s">
        <v>917</v>
      </c>
      <c r="F2845" s="167" t="s">
        <v>917</v>
      </c>
      <c r="G2845" s="47" t="s">
        <v>917</v>
      </c>
      <c r="H2845" s="47" t="s">
        <v>917</v>
      </c>
      <c r="I2845" s="47" t="s">
        <v>917</v>
      </c>
      <c r="J2845" s="47" t="s">
        <v>917</v>
      </c>
      <c r="K2845" s="47" t="s">
        <v>917</v>
      </c>
    </row>
    <row r="2846" spans="1:11">
      <c r="A2846" s="33" t="s">
        <v>459</v>
      </c>
      <c r="B2846" s="47" t="s">
        <v>917</v>
      </c>
      <c r="C2846" s="47" t="s">
        <v>917</v>
      </c>
      <c r="D2846" s="47" t="s">
        <v>917</v>
      </c>
      <c r="E2846" s="47" t="s">
        <v>917</v>
      </c>
      <c r="F2846" s="167" t="s">
        <v>917</v>
      </c>
      <c r="G2846" s="47" t="s">
        <v>349</v>
      </c>
      <c r="H2846" s="47" t="s">
        <v>349</v>
      </c>
      <c r="I2846" s="47" t="s">
        <v>349</v>
      </c>
      <c r="J2846" s="47" t="s">
        <v>349</v>
      </c>
      <c r="K2846" s="47" t="s">
        <v>349</v>
      </c>
    </row>
    <row r="2847" spans="1:11">
      <c r="A2847" s="33" t="s">
        <v>140</v>
      </c>
      <c r="B2847" s="48">
        <v>29.011558249652776</v>
      </c>
      <c r="C2847" s="48">
        <v>33.196040605612616</v>
      </c>
      <c r="D2847" s="48">
        <v>23.423779144266128</v>
      </c>
      <c r="E2847" s="48">
        <v>28.810405493141673</v>
      </c>
      <c r="F2847" s="168">
        <v>33.224506195386198</v>
      </c>
      <c r="G2847" s="48" t="s">
        <v>917</v>
      </c>
      <c r="H2847" s="48" t="s">
        <v>917</v>
      </c>
      <c r="I2847" s="48">
        <v>0.23277829971522024</v>
      </c>
      <c r="J2847" s="48">
        <v>9.5478833887805994E-2</v>
      </c>
      <c r="K2847" s="47">
        <v>7.0625852618859966E-2</v>
      </c>
    </row>
    <row r="2848" spans="1:11">
      <c r="A2848" s="718" t="s">
        <v>141</v>
      </c>
      <c r="B2848" s="48">
        <v>30.59647897143574</v>
      </c>
      <c r="C2848" s="48">
        <v>39.202945012110064</v>
      </c>
      <c r="D2848" s="48">
        <v>26.567427527091507</v>
      </c>
      <c r="E2848" s="48">
        <v>25.60850386083688</v>
      </c>
      <c r="F2848" s="168">
        <v>26.150842151456192</v>
      </c>
      <c r="G2848" s="48" t="s">
        <v>349</v>
      </c>
      <c r="H2848" s="48" t="s">
        <v>349</v>
      </c>
      <c r="I2848" s="48">
        <v>0.10187805882089598</v>
      </c>
      <c r="J2848" s="48">
        <v>8.7435779946170189E-2</v>
      </c>
      <c r="K2848" s="48">
        <v>0.19063603446483654</v>
      </c>
    </row>
    <row r="2849" spans="1:11">
      <c r="A2849" s="33" t="s">
        <v>641</v>
      </c>
      <c r="B2849" s="48" t="s">
        <v>917</v>
      </c>
      <c r="C2849" s="48" t="s">
        <v>917</v>
      </c>
      <c r="D2849" s="48" t="s">
        <v>917</v>
      </c>
      <c r="E2849" s="48" t="s">
        <v>917</v>
      </c>
      <c r="F2849" s="168" t="s">
        <v>917</v>
      </c>
      <c r="G2849" s="48" t="s">
        <v>917</v>
      </c>
      <c r="H2849" s="48" t="s">
        <v>917</v>
      </c>
      <c r="I2849" s="48" t="s">
        <v>917</v>
      </c>
      <c r="J2849" s="48" t="s">
        <v>917</v>
      </c>
      <c r="K2849" s="48" t="s">
        <v>917</v>
      </c>
    </row>
    <row r="2850" spans="1:11">
      <c r="A2850" s="33" t="s">
        <v>860</v>
      </c>
      <c r="B2850" s="48">
        <v>2.4845207256712696</v>
      </c>
      <c r="C2850" s="48">
        <v>3.5326130664214923</v>
      </c>
      <c r="D2850" s="48">
        <v>4.1753036800613144</v>
      </c>
      <c r="E2850" s="48">
        <v>4.9814842851307048</v>
      </c>
      <c r="F2850" s="168">
        <v>5.5796080995657933</v>
      </c>
      <c r="G2850" s="48">
        <v>1.470684901383035</v>
      </c>
      <c r="H2850" s="48">
        <v>1.3788578966009577</v>
      </c>
      <c r="I2850" s="48">
        <v>3.4879587218991017</v>
      </c>
      <c r="J2850" s="48">
        <v>7.6027289705247085</v>
      </c>
      <c r="K2850" s="48">
        <v>12.467954518152425</v>
      </c>
    </row>
    <row r="2851" spans="1:11">
      <c r="A2851" s="33" t="s">
        <v>106</v>
      </c>
      <c r="B2851" s="48">
        <v>2.1990689632201783</v>
      </c>
      <c r="C2851" s="48">
        <v>2.9617214920642749</v>
      </c>
      <c r="D2851" s="48">
        <v>1.1134830149738598E-2</v>
      </c>
      <c r="E2851" s="48">
        <v>1.1349421029305815</v>
      </c>
      <c r="F2851" s="168">
        <v>6.0848113882598103</v>
      </c>
      <c r="G2851" s="48" t="s">
        <v>917</v>
      </c>
      <c r="H2851" s="48" t="s">
        <v>917</v>
      </c>
      <c r="I2851" s="48">
        <v>14.240326983495832</v>
      </c>
      <c r="J2851" s="48">
        <v>7.521929685698578</v>
      </c>
      <c r="K2851" s="48">
        <v>21.462789260407334</v>
      </c>
    </row>
    <row r="2852" spans="1:11">
      <c r="A2852" s="33" t="s">
        <v>4</v>
      </c>
      <c r="B2852" s="48" t="s">
        <v>917</v>
      </c>
      <c r="C2852" s="48" t="s">
        <v>917</v>
      </c>
      <c r="D2852" s="48" t="s">
        <v>917</v>
      </c>
      <c r="E2852" s="48" t="s">
        <v>917</v>
      </c>
      <c r="F2852" s="168" t="s">
        <v>917</v>
      </c>
      <c r="G2852" s="48" t="s">
        <v>917</v>
      </c>
      <c r="H2852" s="48" t="s">
        <v>917</v>
      </c>
      <c r="I2852" s="48" t="s">
        <v>917</v>
      </c>
      <c r="J2852" s="48" t="s">
        <v>917</v>
      </c>
      <c r="K2852" s="48" t="s">
        <v>917</v>
      </c>
    </row>
    <row r="2853" spans="1:11">
      <c r="A2853" s="33" t="s">
        <v>811</v>
      </c>
      <c r="B2853" s="48" t="s">
        <v>917</v>
      </c>
      <c r="C2853" s="48" t="s">
        <v>917</v>
      </c>
      <c r="D2853" s="48" t="s">
        <v>917</v>
      </c>
      <c r="E2853" s="48" t="s">
        <v>917</v>
      </c>
      <c r="F2853" s="168" t="s">
        <v>917</v>
      </c>
      <c r="G2853" s="48" t="s">
        <v>917</v>
      </c>
      <c r="H2853" s="48" t="s">
        <v>917</v>
      </c>
      <c r="I2853" s="48" t="s">
        <v>917</v>
      </c>
      <c r="J2853" s="48" t="s">
        <v>917</v>
      </c>
      <c r="K2853" s="48" t="s">
        <v>917</v>
      </c>
    </row>
    <row r="2854" spans="1:11">
      <c r="A2854" s="33" t="s">
        <v>812</v>
      </c>
      <c r="B2854" s="48">
        <v>5.7451251091620152</v>
      </c>
      <c r="C2854" s="48">
        <v>6.7311721167025649</v>
      </c>
      <c r="D2854" s="48">
        <v>5.0791274072625825</v>
      </c>
      <c r="E2854" s="48">
        <v>5.2744763406940063</v>
      </c>
      <c r="F2854" s="168">
        <v>6.3199062165058955</v>
      </c>
      <c r="G2854" s="48" t="s">
        <v>349</v>
      </c>
      <c r="H2854" s="48" t="s">
        <v>349</v>
      </c>
      <c r="I2854" s="48" t="s">
        <v>349</v>
      </c>
      <c r="J2854" s="48" t="s">
        <v>349</v>
      </c>
      <c r="K2854" s="48" t="s">
        <v>349</v>
      </c>
    </row>
    <row r="2855" spans="1:11">
      <c r="A2855" s="33" t="s">
        <v>5</v>
      </c>
      <c r="B2855" s="47">
        <v>12.670783866355784</v>
      </c>
      <c r="C2855" s="47">
        <v>14.069551825683174</v>
      </c>
      <c r="D2855" s="47">
        <v>12.078852854477667</v>
      </c>
      <c r="E2855" s="47">
        <v>11.443095886248068</v>
      </c>
      <c r="F2855" s="167">
        <v>13.818113239850909</v>
      </c>
      <c r="G2855" s="47" t="s">
        <v>917</v>
      </c>
      <c r="H2855" s="47">
        <v>0.39153159701467849</v>
      </c>
      <c r="I2855" s="47">
        <v>0.25920611278651756</v>
      </c>
      <c r="J2855" s="47">
        <v>2.2562462732057836E-2</v>
      </c>
      <c r="K2855" s="47">
        <v>1.6243127418623736E-2</v>
      </c>
    </row>
    <row r="2856" spans="1:11">
      <c r="A2856" s="33" t="s">
        <v>813</v>
      </c>
      <c r="B2856" s="47">
        <v>18.375235843590669</v>
      </c>
      <c r="C2856" s="47">
        <v>23.725099319642382</v>
      </c>
      <c r="D2856" s="47">
        <v>23.204571539192937</v>
      </c>
      <c r="E2856" s="47">
        <v>13.091463025423421</v>
      </c>
      <c r="F2856" s="167">
        <v>13.450875487515566</v>
      </c>
      <c r="G2856" s="47" t="s">
        <v>917</v>
      </c>
      <c r="H2856" s="47" t="s">
        <v>917</v>
      </c>
      <c r="I2856" s="47" t="s">
        <v>917</v>
      </c>
      <c r="J2856" s="47" t="s">
        <v>917</v>
      </c>
      <c r="K2856" s="47" t="s">
        <v>917</v>
      </c>
    </row>
    <row r="2857" spans="1:11">
      <c r="A2857" s="33" t="s">
        <v>814</v>
      </c>
      <c r="B2857" s="47" t="s">
        <v>349</v>
      </c>
      <c r="C2857" s="47" t="s">
        <v>349</v>
      </c>
      <c r="D2857" s="47" t="s">
        <v>349</v>
      </c>
      <c r="E2857" s="47" t="s">
        <v>349</v>
      </c>
      <c r="F2857" s="167" t="s">
        <v>349</v>
      </c>
      <c r="G2857" s="47" t="s">
        <v>349</v>
      </c>
      <c r="H2857" s="47" t="s">
        <v>349</v>
      </c>
      <c r="I2857" s="47" t="s">
        <v>349</v>
      </c>
      <c r="J2857" s="47" t="s">
        <v>349</v>
      </c>
      <c r="K2857" s="47" t="s">
        <v>349</v>
      </c>
    </row>
    <row r="2858" spans="1:11">
      <c r="A2858" s="33" t="s">
        <v>6</v>
      </c>
      <c r="B2858" s="47" t="s">
        <v>917</v>
      </c>
      <c r="C2858" s="47" t="s">
        <v>917</v>
      </c>
      <c r="D2858" s="47" t="s">
        <v>917</v>
      </c>
      <c r="E2858" s="47" t="s">
        <v>917</v>
      </c>
      <c r="F2858" s="167" t="s">
        <v>917</v>
      </c>
      <c r="G2858" s="47" t="s">
        <v>917</v>
      </c>
      <c r="H2858" s="47" t="s">
        <v>917</v>
      </c>
      <c r="I2858" s="47" t="s">
        <v>917</v>
      </c>
      <c r="J2858" s="47" t="s">
        <v>917</v>
      </c>
      <c r="K2858" s="47" t="s">
        <v>917</v>
      </c>
    </row>
    <row r="2859" spans="1:11">
      <c r="A2859" s="33" t="s">
        <v>815</v>
      </c>
      <c r="B2859" s="43" t="s">
        <v>917</v>
      </c>
      <c r="C2859" s="43" t="s">
        <v>917</v>
      </c>
      <c r="D2859" s="43" t="s">
        <v>917</v>
      </c>
      <c r="E2859" s="43" t="s">
        <v>917</v>
      </c>
      <c r="F2859" s="839" t="s">
        <v>917</v>
      </c>
      <c r="G2859" s="47" t="s">
        <v>917</v>
      </c>
      <c r="H2859" s="47" t="s">
        <v>917</v>
      </c>
      <c r="I2859" s="47" t="s">
        <v>917</v>
      </c>
      <c r="J2859" s="47" t="s">
        <v>917</v>
      </c>
      <c r="K2859" s="47" t="s">
        <v>917</v>
      </c>
    </row>
    <row r="2860" spans="1:11">
      <c r="A2860" s="33" t="s">
        <v>7</v>
      </c>
      <c r="B2860" s="47">
        <v>4.0960722419657669</v>
      </c>
      <c r="C2860" s="47">
        <v>4.8964627909458676</v>
      </c>
      <c r="D2860" s="47">
        <v>4.6608106072072131</v>
      </c>
      <c r="E2860" s="47">
        <v>9.055424769198348</v>
      </c>
      <c r="F2860" s="167">
        <v>10.368682859629008</v>
      </c>
      <c r="G2860" s="47" t="s">
        <v>349</v>
      </c>
      <c r="H2860" s="47" t="s">
        <v>349</v>
      </c>
      <c r="I2860" s="47" t="s">
        <v>349</v>
      </c>
      <c r="J2860" s="47" t="s">
        <v>917</v>
      </c>
      <c r="K2860" s="47">
        <v>8.7605891206436585E-4</v>
      </c>
    </row>
    <row r="2861" spans="1:11">
      <c r="A2861" s="33" t="s">
        <v>8</v>
      </c>
      <c r="B2861" s="47">
        <v>17.695030222323947</v>
      </c>
      <c r="C2861" s="47">
        <v>19.519429984432669</v>
      </c>
      <c r="D2861" s="47">
        <v>21.036639037864941</v>
      </c>
      <c r="E2861" s="47">
        <v>20.013485345032532</v>
      </c>
      <c r="F2861" s="167">
        <v>20.623974920629788</v>
      </c>
      <c r="G2861" s="47">
        <v>1.0653239146492443E-2</v>
      </c>
      <c r="H2861" s="47">
        <v>1.0784215461012523E-2</v>
      </c>
      <c r="I2861" s="47" t="s">
        <v>917</v>
      </c>
      <c r="J2861" s="47">
        <v>0.43620466242416522</v>
      </c>
      <c r="K2861" s="47">
        <v>0.53792847972115099</v>
      </c>
    </row>
    <row r="2862" spans="1:11">
      <c r="A2862" s="33" t="s">
        <v>816</v>
      </c>
      <c r="B2862" s="840">
        <v>3.3456635983263596</v>
      </c>
      <c r="C2862" s="840">
        <v>3.9923510229842742</v>
      </c>
      <c r="D2862" s="840">
        <v>4.1612496000731296</v>
      </c>
      <c r="E2862" s="840">
        <v>4.1726150735294123</v>
      </c>
      <c r="F2862" s="841">
        <v>4.501006189388673</v>
      </c>
      <c r="G2862" s="43" t="s">
        <v>917</v>
      </c>
      <c r="H2862" s="43" t="s">
        <v>917</v>
      </c>
      <c r="I2862" s="43" t="s">
        <v>917</v>
      </c>
      <c r="J2862" s="43" t="s">
        <v>917</v>
      </c>
      <c r="K2862" s="43" t="s">
        <v>917</v>
      </c>
    </row>
    <row r="2863" spans="1:11">
      <c r="A2863" s="33" t="s">
        <v>9</v>
      </c>
      <c r="B2863" s="47">
        <v>54.36788075627036</v>
      </c>
      <c r="C2863" s="47">
        <v>63.224290419624424</v>
      </c>
      <c r="D2863" s="47">
        <v>92.06759548451231</v>
      </c>
      <c r="E2863" s="47">
        <v>98.359856586614981</v>
      </c>
      <c r="F2863" s="167">
        <v>92.146439520257019</v>
      </c>
      <c r="G2863" s="47" t="s">
        <v>917</v>
      </c>
      <c r="H2863" s="47" t="s">
        <v>917</v>
      </c>
      <c r="I2863" s="47" t="s">
        <v>917</v>
      </c>
      <c r="J2863" s="47" t="s">
        <v>917</v>
      </c>
      <c r="K2863" s="47" t="s">
        <v>917</v>
      </c>
    </row>
    <row r="2864" spans="1:11">
      <c r="A2864" s="33" t="s">
        <v>158</v>
      </c>
      <c r="B2864" s="47" t="s">
        <v>917</v>
      </c>
      <c r="C2864" s="47" t="s">
        <v>917</v>
      </c>
      <c r="D2864" s="47" t="s">
        <v>917</v>
      </c>
      <c r="E2864" s="47" t="s">
        <v>917</v>
      </c>
      <c r="F2864" s="167" t="s">
        <v>917</v>
      </c>
      <c r="G2864" s="47" t="s">
        <v>917</v>
      </c>
      <c r="H2864" s="47" t="s">
        <v>917</v>
      </c>
      <c r="I2864" s="47" t="s">
        <v>917</v>
      </c>
      <c r="J2864" s="47" t="s">
        <v>917</v>
      </c>
      <c r="K2864" s="47" t="s">
        <v>917</v>
      </c>
    </row>
    <row r="2865" spans="1:11" ht="14.25">
      <c r="A2865" s="41" t="s">
        <v>1168</v>
      </c>
      <c r="B2865" s="169">
        <v>201.88722464650041</v>
      </c>
      <c r="C2865" s="169">
        <v>238.45758460710189</v>
      </c>
      <c r="D2865" s="169">
        <v>240.65007561793055</v>
      </c>
      <c r="E2865" s="169">
        <v>238.28566532751978</v>
      </c>
      <c r="F2865" s="173">
        <v>248.48711499952077</v>
      </c>
      <c r="G2865" s="160">
        <v>1.733062550296411</v>
      </c>
      <c r="H2865" s="169">
        <v>1.9677597601057042</v>
      </c>
      <c r="I2865" s="169">
        <v>18.446566474200129</v>
      </c>
      <c r="J2865" s="160">
        <v>15.838461774685177</v>
      </c>
      <c r="K2865" s="160">
        <v>34.830366569223351</v>
      </c>
    </row>
    <row r="2866" spans="1:11" s="22" customFormat="1" ht="14.25" customHeight="1">
      <c r="A2866" s="897" t="s">
        <v>779</v>
      </c>
      <c r="B2866" s="898"/>
      <c r="C2866" s="898"/>
      <c r="D2866" s="898"/>
      <c r="E2866" s="898"/>
      <c r="F2866" s="898"/>
      <c r="G2866" s="898"/>
      <c r="H2866" s="898"/>
      <c r="I2866" s="898"/>
      <c r="J2866" s="898"/>
      <c r="K2866" s="898"/>
    </row>
    <row r="2867" spans="1:11" s="23" customFormat="1" ht="13.5" customHeight="1">
      <c r="A2867" s="899" t="s">
        <v>1371</v>
      </c>
      <c r="B2867" s="899"/>
      <c r="C2867" s="899"/>
      <c r="D2867" s="899"/>
      <c r="E2867" s="899"/>
      <c r="F2867" s="899"/>
      <c r="G2867" s="899"/>
      <c r="H2867" s="899"/>
      <c r="I2867" s="899"/>
      <c r="J2867" s="899"/>
      <c r="K2867" s="899"/>
    </row>
    <row r="2868" spans="1:11">
      <c r="A2868" s="30"/>
    </row>
    <row r="2869" spans="1:11">
      <c r="A2869" s="30"/>
    </row>
    <row r="2870" spans="1:11">
      <c r="A2870" s="30"/>
    </row>
    <row r="2871" spans="1:11">
      <c r="A2871" s="30"/>
    </row>
    <row r="2872" spans="1:11">
      <c r="A2872" s="915" t="s">
        <v>571</v>
      </c>
      <c r="B2872" s="915"/>
      <c r="C2872" s="915"/>
      <c r="D2872" s="915"/>
      <c r="E2872" s="915"/>
      <c r="F2872" s="915"/>
      <c r="G2872" s="915"/>
      <c r="H2872" s="915"/>
      <c r="I2872" s="915"/>
      <c r="J2872" s="915"/>
      <c r="K2872" s="915"/>
    </row>
    <row r="2873" spans="1:11" ht="15">
      <c r="A2873" s="920" t="s">
        <v>775</v>
      </c>
      <c r="B2873" s="920"/>
      <c r="C2873" s="920"/>
      <c r="D2873" s="920"/>
      <c r="E2873" s="920"/>
      <c r="F2873" s="920"/>
      <c r="G2873" s="920"/>
      <c r="H2873" s="920"/>
      <c r="I2873" s="920"/>
      <c r="J2873" s="920"/>
      <c r="K2873" s="920"/>
    </row>
    <row r="2874" spans="1:11" ht="14.25">
      <c r="A2874" s="32" t="s">
        <v>420</v>
      </c>
    </row>
    <row r="2875" spans="1:11">
      <c r="A2875" s="30"/>
      <c r="B2875" s="44"/>
      <c r="C2875" s="44"/>
      <c r="D2875" s="44"/>
      <c r="E2875" s="44"/>
      <c r="F2875" s="44"/>
    </row>
    <row r="2876" spans="1:11" ht="15" customHeight="1">
      <c r="A2876" s="31"/>
      <c r="B2876" s="895" t="s">
        <v>795</v>
      </c>
      <c r="C2876" s="895"/>
      <c r="D2876" s="895"/>
      <c r="E2876" s="895"/>
      <c r="F2876" s="895"/>
      <c r="G2876" s="895"/>
      <c r="H2876" s="895"/>
      <c r="I2876" s="895"/>
      <c r="J2876" s="895"/>
      <c r="K2876" s="895"/>
    </row>
    <row r="2877" spans="1:11" ht="15" customHeight="1">
      <c r="A2877" s="33"/>
      <c r="B2877" s="903" t="s">
        <v>128</v>
      </c>
      <c r="C2877" s="903"/>
      <c r="D2877" s="903"/>
      <c r="E2877" s="903"/>
      <c r="F2877" s="904"/>
      <c r="G2877" s="903" t="s">
        <v>129</v>
      </c>
      <c r="H2877" s="903"/>
      <c r="I2877" s="903"/>
      <c r="J2877" s="903"/>
      <c r="K2877" s="903"/>
    </row>
    <row r="2878" spans="1:11">
      <c r="A2878" s="34"/>
      <c r="B2878" s="180">
        <v>40909</v>
      </c>
      <c r="C2878" s="180">
        <v>41275</v>
      </c>
      <c r="D2878" s="180">
        <v>41640</v>
      </c>
      <c r="E2878" s="180">
        <v>42005</v>
      </c>
      <c r="F2878" s="181">
        <v>42370</v>
      </c>
      <c r="G2878" s="180">
        <v>40909</v>
      </c>
      <c r="H2878" s="180">
        <v>41275</v>
      </c>
      <c r="I2878" s="180">
        <v>41640</v>
      </c>
      <c r="J2878" s="180">
        <v>42005</v>
      </c>
      <c r="K2878" s="180">
        <v>42370</v>
      </c>
    </row>
    <row r="2879" spans="1:11">
      <c r="A2879" s="31" t="s">
        <v>31</v>
      </c>
      <c r="B2879" s="45" t="s">
        <v>917</v>
      </c>
      <c r="C2879" s="45" t="s">
        <v>917</v>
      </c>
      <c r="D2879" s="45" t="s">
        <v>917</v>
      </c>
      <c r="E2879" s="45" t="s">
        <v>917</v>
      </c>
      <c r="F2879" s="93" t="s">
        <v>917</v>
      </c>
      <c r="G2879" s="45" t="s">
        <v>917</v>
      </c>
      <c r="H2879" s="45" t="s">
        <v>917</v>
      </c>
      <c r="I2879" s="45" t="s">
        <v>917</v>
      </c>
      <c r="J2879" s="45" t="s">
        <v>917</v>
      </c>
      <c r="K2879" s="45" t="s">
        <v>917</v>
      </c>
    </row>
    <row r="2880" spans="1:11">
      <c r="A2880" s="33" t="s">
        <v>456</v>
      </c>
      <c r="B2880" s="45">
        <v>-4.4148484515823316</v>
      </c>
      <c r="C2880" s="45">
        <v>6.4953285710669384</v>
      </c>
      <c r="D2880" s="45">
        <v>-7.3480549908080395</v>
      </c>
      <c r="E2880" s="45">
        <v>-4.0545612718082324</v>
      </c>
      <c r="F2880" s="93">
        <v>-19.502037541634788</v>
      </c>
      <c r="G2880" s="45">
        <v>3.7090463655061079</v>
      </c>
      <c r="H2880" s="45">
        <v>4.3989101906177996</v>
      </c>
      <c r="I2880" s="45">
        <v>0.47586126661076644</v>
      </c>
      <c r="J2880" s="45">
        <v>5.8032245721432174</v>
      </c>
      <c r="K2880" s="45">
        <v>2.808917290733226</v>
      </c>
    </row>
    <row r="2881" spans="1:11">
      <c r="A2881" s="33" t="s">
        <v>458</v>
      </c>
      <c r="B2881" s="45" t="s">
        <v>917</v>
      </c>
      <c r="C2881" s="45" t="s">
        <v>917</v>
      </c>
      <c r="D2881" s="45" t="s">
        <v>917</v>
      </c>
      <c r="E2881" s="45" t="s">
        <v>917</v>
      </c>
      <c r="F2881" s="93" t="s">
        <v>917</v>
      </c>
      <c r="G2881" s="45">
        <v>11.342142244735577</v>
      </c>
      <c r="H2881" s="45">
        <v>11.073273200870437</v>
      </c>
      <c r="I2881" s="45">
        <v>7.0815755306906203</v>
      </c>
      <c r="J2881" s="45">
        <v>2.0541856718891971E-2</v>
      </c>
      <c r="K2881" s="45">
        <v>-0.3448100237347429</v>
      </c>
    </row>
    <row r="2882" spans="1:11">
      <c r="A2882" s="33" t="s">
        <v>457</v>
      </c>
      <c r="B2882" s="45" t="s">
        <v>917</v>
      </c>
      <c r="C2882" s="45" t="s">
        <v>917</v>
      </c>
      <c r="D2882" s="45" t="s">
        <v>917</v>
      </c>
      <c r="E2882" s="45" t="s">
        <v>917</v>
      </c>
      <c r="F2882" s="93" t="s">
        <v>917</v>
      </c>
      <c r="G2882" s="49" t="s">
        <v>917</v>
      </c>
      <c r="H2882" s="49" t="s">
        <v>917</v>
      </c>
      <c r="I2882" s="49" t="s">
        <v>917</v>
      </c>
      <c r="J2882" s="49" t="s">
        <v>917</v>
      </c>
      <c r="K2882" s="49" t="s">
        <v>917</v>
      </c>
    </row>
    <row r="2883" spans="1:11">
      <c r="A2883" s="33" t="s">
        <v>459</v>
      </c>
      <c r="B2883" s="45" t="s">
        <v>917</v>
      </c>
      <c r="C2883" s="45" t="s">
        <v>917</v>
      </c>
      <c r="D2883" s="45" t="s">
        <v>917</v>
      </c>
      <c r="E2883" s="45" t="s">
        <v>917</v>
      </c>
      <c r="F2883" s="93" t="s">
        <v>917</v>
      </c>
      <c r="G2883" s="49">
        <v>33.434265251140751</v>
      </c>
      <c r="H2883" s="49">
        <v>48.974671307535502</v>
      </c>
      <c r="I2883" s="49">
        <v>30.540221554503955</v>
      </c>
      <c r="J2883" s="49">
        <v>28.456904093840407</v>
      </c>
      <c r="K2883" s="49">
        <v>1.7103667612961226</v>
      </c>
    </row>
    <row r="2884" spans="1:11">
      <c r="A2884" s="33" t="s">
        <v>140</v>
      </c>
      <c r="B2884" s="45">
        <v>18.455926994987326</v>
      </c>
      <c r="C2884" s="45">
        <v>12.754253621701682</v>
      </c>
      <c r="D2884" s="45">
        <v>-4.5808278431241911</v>
      </c>
      <c r="E2884" s="45">
        <v>-0.49828976835403216</v>
      </c>
      <c r="F2884" s="93">
        <v>-34.434080759400977</v>
      </c>
      <c r="G2884" s="49">
        <v>4.6090460327355975</v>
      </c>
      <c r="H2884" s="49">
        <v>-2.966523823178302</v>
      </c>
      <c r="I2884" s="49">
        <v>-3.1000325724411582</v>
      </c>
      <c r="J2884" s="49">
        <v>3.8582810340274776</v>
      </c>
      <c r="K2884" s="49">
        <v>-9.1549192412760156</v>
      </c>
    </row>
    <row r="2885" spans="1:11">
      <c r="A2885" s="718" t="s">
        <v>141</v>
      </c>
      <c r="B2885" s="45" t="s">
        <v>917</v>
      </c>
      <c r="C2885" s="45" t="s">
        <v>917</v>
      </c>
      <c r="D2885" s="45" t="s">
        <v>917</v>
      </c>
      <c r="E2885" s="45">
        <v>-0.93961046962975914</v>
      </c>
      <c r="F2885" s="93">
        <v>0.54810718437821038</v>
      </c>
      <c r="G2885" s="49">
        <v>3.3698838977611389</v>
      </c>
      <c r="H2885" s="49">
        <v>9.4385371175817578</v>
      </c>
      <c r="I2885" s="49">
        <v>-11.916173448693179</v>
      </c>
      <c r="J2885" s="49">
        <v>2.3952251037812289</v>
      </c>
      <c r="K2885" s="49">
        <v>6.072866976851965</v>
      </c>
    </row>
    <row r="2886" spans="1:11">
      <c r="A2886" s="33" t="s">
        <v>641</v>
      </c>
      <c r="B2886" s="45" t="s">
        <v>917</v>
      </c>
      <c r="C2886" s="45" t="s">
        <v>917</v>
      </c>
      <c r="D2886" s="45" t="s">
        <v>917</v>
      </c>
      <c r="E2886" s="45" t="s">
        <v>917</v>
      </c>
      <c r="F2886" s="93" t="s">
        <v>917</v>
      </c>
      <c r="G2886" s="49" t="s">
        <v>917</v>
      </c>
      <c r="H2886" s="49" t="s">
        <v>917</v>
      </c>
      <c r="I2886" s="49" t="s">
        <v>917</v>
      </c>
      <c r="J2886" s="49" t="s">
        <v>917</v>
      </c>
      <c r="K2886" s="49" t="s">
        <v>917</v>
      </c>
    </row>
    <row r="2887" spans="1:11">
      <c r="A2887" s="33" t="s">
        <v>860</v>
      </c>
      <c r="B2887" s="45">
        <v>-35.826691145303101</v>
      </c>
      <c r="C2887" s="45">
        <v>29.275623153775499</v>
      </c>
      <c r="D2887" s="45">
        <v>-1.1865343262953076</v>
      </c>
      <c r="E2887" s="45">
        <v>16.587506086736468</v>
      </c>
      <c r="F2887" s="93">
        <v>12.798935382042043</v>
      </c>
      <c r="G2887" s="49">
        <v>25.567166677959996</v>
      </c>
      <c r="H2887" s="49">
        <v>15.112374588564093</v>
      </c>
      <c r="I2887" s="49">
        <v>15.505637998678413</v>
      </c>
      <c r="J2887" s="49">
        <v>15.689888005368257</v>
      </c>
      <c r="K2887" s="49">
        <v>58.142084070412679</v>
      </c>
    </row>
    <row r="2888" spans="1:11">
      <c r="A2888" s="33" t="s">
        <v>106</v>
      </c>
      <c r="B2888" s="45">
        <v>5.7738627063577797</v>
      </c>
      <c r="C2888" s="45">
        <v>11.512806992597312</v>
      </c>
      <c r="D2888" s="45">
        <v>-99.424601486425757</v>
      </c>
      <c r="E2888" s="45">
        <v>7887.0077462098452</v>
      </c>
      <c r="F2888" s="93">
        <v>338.186941001989</v>
      </c>
      <c r="G2888" s="49">
        <v>9.6191212469761034</v>
      </c>
      <c r="H2888" s="49">
        <v>1.7926119073025104</v>
      </c>
      <c r="I2888" s="49">
        <v>-14.671606384317947</v>
      </c>
      <c r="J2888" s="49">
        <v>4.1760002110725614</v>
      </c>
      <c r="K2888" s="49">
        <v>16.812603952904425</v>
      </c>
    </row>
    <row r="2889" spans="1:11">
      <c r="A2889" s="33" t="s">
        <v>4</v>
      </c>
      <c r="B2889" s="45" t="s">
        <v>917</v>
      </c>
      <c r="C2889" s="45" t="s">
        <v>917</v>
      </c>
      <c r="D2889" s="45" t="s">
        <v>917</v>
      </c>
      <c r="E2889" s="45" t="s">
        <v>917</v>
      </c>
      <c r="F2889" s="93" t="s">
        <v>917</v>
      </c>
      <c r="G2889" s="49" t="s">
        <v>917</v>
      </c>
      <c r="H2889" s="49" t="s">
        <v>917</v>
      </c>
      <c r="I2889" s="49" t="s">
        <v>917</v>
      </c>
      <c r="J2889" s="49" t="s">
        <v>917</v>
      </c>
      <c r="K2889" s="49" t="s">
        <v>917</v>
      </c>
    </row>
    <row r="2890" spans="1:11">
      <c r="A2890" s="33" t="s">
        <v>811</v>
      </c>
      <c r="B2890" s="45" t="s">
        <v>917</v>
      </c>
      <c r="C2890" s="45" t="s">
        <v>917</v>
      </c>
      <c r="D2890" s="45" t="s">
        <v>917</v>
      </c>
      <c r="E2890" s="45" t="s">
        <v>917</v>
      </c>
      <c r="F2890" s="93" t="s">
        <v>917</v>
      </c>
      <c r="G2890" s="49" t="s">
        <v>917</v>
      </c>
      <c r="H2890" s="49" t="s">
        <v>917</v>
      </c>
      <c r="I2890" s="49" t="s">
        <v>917</v>
      </c>
      <c r="J2890" s="49" t="s">
        <v>917</v>
      </c>
      <c r="K2890" s="49" t="s">
        <v>917</v>
      </c>
    </row>
    <row r="2891" spans="1:11">
      <c r="A2891" s="33" t="s">
        <v>812</v>
      </c>
      <c r="B2891" s="45">
        <v>-13.577421928535339</v>
      </c>
      <c r="C2891" s="45">
        <v>-4.1378505123569775</v>
      </c>
      <c r="D2891" s="45">
        <v>7.0666270884606863</v>
      </c>
      <c r="E2891" s="45">
        <v>12.96571519284142</v>
      </c>
      <c r="F2891" s="93">
        <v>28.536181535200345</v>
      </c>
      <c r="G2891" s="49">
        <v>17.33637338697136</v>
      </c>
      <c r="H2891" s="49">
        <v>10.270337571825072</v>
      </c>
      <c r="I2891" s="49">
        <v>3.4141755983530864</v>
      </c>
      <c r="J2891" s="49">
        <v>12.098076647853651</v>
      </c>
      <c r="K2891" s="49">
        <v>12.358607300809265</v>
      </c>
    </row>
    <row r="2892" spans="1:11">
      <c r="A2892" s="33" t="s">
        <v>5</v>
      </c>
      <c r="B2892" s="45">
        <v>-4.2366709245834073</v>
      </c>
      <c r="C2892" s="45">
        <v>6.2309686018206856</v>
      </c>
      <c r="D2892" s="45">
        <v>30.401764714258128</v>
      </c>
      <c r="E2892" s="45">
        <v>3158.0529821429031</v>
      </c>
      <c r="F2892" s="93">
        <v>-5.2017989854011404</v>
      </c>
      <c r="G2892" s="45">
        <v>-0.66923904962575831</v>
      </c>
      <c r="H2892" s="45">
        <v>1.4625938188445708</v>
      </c>
      <c r="I2892" s="45">
        <v>4.5096067922680838</v>
      </c>
      <c r="J2892" s="45">
        <v>5.167394984528495</v>
      </c>
      <c r="K2892" s="45">
        <v>5.0439351614269157</v>
      </c>
    </row>
    <row r="2893" spans="1:11">
      <c r="A2893" s="33" t="s">
        <v>813</v>
      </c>
      <c r="B2893" s="45">
        <v>15.53063907184562</v>
      </c>
      <c r="C2893" s="45">
        <v>5.743030546287109</v>
      </c>
      <c r="D2893" s="45">
        <v>5.9097948541888323</v>
      </c>
      <c r="E2893" s="45">
        <v>-5.709843815642424</v>
      </c>
      <c r="F2893" s="93">
        <v>2.1461432942288639</v>
      </c>
      <c r="G2893" s="45">
        <v>53.043546068549638</v>
      </c>
      <c r="H2893" s="45">
        <v>31.383132817414449</v>
      </c>
      <c r="I2893" s="45">
        <v>25.929360083555373</v>
      </c>
      <c r="J2893" s="45">
        <v>10.205875796617669</v>
      </c>
      <c r="K2893" s="45">
        <v>32.094457044908168</v>
      </c>
    </row>
    <row r="2894" spans="1:11">
      <c r="A2894" s="33" t="s">
        <v>814</v>
      </c>
      <c r="B2894" s="45" t="s">
        <v>917</v>
      </c>
      <c r="C2894" s="45" t="s">
        <v>917</v>
      </c>
      <c r="D2894" s="45" t="s">
        <v>917</v>
      </c>
      <c r="E2894" s="45" t="s">
        <v>917</v>
      </c>
      <c r="F2894" s="93" t="s">
        <v>917</v>
      </c>
      <c r="G2894" s="45">
        <v>20.096212719131088</v>
      </c>
      <c r="H2894" s="45">
        <v>6.0793318523005402</v>
      </c>
      <c r="I2894" s="45">
        <v>16.074047173456641</v>
      </c>
      <c r="J2894" s="45">
        <v>5.7164753178967409</v>
      </c>
      <c r="K2894" s="45">
        <v>2.1600423500358845</v>
      </c>
    </row>
    <row r="2895" spans="1:11">
      <c r="A2895" s="33" t="s">
        <v>6</v>
      </c>
      <c r="B2895" s="45" t="s">
        <v>917</v>
      </c>
      <c r="C2895" s="45" t="s">
        <v>917</v>
      </c>
      <c r="D2895" s="45" t="s">
        <v>917</v>
      </c>
      <c r="E2895" s="45" t="s">
        <v>917</v>
      </c>
      <c r="F2895" s="93" t="s">
        <v>917</v>
      </c>
      <c r="G2895" s="45" t="s">
        <v>917</v>
      </c>
      <c r="H2895" s="45" t="s">
        <v>917</v>
      </c>
      <c r="I2895" s="45" t="s">
        <v>917</v>
      </c>
      <c r="J2895" s="45" t="s">
        <v>917</v>
      </c>
      <c r="K2895" s="45" t="s">
        <v>917</v>
      </c>
    </row>
    <row r="2896" spans="1:11">
      <c r="A2896" s="33" t="s">
        <v>815</v>
      </c>
      <c r="B2896" s="45" t="s">
        <v>917</v>
      </c>
      <c r="C2896" s="45" t="s">
        <v>917</v>
      </c>
      <c r="D2896" s="45" t="s">
        <v>917</v>
      </c>
      <c r="E2896" s="45" t="s">
        <v>917</v>
      </c>
      <c r="F2896" s="93" t="s">
        <v>917</v>
      </c>
      <c r="G2896" s="45">
        <v>-22.882650315787512</v>
      </c>
      <c r="H2896" s="45">
        <v>10.021177934684777</v>
      </c>
      <c r="I2896" s="45">
        <v>6.9734747212609527</v>
      </c>
      <c r="J2896" s="45">
        <v>9.5724218338865796</v>
      </c>
      <c r="K2896" s="45">
        <v>4.412280070191188</v>
      </c>
    </row>
    <row r="2897" spans="1:11">
      <c r="A2897" s="33" t="s">
        <v>7</v>
      </c>
      <c r="B2897" s="45">
        <v>21.175372905926281</v>
      </c>
      <c r="C2897" s="45">
        <v>-1.5124659900463855</v>
      </c>
      <c r="D2897" s="45">
        <v>0.17996177473678099</v>
      </c>
      <c r="E2897" s="45">
        <v>34.871443863900197</v>
      </c>
      <c r="F2897" s="93">
        <v>30.850937770740284</v>
      </c>
      <c r="G2897" s="45">
        <v>7.5382352656534923</v>
      </c>
      <c r="H2897" s="45">
        <v>6.9751763371311837</v>
      </c>
      <c r="I2897" s="45">
        <v>4.1256431198064103</v>
      </c>
      <c r="J2897" s="45">
        <v>6.4059648257941193</v>
      </c>
      <c r="K2897" s="45">
        <v>32.309043564113637</v>
      </c>
    </row>
    <row r="2898" spans="1:11">
      <c r="A2898" s="33" t="s">
        <v>8</v>
      </c>
      <c r="B2898" s="45">
        <v>2.3549535830513113</v>
      </c>
      <c r="C2898" s="45">
        <v>7.9268330197338477</v>
      </c>
      <c r="D2898" s="45">
        <v>4.39977612143716</v>
      </c>
      <c r="E2898" s="45">
        <v>2.2500794795226486</v>
      </c>
      <c r="F2898" s="93">
        <v>2.583628885649536</v>
      </c>
      <c r="G2898" s="45">
        <v>4.9391337322436835</v>
      </c>
      <c r="H2898" s="45">
        <v>3.255954441827158</v>
      </c>
      <c r="I2898" s="45">
        <v>4.8974078957468414</v>
      </c>
      <c r="J2898" s="45">
        <v>18.026522936535059</v>
      </c>
      <c r="K2898" s="45">
        <v>4.8135432422096835</v>
      </c>
    </row>
    <row r="2899" spans="1:11">
      <c r="A2899" s="33" t="s">
        <v>816</v>
      </c>
      <c r="B2899" s="45">
        <v>9.5440251626201178</v>
      </c>
      <c r="C2899" s="45">
        <v>16.636662862716967</v>
      </c>
      <c r="D2899" s="45">
        <v>26.047236503911453</v>
      </c>
      <c r="E2899" s="45">
        <v>7.1780811417442081</v>
      </c>
      <c r="F2899" s="93">
        <v>-25.052306032588401</v>
      </c>
      <c r="G2899" s="45">
        <v>18.50911833984572</v>
      </c>
      <c r="H2899" s="45">
        <v>9.8241113938714939</v>
      </c>
      <c r="I2899" s="45">
        <v>3.7345129284168666</v>
      </c>
      <c r="J2899" s="45">
        <v>5.0604267979477813</v>
      </c>
      <c r="K2899" s="45">
        <v>2.6448965674144231</v>
      </c>
    </row>
    <row r="2900" spans="1:11">
      <c r="A2900" s="33" t="s">
        <v>9</v>
      </c>
      <c r="B2900" s="45">
        <v>106.66587208886548</v>
      </c>
      <c r="C2900" s="45">
        <v>-56.697702064910224</v>
      </c>
      <c r="D2900" s="45">
        <v>76.577592039115672</v>
      </c>
      <c r="E2900" s="45" t="s">
        <v>917</v>
      </c>
      <c r="F2900" s="93" t="s">
        <v>917</v>
      </c>
      <c r="G2900" s="45">
        <v>-2.1371340164454078</v>
      </c>
      <c r="H2900" s="45">
        <v>6.3962979457545366</v>
      </c>
      <c r="I2900" s="45">
        <v>4.2350942406070624</v>
      </c>
      <c r="J2900" s="45">
        <v>8.2414440210873074</v>
      </c>
      <c r="K2900" s="45">
        <v>6.7995722871244224</v>
      </c>
    </row>
    <row r="2901" spans="1:11">
      <c r="A2901" s="33" t="s">
        <v>158</v>
      </c>
      <c r="B2901" s="45" t="s">
        <v>917</v>
      </c>
      <c r="C2901" s="45" t="s">
        <v>917</v>
      </c>
      <c r="D2901" s="45" t="s">
        <v>917</v>
      </c>
      <c r="E2901" s="45" t="s">
        <v>917</v>
      </c>
      <c r="F2901" s="93" t="s">
        <v>917</v>
      </c>
      <c r="G2901" s="45" t="s">
        <v>917</v>
      </c>
      <c r="H2901" s="45" t="s">
        <v>917</v>
      </c>
      <c r="I2901" s="45" t="s">
        <v>917</v>
      </c>
      <c r="J2901" s="45" t="s">
        <v>917</v>
      </c>
      <c r="K2901" s="45" t="s">
        <v>917</v>
      </c>
    </row>
    <row r="2902" spans="1:11" ht="14.25">
      <c r="A2902" s="41" t="s">
        <v>1168</v>
      </c>
      <c r="B2902" s="161">
        <v>20.731456986809604</v>
      </c>
      <c r="C2902" s="161">
        <v>-11.452107865143068</v>
      </c>
      <c r="D2902" s="161">
        <v>-1.0911765679065488</v>
      </c>
      <c r="E2902" s="161">
        <v>131.15368681867366</v>
      </c>
      <c r="F2902" s="645">
        <v>-0.26580385072867418</v>
      </c>
      <c r="G2902" s="159">
        <v>16.166107351574709</v>
      </c>
      <c r="H2902" s="161">
        <v>30.788161866009787</v>
      </c>
      <c r="I2902" s="161">
        <v>19.409684080002986</v>
      </c>
      <c r="J2902" s="159">
        <v>14.730082140727884</v>
      </c>
      <c r="K2902" s="159">
        <v>-3.6653711056036653</v>
      </c>
    </row>
    <row r="2903" spans="1:11">
      <c r="A2903" s="30"/>
    </row>
    <row r="2904" spans="1:11">
      <c r="A2904" s="30"/>
    </row>
    <row r="2905" spans="1:11">
      <c r="A2905" s="30"/>
    </row>
    <row r="2906" spans="1:11" ht="12.75" customHeight="1">
      <c r="A2906" s="915" t="s">
        <v>461</v>
      </c>
      <c r="B2906" s="915"/>
      <c r="C2906" s="915"/>
      <c r="D2906" s="915"/>
      <c r="E2906" s="915"/>
      <c r="F2906" s="915"/>
      <c r="G2906" s="915"/>
      <c r="H2906" s="915"/>
      <c r="I2906" s="915"/>
      <c r="J2906" s="915"/>
      <c r="K2906" s="915"/>
    </row>
    <row r="2907" spans="1:11">
      <c r="A2907" s="30"/>
    </row>
    <row r="2908" spans="1:11" ht="27" customHeight="1">
      <c r="A2908" s="31"/>
      <c r="B2908" s="906" t="s">
        <v>249</v>
      </c>
      <c r="C2908" s="906"/>
      <c r="D2908" s="906"/>
      <c r="E2908" s="906"/>
      <c r="F2908" s="922"/>
      <c r="G2908" s="906" t="s">
        <v>182</v>
      </c>
      <c r="H2908" s="906"/>
      <c r="I2908" s="906"/>
      <c r="J2908" s="906"/>
      <c r="K2908" s="906"/>
    </row>
    <row r="2909" spans="1:11" ht="15" customHeight="1">
      <c r="A2909" s="33"/>
      <c r="B2909" s="903" t="s">
        <v>129</v>
      </c>
      <c r="C2909" s="903"/>
      <c r="D2909" s="903"/>
      <c r="E2909" s="903"/>
      <c r="F2909" s="903"/>
      <c r="G2909" s="903"/>
      <c r="H2909" s="903"/>
      <c r="I2909" s="903"/>
      <c r="J2909" s="903"/>
      <c r="K2909" s="903"/>
    </row>
    <row r="2910" spans="1:11">
      <c r="A2910" s="34"/>
      <c r="B2910" s="180">
        <v>40909</v>
      </c>
      <c r="C2910" s="180">
        <v>41275</v>
      </c>
      <c r="D2910" s="180">
        <v>41640</v>
      </c>
      <c r="E2910" s="180">
        <v>42005</v>
      </c>
      <c r="F2910" s="181">
        <v>42370</v>
      </c>
      <c r="G2910" s="180">
        <v>40909</v>
      </c>
      <c r="H2910" s="180">
        <v>41275</v>
      </c>
      <c r="I2910" s="180">
        <v>41640</v>
      </c>
      <c r="J2910" s="180">
        <v>42005</v>
      </c>
      <c r="K2910" s="180">
        <v>42370</v>
      </c>
    </row>
    <row r="2911" spans="1:11">
      <c r="A2911" s="33" t="s">
        <v>31</v>
      </c>
      <c r="B2911" s="45" t="s">
        <v>917</v>
      </c>
      <c r="C2911" s="45" t="s">
        <v>917</v>
      </c>
      <c r="D2911" s="45" t="s">
        <v>917</v>
      </c>
      <c r="E2911" s="45" t="s">
        <v>917</v>
      </c>
      <c r="F2911" s="93" t="s">
        <v>917</v>
      </c>
      <c r="G2911" s="45" t="s">
        <v>349</v>
      </c>
      <c r="H2911" s="45" t="s">
        <v>349</v>
      </c>
      <c r="I2911" s="45" t="s">
        <v>349</v>
      </c>
      <c r="J2911" s="45" t="s">
        <v>349</v>
      </c>
      <c r="K2911" s="45" t="s">
        <v>349</v>
      </c>
    </row>
    <row r="2912" spans="1:11">
      <c r="A2912" s="33" t="s">
        <v>456</v>
      </c>
      <c r="B2912" s="45">
        <v>-1.9636528631570394</v>
      </c>
      <c r="C2912" s="45">
        <v>14.002192688951265</v>
      </c>
      <c r="D2912" s="45">
        <v>3.1390158774074584</v>
      </c>
      <c r="E2912" s="45">
        <v>-18.803044163817429</v>
      </c>
      <c r="F2912" s="93">
        <v>10.657983376912883</v>
      </c>
      <c r="G2912" s="45">
        <v>-17.582134867008904</v>
      </c>
      <c r="H2912" s="45">
        <v>-29.198204700974316</v>
      </c>
      <c r="I2912" s="45">
        <v>-33.58173109252288</v>
      </c>
      <c r="J2912" s="45">
        <v>-31.08457878997951</v>
      </c>
      <c r="K2912" s="45">
        <v>13.759885873831079</v>
      </c>
    </row>
    <row r="2913" spans="1:11">
      <c r="A2913" s="33" t="s">
        <v>458</v>
      </c>
      <c r="B2913" s="45">
        <v>8.4834330683078996</v>
      </c>
      <c r="C2913" s="45">
        <v>4.8322158586127983</v>
      </c>
      <c r="D2913" s="45">
        <v>5.5560546012294987</v>
      </c>
      <c r="E2913" s="45">
        <v>-14.550995599663285</v>
      </c>
      <c r="F2913" s="93">
        <v>-18.232373801453139</v>
      </c>
      <c r="G2913" s="45" t="s">
        <v>917</v>
      </c>
      <c r="H2913" s="45" t="s">
        <v>917</v>
      </c>
      <c r="I2913" s="45" t="s">
        <v>917</v>
      </c>
      <c r="J2913" s="45" t="s">
        <v>917</v>
      </c>
      <c r="K2913" s="45" t="s">
        <v>917</v>
      </c>
    </row>
    <row r="2914" spans="1:11">
      <c r="A2914" s="33" t="s">
        <v>457</v>
      </c>
      <c r="B2914" s="45" t="s">
        <v>917</v>
      </c>
      <c r="C2914" s="45" t="s">
        <v>917</v>
      </c>
      <c r="D2914" s="45" t="s">
        <v>917</v>
      </c>
      <c r="E2914" s="45" t="s">
        <v>917</v>
      </c>
      <c r="F2914" s="93" t="s">
        <v>917</v>
      </c>
      <c r="G2914" s="45" t="s">
        <v>917</v>
      </c>
      <c r="H2914" s="45" t="s">
        <v>917</v>
      </c>
      <c r="I2914" s="45" t="s">
        <v>917</v>
      </c>
      <c r="J2914" s="45" t="s">
        <v>917</v>
      </c>
      <c r="K2914" s="45" t="s">
        <v>917</v>
      </c>
    </row>
    <row r="2915" spans="1:11">
      <c r="A2915" s="33" t="s">
        <v>459</v>
      </c>
      <c r="B2915" s="45" t="s">
        <v>917</v>
      </c>
      <c r="C2915" s="45" t="s">
        <v>917</v>
      </c>
      <c r="D2915" s="45" t="s">
        <v>917</v>
      </c>
      <c r="E2915" s="45" t="s">
        <v>917</v>
      </c>
      <c r="F2915" s="93" t="s">
        <v>917</v>
      </c>
      <c r="G2915" s="45" t="s">
        <v>917</v>
      </c>
      <c r="H2915" s="45" t="s">
        <v>917</v>
      </c>
      <c r="I2915" s="45" t="s">
        <v>917</v>
      </c>
      <c r="J2915" s="45" t="s">
        <v>917</v>
      </c>
      <c r="K2915" s="45" t="s">
        <v>917</v>
      </c>
    </row>
    <row r="2916" spans="1:11">
      <c r="A2916" s="33" t="s">
        <v>140</v>
      </c>
      <c r="B2916" s="49">
        <v>7.9470581084199576</v>
      </c>
      <c r="C2916" s="49">
        <v>9.5759082094094126</v>
      </c>
      <c r="D2916" s="49">
        <v>-29.800711041926707</v>
      </c>
      <c r="E2916" s="49">
        <v>47.006089049369379</v>
      </c>
      <c r="F2916" s="93">
        <v>15.224701452494394</v>
      </c>
      <c r="G2916" s="49" t="s">
        <v>917</v>
      </c>
      <c r="H2916" s="49" t="s">
        <v>917</v>
      </c>
      <c r="I2916" s="45" t="s">
        <v>917</v>
      </c>
      <c r="J2916" s="45">
        <v>-50.976136761662438</v>
      </c>
      <c r="K2916" s="45">
        <v>-26.091731977036648</v>
      </c>
    </row>
    <row r="2917" spans="1:11">
      <c r="A2917" s="718" t="s">
        <v>141</v>
      </c>
      <c r="B2917" s="49">
        <v>8.3897922803707559</v>
      </c>
      <c r="C2917" s="49">
        <v>21.966519708869004</v>
      </c>
      <c r="D2917" s="49">
        <v>-32.693896774203694</v>
      </c>
      <c r="E2917" s="49">
        <v>15.152858214545194</v>
      </c>
      <c r="F2917" s="53">
        <v>1.9611942237792057</v>
      </c>
      <c r="G2917" s="49" t="s">
        <v>917</v>
      </c>
      <c r="H2917" s="49" t="s">
        <v>917</v>
      </c>
      <c r="I2917" s="45" t="s">
        <v>917</v>
      </c>
      <c r="J2917" s="45">
        <v>2.5294310636636341</v>
      </c>
      <c r="K2917" s="45">
        <v>117.69539756613447</v>
      </c>
    </row>
    <row r="2918" spans="1:11">
      <c r="A2918" s="33" t="s">
        <v>641</v>
      </c>
      <c r="B2918" s="49" t="s">
        <v>917</v>
      </c>
      <c r="C2918" s="49" t="s">
        <v>917</v>
      </c>
      <c r="D2918" s="49" t="s">
        <v>917</v>
      </c>
      <c r="E2918" s="49" t="s">
        <v>917</v>
      </c>
      <c r="F2918" s="53" t="s">
        <v>917</v>
      </c>
      <c r="G2918" s="49" t="s">
        <v>917</v>
      </c>
      <c r="H2918" s="49" t="s">
        <v>917</v>
      </c>
      <c r="I2918" s="49" t="s">
        <v>917</v>
      </c>
      <c r="J2918" s="49" t="s">
        <v>917</v>
      </c>
      <c r="K2918" s="49" t="s">
        <v>917</v>
      </c>
    </row>
    <row r="2919" spans="1:11">
      <c r="A2919" s="33" t="s">
        <v>860</v>
      </c>
      <c r="B2919" s="49">
        <v>-24.269500785787546</v>
      </c>
      <c r="C2919" s="49">
        <v>43.194539473228197</v>
      </c>
      <c r="D2919" s="49">
        <v>12.505568992472282</v>
      </c>
      <c r="E2919" s="49">
        <v>13.055912050683794</v>
      </c>
      <c r="F2919" s="53">
        <v>10.403392679104172</v>
      </c>
      <c r="G2919" s="49">
        <v>13.275705224239243</v>
      </c>
      <c r="H2919" s="49">
        <v>-5.5780670384625424</v>
      </c>
      <c r="I2919" s="49">
        <v>140.7874509373782</v>
      </c>
      <c r="J2919" s="49">
        <v>106.54788560023798</v>
      </c>
      <c r="K2919" s="49">
        <v>61.645339870446669</v>
      </c>
    </row>
    <row r="2920" spans="1:11">
      <c r="A2920" s="33" t="s">
        <v>106</v>
      </c>
      <c r="B2920" s="49">
        <v>10.888317534048664</v>
      </c>
      <c r="C2920" s="49">
        <v>28.650341441375215</v>
      </c>
      <c r="D2920" s="49">
        <v>-99.624568496285391</v>
      </c>
      <c r="E2920" s="49">
        <v>12079.761853293216</v>
      </c>
      <c r="F2920" s="53">
        <v>437.58808178028295</v>
      </c>
      <c r="G2920" s="49" t="s">
        <v>917</v>
      </c>
      <c r="H2920" s="49" t="s">
        <v>917</v>
      </c>
      <c r="I2920" s="49" t="s">
        <v>917</v>
      </c>
      <c r="J2920" s="49">
        <v>-36.88130749927182</v>
      </c>
      <c r="K2920" s="49">
        <v>186.11004807836028</v>
      </c>
    </row>
    <row r="2921" spans="1:11">
      <c r="A2921" s="33" t="s">
        <v>4</v>
      </c>
      <c r="B2921" s="49" t="s">
        <v>917</v>
      </c>
      <c r="C2921" s="49" t="s">
        <v>917</v>
      </c>
      <c r="D2921" s="49" t="s">
        <v>917</v>
      </c>
      <c r="E2921" s="49" t="s">
        <v>917</v>
      </c>
      <c r="F2921" s="53" t="s">
        <v>917</v>
      </c>
      <c r="G2921" s="49" t="s">
        <v>917</v>
      </c>
      <c r="H2921" s="49" t="s">
        <v>917</v>
      </c>
      <c r="I2921" s="49" t="s">
        <v>917</v>
      </c>
      <c r="J2921" s="49" t="s">
        <v>917</v>
      </c>
      <c r="K2921" s="49" t="s">
        <v>917</v>
      </c>
    </row>
    <row r="2922" spans="1:11">
      <c r="A2922" s="33" t="s">
        <v>811</v>
      </c>
      <c r="B2922" s="49" t="s">
        <v>917</v>
      </c>
      <c r="C2922" s="49" t="s">
        <v>917</v>
      </c>
      <c r="D2922" s="49" t="s">
        <v>917</v>
      </c>
      <c r="E2922" s="49" t="s">
        <v>917</v>
      </c>
      <c r="F2922" s="53" t="s">
        <v>917</v>
      </c>
      <c r="G2922" s="49" t="s">
        <v>917</v>
      </c>
      <c r="H2922" s="49" t="s">
        <v>917</v>
      </c>
      <c r="I2922" s="49" t="s">
        <v>917</v>
      </c>
      <c r="J2922" s="49" t="s">
        <v>917</v>
      </c>
      <c r="K2922" s="49" t="s">
        <v>917</v>
      </c>
    </row>
    <row r="2923" spans="1:11">
      <c r="A2923" s="33" t="s">
        <v>812</v>
      </c>
      <c r="B2923" s="49">
        <v>10.78913879123129</v>
      </c>
      <c r="C2923" s="49">
        <v>9.4288994582241159</v>
      </c>
      <c r="D2923" s="49">
        <v>-24.442266971893957</v>
      </c>
      <c r="E2923" s="49">
        <v>20.494818350359999</v>
      </c>
      <c r="F2923" s="53">
        <v>37.194296922139671</v>
      </c>
      <c r="G2923" s="49" t="s">
        <v>917</v>
      </c>
      <c r="H2923" s="49" t="s">
        <v>917</v>
      </c>
      <c r="I2923" s="49" t="s">
        <v>917</v>
      </c>
      <c r="J2923" s="49" t="s">
        <v>917</v>
      </c>
      <c r="K2923" s="49" t="s">
        <v>917</v>
      </c>
    </row>
    <row r="2924" spans="1:11">
      <c r="A2924" s="33" t="s">
        <v>5</v>
      </c>
      <c r="B2924" s="45">
        <v>3.3130876597975201</v>
      </c>
      <c r="C2924" s="45">
        <v>4.7049131049173631</v>
      </c>
      <c r="D2924" s="45">
        <v>-14.341170979731254</v>
      </c>
      <c r="E2924" s="47">
        <v>13.088149328287169</v>
      </c>
      <c r="F2924" s="93">
        <v>20.896036203175285</v>
      </c>
      <c r="G2924" s="45" t="s">
        <v>917</v>
      </c>
      <c r="H2924" s="45" t="s">
        <v>917</v>
      </c>
      <c r="I2924" s="45">
        <v>-33.945086319030025</v>
      </c>
      <c r="J2924" s="45">
        <v>-89.609402705957478</v>
      </c>
      <c r="K2924" s="45">
        <v>-27.924112149130352</v>
      </c>
    </row>
    <row r="2925" spans="1:11">
      <c r="A2925" s="33" t="s">
        <v>813</v>
      </c>
      <c r="B2925" s="45">
        <v>34.616720316998276</v>
      </c>
      <c r="C2925" s="45">
        <v>24.177823556640043</v>
      </c>
      <c r="D2925" s="45">
        <v>4.7537044711397858</v>
      </c>
      <c r="E2925" s="47">
        <v>-20.160524447987139</v>
      </c>
      <c r="F2925" s="93">
        <v>7.5005440655489419</v>
      </c>
      <c r="G2925" s="45" t="s">
        <v>917</v>
      </c>
      <c r="H2925" s="45" t="s">
        <v>917</v>
      </c>
      <c r="I2925" s="45" t="s">
        <v>917</v>
      </c>
      <c r="J2925" s="45" t="s">
        <v>917</v>
      </c>
      <c r="K2925" s="45" t="s">
        <v>917</v>
      </c>
    </row>
    <row r="2926" spans="1:11">
      <c r="A2926" s="33" t="s">
        <v>814</v>
      </c>
      <c r="B2926" s="45" t="s">
        <v>917</v>
      </c>
      <c r="C2926" s="45" t="s">
        <v>917</v>
      </c>
      <c r="D2926" s="45" t="s">
        <v>917</v>
      </c>
      <c r="E2926" s="47" t="s">
        <v>917</v>
      </c>
      <c r="F2926" s="93" t="s">
        <v>917</v>
      </c>
      <c r="G2926" s="45" t="s">
        <v>917</v>
      </c>
      <c r="H2926" s="45" t="s">
        <v>917</v>
      </c>
      <c r="I2926" s="45" t="s">
        <v>917</v>
      </c>
      <c r="J2926" s="45" t="s">
        <v>917</v>
      </c>
      <c r="K2926" s="45" t="s">
        <v>917</v>
      </c>
    </row>
    <row r="2927" spans="1:11">
      <c r="A2927" s="33" t="s">
        <v>6</v>
      </c>
      <c r="B2927" s="45" t="s">
        <v>917</v>
      </c>
      <c r="C2927" s="45" t="s">
        <v>917</v>
      </c>
      <c r="D2927" s="45" t="s">
        <v>917</v>
      </c>
      <c r="E2927" s="45" t="s">
        <v>917</v>
      </c>
      <c r="F2927" s="93" t="s">
        <v>917</v>
      </c>
      <c r="G2927" s="49" t="s">
        <v>917</v>
      </c>
      <c r="H2927" s="49" t="s">
        <v>917</v>
      </c>
      <c r="I2927" s="45" t="s">
        <v>917</v>
      </c>
      <c r="J2927" s="45" t="s">
        <v>917</v>
      </c>
      <c r="K2927" s="45" t="s">
        <v>917</v>
      </c>
    </row>
    <row r="2928" spans="1:11">
      <c r="A2928" s="33" t="s">
        <v>815</v>
      </c>
      <c r="B2928" s="45" t="s">
        <v>917</v>
      </c>
      <c r="C2928" s="45" t="s">
        <v>917</v>
      </c>
      <c r="D2928" s="45" t="s">
        <v>917</v>
      </c>
      <c r="E2928" s="45" t="s">
        <v>917</v>
      </c>
      <c r="F2928" s="93" t="s">
        <v>917</v>
      </c>
      <c r="G2928" s="49" t="s">
        <v>917</v>
      </c>
      <c r="H2928" s="49" t="s">
        <v>917</v>
      </c>
      <c r="I2928" s="45" t="s">
        <v>917</v>
      </c>
      <c r="J2928" s="45" t="s">
        <v>917</v>
      </c>
      <c r="K2928" s="45" t="s">
        <v>917</v>
      </c>
    </row>
    <row r="2929" spans="1:11">
      <c r="A2929" s="33" t="s">
        <v>7</v>
      </c>
      <c r="B2929" s="45">
        <v>9.8425467946968492</v>
      </c>
      <c r="C2929" s="45">
        <v>14.964465845126229</v>
      </c>
      <c r="D2929" s="45">
        <v>0.46260116532379492</v>
      </c>
      <c r="E2929" s="45">
        <v>138.87386969112919</v>
      </c>
      <c r="F2929" s="93">
        <v>15.084851431570211</v>
      </c>
      <c r="G2929" s="49" t="s">
        <v>917</v>
      </c>
      <c r="H2929" s="49" t="s">
        <v>917</v>
      </c>
      <c r="I2929" s="49" t="s">
        <v>917</v>
      </c>
      <c r="J2929" s="49" t="s">
        <v>917</v>
      </c>
      <c r="K2929" s="49" t="s">
        <v>917</v>
      </c>
    </row>
    <row r="2930" spans="1:11">
      <c r="A2930" s="33" t="s">
        <v>8</v>
      </c>
      <c r="B2930" s="45">
        <v>11.283003305270501</v>
      </c>
      <c r="C2930" s="45">
        <v>9.2078085901065698</v>
      </c>
      <c r="D2930" s="45">
        <v>6.4229186328391918</v>
      </c>
      <c r="E2930" s="45">
        <v>1.2096670205035576</v>
      </c>
      <c r="F2930" s="93">
        <v>5.909199949390409</v>
      </c>
      <c r="G2930" s="49">
        <v>-79.860523303091924</v>
      </c>
      <c r="H2930" s="49">
        <v>0.21777351832430458</v>
      </c>
      <c r="I2930" s="45" t="s">
        <v>917</v>
      </c>
      <c r="J2930" s="45" t="s">
        <v>917</v>
      </c>
      <c r="K2930" s="45">
        <v>26.741335067857051</v>
      </c>
    </row>
    <row r="2931" spans="1:11">
      <c r="A2931" s="33" t="s">
        <v>816</v>
      </c>
      <c r="B2931" s="45">
        <v>9.3280811785041209</v>
      </c>
      <c r="C2931" s="45">
        <v>17.851102715758806</v>
      </c>
      <c r="D2931" s="45">
        <v>10.883017911050352</v>
      </c>
      <c r="E2931" s="45">
        <v>14.566377600161751</v>
      </c>
      <c r="F2931" s="93">
        <v>10.401870403970825</v>
      </c>
      <c r="G2931" s="49" t="s">
        <v>917</v>
      </c>
      <c r="H2931" s="49" t="s">
        <v>917</v>
      </c>
      <c r="I2931" s="45" t="s">
        <v>917</v>
      </c>
      <c r="J2931" s="45" t="s">
        <v>917</v>
      </c>
      <c r="K2931" s="45" t="s">
        <v>917</v>
      </c>
    </row>
    <row r="2932" spans="1:11">
      <c r="A2932" s="33" t="s">
        <v>9</v>
      </c>
      <c r="B2932" s="45">
        <v>18.83224865742541</v>
      </c>
      <c r="C2932" s="45">
        <v>14.898166514073985</v>
      </c>
      <c r="D2932" s="45">
        <v>36.244594212818917</v>
      </c>
      <c r="E2932" s="45">
        <v>15.037775280592157</v>
      </c>
      <c r="F2932" s="93">
        <v>5.4036738534989581</v>
      </c>
      <c r="G2932" s="49" t="s">
        <v>917</v>
      </c>
      <c r="H2932" s="49" t="s">
        <v>917</v>
      </c>
      <c r="I2932" s="49" t="s">
        <v>917</v>
      </c>
      <c r="J2932" s="49" t="s">
        <v>917</v>
      </c>
      <c r="K2932" s="49" t="s">
        <v>917</v>
      </c>
    </row>
    <row r="2933" spans="1:11">
      <c r="A2933" s="33" t="s">
        <v>158</v>
      </c>
      <c r="B2933" s="45" t="s">
        <v>917</v>
      </c>
      <c r="C2933" s="45" t="s">
        <v>917</v>
      </c>
      <c r="D2933" s="45" t="s">
        <v>917</v>
      </c>
      <c r="E2933" s="45" t="s">
        <v>917</v>
      </c>
      <c r="F2933" s="93" t="s">
        <v>917</v>
      </c>
      <c r="G2933" s="45" t="s">
        <v>917</v>
      </c>
      <c r="H2933" s="45" t="s">
        <v>917</v>
      </c>
      <c r="I2933" s="45" t="s">
        <v>917</v>
      </c>
      <c r="J2933" s="45" t="s">
        <v>917</v>
      </c>
      <c r="K2933" s="45" t="s">
        <v>917</v>
      </c>
    </row>
    <row r="2934" spans="1:11" ht="14.25">
      <c r="A2934" s="41" t="s">
        <v>1168</v>
      </c>
      <c r="B2934" s="161">
        <v>5.1947193143182524</v>
      </c>
      <c r="C2934" s="161">
        <v>15.448788731039343</v>
      </c>
      <c r="D2934" s="161">
        <v>-1.5124985754248366</v>
      </c>
      <c r="E2934" s="161">
        <v>-2.5032953466692986</v>
      </c>
      <c r="F2934" s="645">
        <v>2.8114588166292531</v>
      </c>
      <c r="G2934" s="161">
        <v>-1.1900384497598226</v>
      </c>
      <c r="H2934" s="161">
        <v>-11.102013763152407</v>
      </c>
      <c r="I2934" s="161">
        <v>93.067622414583056</v>
      </c>
      <c r="J2934" s="161">
        <v>-17.785797184758334</v>
      </c>
      <c r="K2934" s="159">
        <v>116.8051955738846</v>
      </c>
    </row>
    <row r="2935" spans="1:11" s="22" customFormat="1" ht="14.25" customHeight="1">
      <c r="A2935" s="897" t="s">
        <v>779</v>
      </c>
      <c r="B2935" s="898"/>
      <c r="C2935" s="898"/>
      <c r="D2935" s="898"/>
      <c r="E2935" s="898"/>
      <c r="F2935" s="898"/>
      <c r="G2935" s="898"/>
      <c r="H2935" s="898"/>
      <c r="I2935" s="898"/>
      <c r="J2935" s="898"/>
      <c r="K2935" s="898"/>
    </row>
    <row r="2936" spans="1:11" s="22" customFormat="1" ht="27" customHeight="1">
      <c r="A2936" s="899" t="s">
        <v>1178</v>
      </c>
      <c r="B2936" s="899"/>
      <c r="C2936" s="899"/>
      <c r="D2936" s="899"/>
      <c r="E2936" s="899"/>
      <c r="F2936" s="899"/>
      <c r="G2936" s="899"/>
      <c r="H2936" s="899"/>
      <c r="I2936" s="899"/>
      <c r="J2936" s="899"/>
      <c r="K2936" s="899"/>
    </row>
  </sheetData>
  <mergeCells count="398">
    <mergeCell ref="B2877:F2877"/>
    <mergeCell ref="G2877:K2877"/>
    <mergeCell ref="A2935:K2935"/>
    <mergeCell ref="A2936:K2936"/>
    <mergeCell ref="A2906:K2906"/>
    <mergeCell ref="B2908:F2908"/>
    <mergeCell ref="G2908:K2908"/>
    <mergeCell ref="B2909:K2909"/>
    <mergeCell ref="B2840:K2840"/>
    <mergeCell ref="A2866:K2866"/>
    <mergeCell ref="A2867:K2867"/>
    <mergeCell ref="A2872:K2872"/>
    <mergeCell ref="A2873:K2873"/>
    <mergeCell ref="B2876:K2876"/>
    <mergeCell ref="A2804:K2804"/>
    <mergeCell ref="B2807:K2807"/>
    <mergeCell ref="B2808:F2808"/>
    <mergeCell ref="G2808:K2808"/>
    <mergeCell ref="A2837:K2837"/>
    <mergeCell ref="B2839:F2839"/>
    <mergeCell ref="G2839:K2839"/>
    <mergeCell ref="B2770:F2770"/>
    <mergeCell ref="G2770:K2770"/>
    <mergeCell ref="B2771:K2771"/>
    <mergeCell ref="A2797:K2797"/>
    <mergeCell ref="A2798:K2798"/>
    <mergeCell ref="A2803:K2803"/>
    <mergeCell ref="A2734:K2734"/>
    <mergeCell ref="A2735:K2735"/>
    <mergeCell ref="B2738:K2738"/>
    <mergeCell ref="B2739:F2739"/>
    <mergeCell ref="G2739:K2739"/>
    <mergeCell ref="A2768:K2768"/>
    <mergeCell ref="A2699:K2699"/>
    <mergeCell ref="B2701:F2701"/>
    <mergeCell ref="G2701:K2701"/>
    <mergeCell ref="B2702:K2702"/>
    <mergeCell ref="A2728:K2728"/>
    <mergeCell ref="A2729:K2729"/>
    <mergeCell ref="A2659:K2659"/>
    <mergeCell ref="A2660:K2660"/>
    <mergeCell ref="A2665:K2665"/>
    <mergeCell ref="A2666:K2666"/>
    <mergeCell ref="B2669:K2669"/>
    <mergeCell ref="B2670:F2670"/>
    <mergeCell ref="G2670:K2670"/>
    <mergeCell ref="B2601:F2601"/>
    <mergeCell ref="G2601:K2601"/>
    <mergeCell ref="A2630:K2630"/>
    <mergeCell ref="B2632:F2632"/>
    <mergeCell ref="G2632:K2632"/>
    <mergeCell ref="B2633:K2633"/>
    <mergeCell ref="B2564:K2564"/>
    <mergeCell ref="A2590:K2590"/>
    <mergeCell ref="A2591:K2591"/>
    <mergeCell ref="A2596:K2596"/>
    <mergeCell ref="A2597:K2597"/>
    <mergeCell ref="B2600:K2600"/>
    <mergeCell ref="A2528:K2528"/>
    <mergeCell ref="B2531:K2531"/>
    <mergeCell ref="B2532:F2532"/>
    <mergeCell ref="G2532:K2532"/>
    <mergeCell ref="A2561:K2561"/>
    <mergeCell ref="B2563:F2563"/>
    <mergeCell ref="G2563:K2563"/>
    <mergeCell ref="B2494:F2494"/>
    <mergeCell ref="G2494:K2494"/>
    <mergeCell ref="B2495:K2495"/>
    <mergeCell ref="A2521:K2521"/>
    <mergeCell ref="A2522:K2522"/>
    <mergeCell ref="A2527:K2527"/>
    <mergeCell ref="A2458:K2458"/>
    <mergeCell ref="A2459:K2459"/>
    <mergeCell ref="B2462:K2462"/>
    <mergeCell ref="B2463:F2463"/>
    <mergeCell ref="G2463:K2463"/>
    <mergeCell ref="A2492:K2492"/>
    <mergeCell ref="A2423:K2423"/>
    <mergeCell ref="B2425:F2425"/>
    <mergeCell ref="G2425:K2425"/>
    <mergeCell ref="B2426:K2426"/>
    <mergeCell ref="A2452:K2452"/>
    <mergeCell ref="A2453:K2453"/>
    <mergeCell ref="A2383:K2383"/>
    <mergeCell ref="A2384:K2384"/>
    <mergeCell ref="A2389:K2389"/>
    <mergeCell ref="A2390:K2390"/>
    <mergeCell ref="B2393:K2393"/>
    <mergeCell ref="B2394:F2394"/>
    <mergeCell ref="G2394:K2394"/>
    <mergeCell ref="A2323:K2323"/>
    <mergeCell ref="B2326:F2326"/>
    <mergeCell ref="G2326:K2326"/>
    <mergeCell ref="A2355:K2355"/>
    <mergeCell ref="B2357:F2357"/>
    <mergeCell ref="G2357:K2357"/>
    <mergeCell ref="A2288:K2288"/>
    <mergeCell ref="B2290:F2290"/>
    <mergeCell ref="G2290:K2290"/>
    <mergeCell ref="A2316:K2316"/>
    <mergeCell ref="A2317:K2317"/>
    <mergeCell ref="A2322:K2322"/>
    <mergeCell ref="A2249:K2249"/>
    <mergeCell ref="A2250:K2250"/>
    <mergeCell ref="A2255:K2255"/>
    <mergeCell ref="A2256:K2256"/>
    <mergeCell ref="B2259:F2259"/>
    <mergeCell ref="G2259:K2259"/>
    <mergeCell ref="A2189:K2189"/>
    <mergeCell ref="B2192:F2192"/>
    <mergeCell ref="G2192:K2192"/>
    <mergeCell ref="A2221:K2221"/>
    <mergeCell ref="B2223:F2223"/>
    <mergeCell ref="G2223:K2223"/>
    <mergeCell ref="A2154:K2154"/>
    <mergeCell ref="B2156:F2156"/>
    <mergeCell ref="G2156:K2156"/>
    <mergeCell ref="A2182:K2182"/>
    <mergeCell ref="A2183:K2183"/>
    <mergeCell ref="A2188:K2188"/>
    <mergeCell ref="A2090:K2090"/>
    <mergeCell ref="B2093:F2093"/>
    <mergeCell ref="G2093:K2093"/>
    <mergeCell ref="A2122:K2122"/>
    <mergeCell ref="B2124:F2124"/>
    <mergeCell ref="G2124:K2124"/>
    <mergeCell ref="A2055:K2055"/>
    <mergeCell ref="B2057:F2057"/>
    <mergeCell ref="G2057:K2057"/>
    <mergeCell ref="A2083:K2083"/>
    <mergeCell ref="A2084:K2084"/>
    <mergeCell ref="A2089:K2089"/>
    <mergeCell ref="A1991:K1991"/>
    <mergeCell ref="B1994:F1994"/>
    <mergeCell ref="G1994:K1994"/>
    <mergeCell ref="A2023:K2023"/>
    <mergeCell ref="B2025:F2025"/>
    <mergeCell ref="G2025:K2025"/>
    <mergeCell ref="A1957:K1957"/>
    <mergeCell ref="B1959:F1959"/>
    <mergeCell ref="G1959:K1959"/>
    <mergeCell ref="A1985:K1985"/>
    <mergeCell ref="A1986:K1986"/>
    <mergeCell ref="A1990:K1990"/>
    <mergeCell ref="A1893:K1893"/>
    <mergeCell ref="B1896:F1896"/>
    <mergeCell ref="G1896:K1896"/>
    <mergeCell ref="A1925:K1925"/>
    <mergeCell ref="B1927:F1927"/>
    <mergeCell ref="G1927:K1927"/>
    <mergeCell ref="A1858:K1858"/>
    <mergeCell ref="B1860:F1860"/>
    <mergeCell ref="G1860:K1860"/>
    <mergeCell ref="A1886:K1886"/>
    <mergeCell ref="A1887:K1887"/>
    <mergeCell ref="A1892:K1892"/>
    <mergeCell ref="B1795:F1795"/>
    <mergeCell ref="G1795:K1795"/>
    <mergeCell ref="A1821:K1821"/>
    <mergeCell ref="A1822:K1822"/>
    <mergeCell ref="A1827:K1827"/>
    <mergeCell ref="B1829:F1829"/>
    <mergeCell ref="G1829:K1829"/>
    <mergeCell ref="A1755:K1755"/>
    <mergeCell ref="A1760:K1760"/>
    <mergeCell ref="A1761:K1761"/>
    <mergeCell ref="B1764:F1764"/>
    <mergeCell ref="G1764:K1764"/>
    <mergeCell ref="A1793:K1793"/>
    <mergeCell ref="B1697:F1697"/>
    <mergeCell ref="G1697:K1697"/>
    <mergeCell ref="A1726:K1726"/>
    <mergeCell ref="B1728:F1728"/>
    <mergeCell ref="G1728:K1728"/>
    <mergeCell ref="A1754:K1754"/>
    <mergeCell ref="A1661:K1661"/>
    <mergeCell ref="B1663:F1663"/>
    <mergeCell ref="G1663:K1663"/>
    <mergeCell ref="A1689:K1689"/>
    <mergeCell ref="A1690:K1690"/>
    <mergeCell ref="A1695:K1695"/>
    <mergeCell ref="A1622:K1622"/>
    <mergeCell ref="A1623:K1623"/>
    <mergeCell ref="A1628:K1628"/>
    <mergeCell ref="A1629:K1629"/>
    <mergeCell ref="B1632:F1632"/>
    <mergeCell ref="G1632:K1632"/>
    <mergeCell ref="A1558:K1558"/>
    <mergeCell ref="A1563:K1563"/>
    <mergeCell ref="B1565:F1565"/>
    <mergeCell ref="G1565:K1565"/>
    <mergeCell ref="A1594:K1594"/>
    <mergeCell ref="B1596:F1596"/>
    <mergeCell ref="G1596:K1596"/>
    <mergeCell ref="B1500:F1500"/>
    <mergeCell ref="G1500:K1500"/>
    <mergeCell ref="A1529:K1529"/>
    <mergeCell ref="B1531:F1531"/>
    <mergeCell ref="G1531:K1531"/>
    <mergeCell ref="A1557:K1557"/>
    <mergeCell ref="B1464:F1464"/>
    <mergeCell ref="G1464:K1464"/>
    <mergeCell ref="A1490:K1490"/>
    <mergeCell ref="A1491:K1491"/>
    <mergeCell ref="A1496:K1496"/>
    <mergeCell ref="A1497:K1497"/>
    <mergeCell ref="A1425:K1425"/>
    <mergeCell ref="A1426:K1426"/>
    <mergeCell ref="A1431:K1431"/>
    <mergeCell ref="B1433:F1433"/>
    <mergeCell ref="G1433:K1433"/>
    <mergeCell ref="A1462:K1462"/>
    <mergeCell ref="A1365:K1365"/>
    <mergeCell ref="B1368:F1368"/>
    <mergeCell ref="G1368:K1368"/>
    <mergeCell ref="A1397:K1397"/>
    <mergeCell ref="B1399:F1399"/>
    <mergeCell ref="G1399:K1399"/>
    <mergeCell ref="A1330:K1330"/>
    <mergeCell ref="B1332:F1332"/>
    <mergeCell ref="G1332:K1332"/>
    <mergeCell ref="A1358:K1358"/>
    <mergeCell ref="A1359:K1359"/>
    <mergeCell ref="A1364:K1364"/>
    <mergeCell ref="B1267:F1267"/>
    <mergeCell ref="G1267:K1267"/>
    <mergeCell ref="A1293:K1293"/>
    <mergeCell ref="A1294:K1294"/>
    <mergeCell ref="A1299:K1299"/>
    <mergeCell ref="B1301:F1301"/>
    <mergeCell ref="G1301:K1301"/>
    <mergeCell ref="A1227:K1227"/>
    <mergeCell ref="A1232:K1232"/>
    <mergeCell ref="A1233:K1233"/>
    <mergeCell ref="B1236:F1236"/>
    <mergeCell ref="G1236:K1236"/>
    <mergeCell ref="A1265:K1265"/>
    <mergeCell ref="B1169:F1169"/>
    <mergeCell ref="G1169:K1169"/>
    <mergeCell ref="A1198:K1198"/>
    <mergeCell ref="B1200:F1200"/>
    <mergeCell ref="G1200:K1200"/>
    <mergeCell ref="A1226:K1226"/>
    <mergeCell ref="A1133:K1133"/>
    <mergeCell ref="B1135:F1135"/>
    <mergeCell ref="G1135:K1135"/>
    <mergeCell ref="A1161:K1161"/>
    <mergeCell ref="A1162:K1162"/>
    <mergeCell ref="A1167:K1167"/>
    <mergeCell ref="A1094:K1094"/>
    <mergeCell ref="A1095:K1095"/>
    <mergeCell ref="A1100:K1100"/>
    <mergeCell ref="A1101:K1101"/>
    <mergeCell ref="B1104:F1104"/>
    <mergeCell ref="G1104:K1104"/>
    <mergeCell ref="A1034:K1034"/>
    <mergeCell ref="B1036:F1036"/>
    <mergeCell ref="G1036:K1036"/>
    <mergeCell ref="A1066:K1066"/>
    <mergeCell ref="B1068:F1068"/>
    <mergeCell ref="G1068:K1068"/>
    <mergeCell ref="A995:K995"/>
    <mergeCell ref="A996:K996"/>
    <mergeCell ref="A1001:K1001"/>
    <mergeCell ref="A1002:K1002"/>
    <mergeCell ref="B1005:F1005"/>
    <mergeCell ref="G1005:K1005"/>
    <mergeCell ref="A931:K931"/>
    <mergeCell ref="A936:K936"/>
    <mergeCell ref="B938:F938"/>
    <mergeCell ref="G938:K938"/>
    <mergeCell ref="A967:K967"/>
    <mergeCell ref="B969:F969"/>
    <mergeCell ref="G969:K969"/>
    <mergeCell ref="B873:F873"/>
    <mergeCell ref="G873:K873"/>
    <mergeCell ref="A902:K902"/>
    <mergeCell ref="B904:F904"/>
    <mergeCell ref="G904:K904"/>
    <mergeCell ref="A930:K930"/>
    <mergeCell ref="B837:F837"/>
    <mergeCell ref="G837:K837"/>
    <mergeCell ref="A863:K863"/>
    <mergeCell ref="A864:K864"/>
    <mergeCell ref="A869:K869"/>
    <mergeCell ref="A870:K870"/>
    <mergeCell ref="A798:K798"/>
    <mergeCell ref="A799:K799"/>
    <mergeCell ref="A804:K804"/>
    <mergeCell ref="B806:F806"/>
    <mergeCell ref="G806:K806"/>
    <mergeCell ref="A835:K835"/>
    <mergeCell ref="A738:K738"/>
    <mergeCell ref="B741:F741"/>
    <mergeCell ref="G741:K741"/>
    <mergeCell ref="A770:K770"/>
    <mergeCell ref="B772:F772"/>
    <mergeCell ref="G772:K772"/>
    <mergeCell ref="A703:K703"/>
    <mergeCell ref="B705:F705"/>
    <mergeCell ref="G705:K705"/>
    <mergeCell ref="A731:K731"/>
    <mergeCell ref="A732:K732"/>
    <mergeCell ref="A737:K737"/>
    <mergeCell ref="B640:F640"/>
    <mergeCell ref="G640:K640"/>
    <mergeCell ref="A666:K666"/>
    <mergeCell ref="A667:K667"/>
    <mergeCell ref="A672:K672"/>
    <mergeCell ref="B674:F674"/>
    <mergeCell ref="G674:K674"/>
    <mergeCell ref="A600:K600"/>
    <mergeCell ref="A605:K605"/>
    <mergeCell ref="A606:K606"/>
    <mergeCell ref="B609:F609"/>
    <mergeCell ref="G609:K609"/>
    <mergeCell ref="A638:K638"/>
    <mergeCell ref="B542:F542"/>
    <mergeCell ref="G542:K542"/>
    <mergeCell ref="A571:K571"/>
    <mergeCell ref="B573:F573"/>
    <mergeCell ref="G573:K573"/>
    <mergeCell ref="A599:K599"/>
    <mergeCell ref="A506:K506"/>
    <mergeCell ref="B508:F508"/>
    <mergeCell ref="G508:K508"/>
    <mergeCell ref="A534:K534"/>
    <mergeCell ref="A535:K535"/>
    <mergeCell ref="A540:K540"/>
    <mergeCell ref="A467:K467"/>
    <mergeCell ref="A468:K468"/>
    <mergeCell ref="A473:K473"/>
    <mergeCell ref="A474:K474"/>
    <mergeCell ref="B477:F477"/>
    <mergeCell ref="G477:K477"/>
    <mergeCell ref="A406:K406"/>
    <mergeCell ref="A407:K407"/>
    <mergeCell ref="B410:F410"/>
    <mergeCell ref="G410:K410"/>
    <mergeCell ref="A439:K439"/>
    <mergeCell ref="B441:F441"/>
    <mergeCell ref="G441:K441"/>
    <mergeCell ref="B341:K341"/>
    <mergeCell ref="B342:F342"/>
    <mergeCell ref="G342:K342"/>
    <mergeCell ref="B374:F374"/>
    <mergeCell ref="A400:K400"/>
    <mergeCell ref="A401:K401"/>
    <mergeCell ref="A372:K372"/>
    <mergeCell ref="A306:K306"/>
    <mergeCell ref="A307:K307"/>
    <mergeCell ref="B310:K310"/>
    <mergeCell ref="B311:F311"/>
    <mergeCell ref="G311:K311"/>
    <mergeCell ref="A339:K339"/>
    <mergeCell ref="A271:K271"/>
    <mergeCell ref="B273:K273"/>
    <mergeCell ref="B274:F274"/>
    <mergeCell ref="G274:K274"/>
    <mergeCell ref="A300:K300"/>
    <mergeCell ref="A301:K301"/>
    <mergeCell ref="A231:K231"/>
    <mergeCell ref="A232:K232"/>
    <mergeCell ref="A237:K237"/>
    <mergeCell ref="A238:K238"/>
    <mergeCell ref="B241:K241"/>
    <mergeCell ref="B242:F242"/>
    <mergeCell ref="G242:K242"/>
    <mergeCell ref="B173:F173"/>
    <mergeCell ref="G173:K173"/>
    <mergeCell ref="A202:K202"/>
    <mergeCell ref="B204:K204"/>
    <mergeCell ref="B205:F205"/>
    <mergeCell ref="G205:K205"/>
    <mergeCell ref="A163:K163"/>
    <mergeCell ref="A164:K164"/>
    <mergeCell ref="A168:K168"/>
    <mergeCell ref="A169:K169"/>
    <mergeCell ref="B172:K172"/>
    <mergeCell ref="A100:K100"/>
    <mergeCell ref="B103:F103"/>
    <mergeCell ref="G103:K103"/>
    <mergeCell ref="A133:K133"/>
    <mergeCell ref="B135:F135"/>
    <mergeCell ref="G135:K135"/>
    <mergeCell ref="A66:K66"/>
    <mergeCell ref="B68:F68"/>
    <mergeCell ref="G68:K68"/>
    <mergeCell ref="A94:K94"/>
    <mergeCell ref="A95:K95"/>
    <mergeCell ref="A99:K99"/>
    <mergeCell ref="A2:K2"/>
    <mergeCell ref="A3:K3"/>
    <mergeCell ref="B5:F5"/>
    <mergeCell ref="G5:K5"/>
    <mergeCell ref="A34:K34"/>
    <mergeCell ref="B36:F36"/>
    <mergeCell ref="G36:K36"/>
  </mergeCells>
  <phoneticPr fontId="24" type="noConversion"/>
  <pageMargins left="0.94488188976377963" right="0.94488188976377963" top="0.59055118110236227" bottom="0.98425196850393704" header="0.51181102362204722" footer="0.51181102362204722"/>
  <pageSetup paperSize="9" scale="78" firstPageNumber="447" orientation="portrait" useFirstPageNumber="1" r:id="rId1"/>
  <headerFooter alignWithMargins="0">
    <oddHeader>&amp;L&amp;"Arial,Italic"&amp;11      Comparative tables</oddHeader>
    <oddFooter xml:space="preserve">&amp;C </oddFooter>
  </headerFooter>
  <rowBreaks count="46" manualBreakCount="46">
    <brk id="62" max="10" man="1"/>
    <brk id="96" max="10" man="1"/>
    <brk id="164" max="10" man="1"/>
    <brk id="233" max="10" man="1"/>
    <brk id="302" max="10" man="1"/>
    <brk id="368" max="10" man="1"/>
    <brk id="402" max="10" man="1"/>
    <brk id="469" max="10" man="1"/>
    <brk id="536" max="10" man="1"/>
    <brk id="601" max="10" man="1"/>
    <brk id="668" max="10" man="1"/>
    <brk id="733" max="10" man="1"/>
    <brk id="800" max="10" man="1"/>
    <brk id="865" max="10" man="1"/>
    <brk id="932" max="10" man="1"/>
    <brk id="997" max="10" man="1"/>
    <brk id="1062" max="10" man="1"/>
    <brk id="1096" max="10" man="1"/>
    <brk id="1163" max="10" man="1"/>
    <brk id="1228" max="10" man="1"/>
    <brk id="1295" max="10" man="1"/>
    <brk id="1360" max="10" man="1"/>
    <brk id="1427" max="10" man="1"/>
    <brk id="1492" max="10" man="1"/>
    <brk id="1559" max="10" man="1"/>
    <brk id="1624" max="10" man="1"/>
    <brk id="1691" max="10" man="1"/>
    <brk id="1756" max="10" man="1"/>
    <brk id="1823" max="10" man="1"/>
    <brk id="1888" max="10" man="1"/>
    <brk id="1953" max="10" man="1"/>
    <brk id="1986" max="10" man="1"/>
    <brk id="2051" max="10" man="1"/>
    <brk id="2085" max="10" man="1"/>
    <brk id="2150" max="10" man="1"/>
    <brk id="2184" max="10" man="1"/>
    <brk id="2251" max="10" man="1"/>
    <brk id="2318" max="10" man="1"/>
    <brk id="2385" max="10" man="1"/>
    <brk id="2454" max="10" man="1"/>
    <brk id="2523" max="10" man="1"/>
    <brk id="2592" max="10" man="1"/>
    <brk id="2661" max="10" man="1"/>
    <brk id="2730" max="10" man="1"/>
    <brk id="2799" max="10" man="1"/>
    <brk id="286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K243"/>
  <sheetViews>
    <sheetView view="pageBreakPreview" topLeftCell="A208" zoomScale="85" zoomScaleNormal="100" zoomScaleSheetLayoutView="85" workbookViewId="0">
      <selection activeCell="A99" sqref="A99:XFD99"/>
    </sheetView>
  </sheetViews>
  <sheetFormatPr defaultRowHeight="12"/>
  <cols>
    <col min="1" max="1" width="22.85546875" style="587" customWidth="1"/>
    <col min="2" max="2" width="11.28515625" style="583" customWidth="1"/>
    <col min="3" max="3" width="14.42578125" style="584" customWidth="1"/>
    <col min="4" max="4" width="15" style="584" customWidth="1"/>
    <col min="5" max="6" width="14.140625" style="584" customWidth="1"/>
    <col min="7" max="7" width="14.140625" style="585" customWidth="1"/>
    <col min="8" max="8" width="7.85546875" style="67" customWidth="1"/>
    <col min="9" max="11" width="8.85546875" style="67" customWidth="1"/>
    <col min="12" max="16384" width="9.140625" style="63"/>
  </cols>
  <sheetData>
    <row r="2" spans="1:11" ht="12.75" customHeight="1">
      <c r="A2" s="933" t="s">
        <v>462</v>
      </c>
      <c r="B2" s="933"/>
      <c r="C2" s="933"/>
      <c r="D2" s="933"/>
      <c r="E2" s="933"/>
      <c r="F2" s="933"/>
      <c r="G2" s="933"/>
      <c r="H2" s="64"/>
      <c r="I2" s="64"/>
      <c r="J2" s="65"/>
      <c r="K2" s="65"/>
    </row>
    <row r="3" spans="1:11" ht="15" customHeight="1">
      <c r="A3" s="934" t="s">
        <v>325</v>
      </c>
      <c r="B3" s="934"/>
      <c r="C3" s="934"/>
      <c r="D3" s="934"/>
      <c r="E3" s="934"/>
      <c r="F3" s="934"/>
      <c r="G3" s="934"/>
      <c r="H3" s="66"/>
      <c r="I3" s="66"/>
    </row>
    <row r="4" spans="1:11" ht="12.75" customHeight="1">
      <c r="A4" s="574" t="s">
        <v>1241</v>
      </c>
      <c r="B4" s="575"/>
      <c r="C4" s="575"/>
      <c r="D4" s="797"/>
      <c r="E4" s="797"/>
      <c r="F4" s="729"/>
      <c r="G4" s="797"/>
      <c r="H4" s="62"/>
      <c r="I4" s="62"/>
      <c r="J4" s="62"/>
      <c r="K4" s="62"/>
    </row>
    <row r="5" spans="1:11" ht="12.75" customHeight="1">
      <c r="A5" s="810"/>
      <c r="B5" s="797"/>
      <c r="C5" s="797"/>
      <c r="D5" s="797"/>
      <c r="E5" s="797"/>
      <c r="F5" s="729"/>
      <c r="G5" s="797"/>
      <c r="H5" s="62"/>
      <c r="I5" s="62"/>
      <c r="J5" s="62"/>
      <c r="K5" s="62"/>
    </row>
    <row r="6" spans="1:11" ht="27.75" customHeight="1">
      <c r="A6" s="576" t="s">
        <v>463</v>
      </c>
      <c r="B6" s="577" t="s">
        <v>464</v>
      </c>
      <c r="C6" s="578" t="s">
        <v>853</v>
      </c>
      <c r="D6" s="578" t="s">
        <v>237</v>
      </c>
      <c r="E6" s="789" t="s">
        <v>326</v>
      </c>
      <c r="F6" s="789" t="s">
        <v>327</v>
      </c>
      <c r="G6" s="789" t="s">
        <v>328</v>
      </c>
      <c r="H6" s="61"/>
      <c r="I6" s="61"/>
      <c r="J6" s="61"/>
      <c r="K6" s="61"/>
    </row>
    <row r="7" spans="1:11" s="555" customFormat="1" ht="12.75">
      <c r="A7" s="73" t="s">
        <v>31</v>
      </c>
      <c r="B7" s="790"/>
      <c r="C7" s="789"/>
      <c r="D7" s="789"/>
      <c r="E7" s="789"/>
      <c r="F7" s="789"/>
      <c r="G7" s="789"/>
      <c r="H7" s="554"/>
      <c r="I7" s="554"/>
      <c r="J7" s="554"/>
      <c r="K7" s="554"/>
    </row>
    <row r="8" spans="1:11" s="555" customFormat="1" ht="12.75">
      <c r="A8" s="720" t="s">
        <v>356</v>
      </c>
      <c r="B8" s="721" t="s">
        <v>465</v>
      </c>
      <c r="C8" s="729" t="s">
        <v>466</v>
      </c>
      <c r="D8" s="265" t="s">
        <v>863</v>
      </c>
      <c r="E8" s="729" t="s">
        <v>26</v>
      </c>
      <c r="F8" s="265" t="s">
        <v>986</v>
      </c>
      <c r="G8" s="265" t="s">
        <v>27</v>
      </c>
      <c r="H8" s="554"/>
      <c r="I8" s="554"/>
      <c r="J8" s="554"/>
      <c r="K8" s="554"/>
    </row>
    <row r="9" spans="1:11" s="68" customFormat="1" ht="12.75" customHeight="1">
      <c r="A9" s="74" t="s">
        <v>456</v>
      </c>
      <c r="B9" s="721"/>
      <c r="C9" s="729"/>
      <c r="D9" s="265"/>
      <c r="E9" s="729"/>
      <c r="F9" s="265"/>
      <c r="G9" s="265"/>
    </row>
    <row r="10" spans="1:11" s="68" customFormat="1" ht="12.75" customHeight="1">
      <c r="A10" s="720" t="s">
        <v>620</v>
      </c>
      <c r="B10" s="721" t="s">
        <v>465</v>
      </c>
      <c r="C10" s="729" t="s">
        <v>466</v>
      </c>
      <c r="D10" s="265" t="s">
        <v>863</v>
      </c>
      <c r="E10" s="729" t="s">
        <v>26</v>
      </c>
      <c r="F10" s="265" t="s">
        <v>467</v>
      </c>
      <c r="G10" s="265" t="s">
        <v>27</v>
      </c>
    </row>
    <row r="11" spans="1:11" s="68" customFormat="1" ht="12.75" customHeight="1">
      <c r="A11" s="720" t="s">
        <v>208</v>
      </c>
      <c r="B11" s="721" t="s">
        <v>467</v>
      </c>
      <c r="C11" s="729" t="s">
        <v>283</v>
      </c>
      <c r="D11" s="265" t="s">
        <v>190</v>
      </c>
      <c r="E11" s="729" t="s">
        <v>26</v>
      </c>
      <c r="F11" s="265" t="s">
        <v>29</v>
      </c>
      <c r="G11" s="265" t="s">
        <v>27</v>
      </c>
    </row>
    <row r="12" spans="1:11" s="68" customFormat="1" ht="12.75" customHeight="1">
      <c r="A12" s="720" t="s">
        <v>408</v>
      </c>
      <c r="B12" s="721" t="s">
        <v>467</v>
      </c>
      <c r="C12" s="729" t="s">
        <v>283</v>
      </c>
      <c r="D12" s="265" t="s">
        <v>190</v>
      </c>
      <c r="E12" s="729" t="s">
        <v>26</v>
      </c>
      <c r="F12" s="265" t="s">
        <v>29</v>
      </c>
      <c r="G12" s="265" t="s">
        <v>27</v>
      </c>
    </row>
    <row r="13" spans="1:11" s="554" customFormat="1" ht="13.5" customHeight="1">
      <c r="A13" s="74" t="s">
        <v>458</v>
      </c>
      <c r="B13" s="721"/>
      <c r="C13" s="729"/>
      <c r="D13" s="265"/>
      <c r="E13" s="729"/>
      <c r="F13" s="265"/>
      <c r="G13" s="265"/>
    </row>
    <row r="14" spans="1:11" s="554" customFormat="1" ht="14.25" customHeight="1">
      <c r="A14" s="720" t="s">
        <v>357</v>
      </c>
      <c r="B14" s="721" t="s">
        <v>465</v>
      </c>
      <c r="C14" s="729" t="s">
        <v>466</v>
      </c>
      <c r="D14" s="265" t="s">
        <v>863</v>
      </c>
      <c r="E14" s="729" t="s">
        <v>26</v>
      </c>
      <c r="F14" s="265" t="s">
        <v>865</v>
      </c>
      <c r="G14" s="265" t="s">
        <v>27</v>
      </c>
    </row>
    <row r="15" spans="1:11" s="554" customFormat="1" ht="14.25">
      <c r="A15" s="720" t="s">
        <v>358</v>
      </c>
      <c r="B15" s="721" t="s">
        <v>467</v>
      </c>
      <c r="C15" s="729" t="s">
        <v>86</v>
      </c>
      <c r="D15" s="265" t="s">
        <v>132</v>
      </c>
      <c r="E15" s="729" t="s">
        <v>26</v>
      </c>
      <c r="F15" s="265" t="s">
        <v>865</v>
      </c>
      <c r="G15" s="265" t="s">
        <v>27</v>
      </c>
    </row>
    <row r="16" spans="1:11" s="554" customFormat="1" ht="14.25">
      <c r="A16" s="720" t="s">
        <v>359</v>
      </c>
      <c r="B16" s="721" t="s">
        <v>824</v>
      </c>
      <c r="C16" s="729" t="s">
        <v>283</v>
      </c>
      <c r="D16" s="265" t="s">
        <v>133</v>
      </c>
      <c r="E16" s="729" t="s">
        <v>279</v>
      </c>
      <c r="F16" s="265" t="s">
        <v>134</v>
      </c>
      <c r="G16" s="265" t="s">
        <v>27</v>
      </c>
    </row>
    <row r="17" spans="1:7" s="554" customFormat="1" ht="14.25">
      <c r="A17" s="720" t="s">
        <v>530</v>
      </c>
      <c r="B17" s="721" t="s">
        <v>467</v>
      </c>
      <c r="C17" s="729" t="s">
        <v>283</v>
      </c>
      <c r="D17" s="265" t="s">
        <v>132</v>
      </c>
      <c r="E17" s="729" t="s">
        <v>279</v>
      </c>
      <c r="F17" s="265" t="s">
        <v>865</v>
      </c>
      <c r="G17" s="265" t="s">
        <v>27</v>
      </c>
    </row>
    <row r="18" spans="1:7" s="554" customFormat="1" ht="14.25">
      <c r="A18" s="720" t="s">
        <v>834</v>
      </c>
      <c r="B18" s="721" t="s">
        <v>467</v>
      </c>
      <c r="C18" s="729" t="s">
        <v>283</v>
      </c>
      <c r="D18" s="265" t="s">
        <v>280</v>
      </c>
      <c r="E18" s="729" t="s">
        <v>279</v>
      </c>
      <c r="F18" s="265" t="s">
        <v>865</v>
      </c>
      <c r="G18" s="265" t="s">
        <v>27</v>
      </c>
    </row>
    <row r="19" spans="1:7" s="68" customFormat="1" ht="12.75" customHeight="1">
      <c r="A19" s="74" t="s">
        <v>457</v>
      </c>
      <c r="B19" s="721"/>
      <c r="C19" s="729"/>
      <c r="D19" s="729"/>
      <c r="E19" s="729"/>
      <c r="F19" s="729"/>
      <c r="G19" s="729"/>
    </row>
    <row r="20" spans="1:7" s="68" customFormat="1" ht="12.75" customHeight="1">
      <c r="A20" s="720" t="s">
        <v>409</v>
      </c>
      <c r="B20" s="721" t="s">
        <v>465</v>
      </c>
      <c r="C20" s="729" t="s">
        <v>283</v>
      </c>
      <c r="D20" s="265" t="s">
        <v>284</v>
      </c>
      <c r="E20" s="729" t="s">
        <v>26</v>
      </c>
      <c r="F20" s="265" t="s">
        <v>29</v>
      </c>
      <c r="G20" s="265" t="s">
        <v>27</v>
      </c>
    </row>
    <row r="21" spans="1:7" s="68" customFormat="1" ht="14.25" customHeight="1">
      <c r="A21" s="720" t="s">
        <v>846</v>
      </c>
      <c r="B21" s="721" t="s">
        <v>467</v>
      </c>
      <c r="C21" s="729" t="s">
        <v>283</v>
      </c>
      <c r="D21" s="265" t="s">
        <v>284</v>
      </c>
      <c r="E21" s="729" t="s">
        <v>857</v>
      </c>
      <c r="F21" s="265" t="s">
        <v>923</v>
      </c>
      <c r="G21" s="265" t="s">
        <v>782</v>
      </c>
    </row>
    <row r="22" spans="1:7" s="68" customFormat="1" ht="14.25" customHeight="1">
      <c r="A22" s="720" t="s">
        <v>1195</v>
      </c>
      <c r="B22" s="721" t="s">
        <v>467</v>
      </c>
      <c r="C22" s="729" t="s">
        <v>1196</v>
      </c>
      <c r="D22" s="265" t="s">
        <v>1199</v>
      </c>
      <c r="E22" s="729" t="s">
        <v>917</v>
      </c>
      <c r="F22" s="265" t="s">
        <v>917</v>
      </c>
      <c r="G22" s="265" t="s">
        <v>782</v>
      </c>
    </row>
    <row r="23" spans="1:7" s="554" customFormat="1" ht="12.75" customHeight="1">
      <c r="A23" s="74" t="s">
        <v>459</v>
      </c>
      <c r="B23" s="721"/>
      <c r="C23" s="729"/>
      <c r="D23" s="265"/>
      <c r="E23" s="729"/>
      <c r="F23" s="265"/>
      <c r="G23" s="265"/>
    </row>
    <row r="24" spans="1:7" s="554" customFormat="1" ht="12.75" customHeight="1">
      <c r="A24" s="720" t="s">
        <v>135</v>
      </c>
      <c r="B24" s="721" t="s">
        <v>465</v>
      </c>
      <c r="C24" s="729" t="s">
        <v>466</v>
      </c>
      <c r="D24" s="265" t="s">
        <v>863</v>
      </c>
      <c r="E24" s="729" t="s">
        <v>26</v>
      </c>
      <c r="F24" s="265" t="s">
        <v>986</v>
      </c>
      <c r="G24" s="265" t="s">
        <v>27</v>
      </c>
    </row>
    <row r="25" spans="1:7" s="554" customFormat="1" ht="12.75" customHeight="1">
      <c r="A25" s="720" t="s">
        <v>136</v>
      </c>
      <c r="B25" s="721" t="s">
        <v>467</v>
      </c>
      <c r="C25" s="729" t="s">
        <v>283</v>
      </c>
      <c r="D25" s="265" t="s">
        <v>863</v>
      </c>
      <c r="E25" s="729" t="s">
        <v>26</v>
      </c>
      <c r="F25" s="265" t="s">
        <v>986</v>
      </c>
      <c r="G25" s="265" t="s">
        <v>27</v>
      </c>
    </row>
    <row r="26" spans="1:7" s="68" customFormat="1" ht="12.75" customHeight="1">
      <c r="A26" s="74" t="s">
        <v>140</v>
      </c>
      <c r="B26" s="721"/>
      <c r="C26" s="729"/>
      <c r="D26" s="265"/>
      <c r="E26" s="729"/>
      <c r="F26" s="265"/>
      <c r="G26" s="265"/>
    </row>
    <row r="27" spans="1:7" s="68" customFormat="1" ht="14.25" customHeight="1">
      <c r="A27" s="720" t="s">
        <v>969</v>
      </c>
      <c r="B27" s="721" t="s">
        <v>465</v>
      </c>
      <c r="C27" s="729" t="s">
        <v>466</v>
      </c>
      <c r="D27" s="265" t="s">
        <v>428</v>
      </c>
      <c r="E27" s="729" t="s">
        <v>26</v>
      </c>
      <c r="F27" s="265" t="s">
        <v>467</v>
      </c>
      <c r="G27" s="729" t="s">
        <v>27</v>
      </c>
    </row>
    <row r="28" spans="1:7" s="68" customFormat="1" ht="12.75" hidden="1" customHeight="1">
      <c r="A28" s="720" t="s">
        <v>323</v>
      </c>
      <c r="B28" s="721" t="s">
        <v>465</v>
      </c>
      <c r="C28" s="729" t="s">
        <v>744</v>
      </c>
      <c r="D28" s="265" t="s">
        <v>278</v>
      </c>
      <c r="E28" s="729" t="s">
        <v>26</v>
      </c>
      <c r="F28" s="265" t="s">
        <v>29</v>
      </c>
      <c r="G28" s="729" t="s">
        <v>27</v>
      </c>
    </row>
    <row r="29" spans="1:7" s="68" customFormat="1" ht="14.25" customHeight="1">
      <c r="A29" s="720" t="s">
        <v>1131</v>
      </c>
      <c r="B29" s="721" t="s">
        <v>467</v>
      </c>
      <c r="C29" s="729" t="s">
        <v>283</v>
      </c>
      <c r="D29" s="265" t="s">
        <v>280</v>
      </c>
      <c r="E29" s="729" t="s">
        <v>279</v>
      </c>
      <c r="F29" s="265" t="s">
        <v>29</v>
      </c>
      <c r="G29" s="729" t="s">
        <v>27</v>
      </c>
    </row>
    <row r="30" spans="1:7" s="68" customFormat="1" ht="12.75">
      <c r="A30" s="74" t="s">
        <v>141</v>
      </c>
      <c r="B30" s="721"/>
      <c r="C30" s="729"/>
      <c r="D30" s="265"/>
      <c r="E30" s="729"/>
      <c r="F30" s="265"/>
      <c r="G30" s="265"/>
    </row>
    <row r="31" spans="1:7" s="68" customFormat="1" ht="14.25" customHeight="1">
      <c r="A31" s="720" t="s">
        <v>1018</v>
      </c>
      <c r="B31" s="721" t="s">
        <v>465</v>
      </c>
      <c r="C31" s="729" t="s">
        <v>466</v>
      </c>
      <c r="D31" s="728" t="s">
        <v>428</v>
      </c>
      <c r="E31" s="729" t="s">
        <v>26</v>
      </c>
      <c r="F31" s="728" t="s">
        <v>29</v>
      </c>
      <c r="G31" s="728" t="s">
        <v>27</v>
      </c>
    </row>
    <row r="32" spans="1:7" s="68" customFormat="1" ht="12.75" customHeight="1">
      <c r="A32" s="720" t="s">
        <v>622</v>
      </c>
      <c r="B32" s="721" t="s">
        <v>467</v>
      </c>
      <c r="C32" s="729" t="s">
        <v>160</v>
      </c>
      <c r="D32" s="265" t="s">
        <v>428</v>
      </c>
      <c r="E32" s="729" t="s">
        <v>279</v>
      </c>
      <c r="F32" s="265" t="s">
        <v>29</v>
      </c>
      <c r="G32" s="265" t="s">
        <v>27</v>
      </c>
    </row>
    <row r="33" spans="1:7" s="68" customFormat="1" ht="12.75" customHeight="1">
      <c r="A33" s="74" t="s">
        <v>641</v>
      </c>
      <c r="B33" s="721"/>
      <c r="C33" s="729"/>
      <c r="D33" s="265"/>
      <c r="E33" s="729"/>
      <c r="F33" s="265"/>
      <c r="G33" s="265"/>
    </row>
    <row r="34" spans="1:7" s="68" customFormat="1" ht="14.25" customHeight="1">
      <c r="A34" s="720" t="s">
        <v>656</v>
      </c>
      <c r="B34" s="721" t="s">
        <v>87</v>
      </c>
      <c r="C34" s="729" t="s">
        <v>466</v>
      </c>
      <c r="D34" s="265" t="s">
        <v>152</v>
      </c>
      <c r="E34" s="729" t="s">
        <v>26</v>
      </c>
      <c r="F34" s="265" t="s">
        <v>432</v>
      </c>
      <c r="G34" s="265" t="s">
        <v>27</v>
      </c>
    </row>
    <row r="35" spans="1:7" s="68" customFormat="1" ht="12.75" customHeight="1">
      <c r="A35" s="720" t="s">
        <v>657</v>
      </c>
      <c r="B35" s="721" t="s">
        <v>87</v>
      </c>
      <c r="C35" s="729" t="s">
        <v>466</v>
      </c>
      <c r="D35" s="265" t="s">
        <v>672</v>
      </c>
      <c r="E35" s="729" t="s">
        <v>26</v>
      </c>
      <c r="F35" s="265" t="s">
        <v>433</v>
      </c>
      <c r="G35" s="265" t="s">
        <v>27</v>
      </c>
    </row>
    <row r="36" spans="1:7" s="68" customFormat="1" ht="12.75" customHeight="1">
      <c r="A36" s="720" t="s">
        <v>574</v>
      </c>
      <c r="B36" s="721" t="s">
        <v>87</v>
      </c>
      <c r="C36" s="729" t="s">
        <v>466</v>
      </c>
      <c r="D36" s="265" t="s">
        <v>672</v>
      </c>
      <c r="E36" s="729" t="s">
        <v>26</v>
      </c>
      <c r="F36" s="265" t="s">
        <v>434</v>
      </c>
      <c r="G36" s="265" t="s">
        <v>27</v>
      </c>
    </row>
    <row r="37" spans="1:7" s="68" customFormat="1" ht="12.75" customHeight="1">
      <c r="A37" s="720" t="s">
        <v>398</v>
      </c>
      <c r="B37" s="721" t="s">
        <v>87</v>
      </c>
      <c r="C37" s="729" t="s">
        <v>466</v>
      </c>
      <c r="D37" s="265" t="s">
        <v>672</v>
      </c>
      <c r="E37" s="729" t="s">
        <v>26</v>
      </c>
      <c r="F37" s="265" t="s">
        <v>29</v>
      </c>
      <c r="G37" s="265" t="s">
        <v>27</v>
      </c>
    </row>
    <row r="38" spans="1:7" s="554" customFormat="1" ht="12.75" customHeight="1">
      <c r="A38" s="74" t="s">
        <v>860</v>
      </c>
      <c r="B38" s="721"/>
      <c r="C38" s="729"/>
      <c r="D38" s="265"/>
      <c r="E38" s="729"/>
      <c r="F38" s="265"/>
      <c r="G38" s="265"/>
    </row>
    <row r="39" spans="1:7" s="554" customFormat="1" ht="12.75" customHeight="1">
      <c r="A39" s="720" t="s">
        <v>466</v>
      </c>
      <c r="B39" s="721" t="s">
        <v>465</v>
      </c>
      <c r="C39" s="729" t="s">
        <v>466</v>
      </c>
      <c r="D39" s="265" t="s">
        <v>863</v>
      </c>
      <c r="E39" s="729" t="s">
        <v>26</v>
      </c>
      <c r="F39" s="265" t="s">
        <v>467</v>
      </c>
      <c r="G39" s="265" t="s">
        <v>27</v>
      </c>
    </row>
    <row r="40" spans="1:7" s="554" customFormat="1" ht="12.75" customHeight="1">
      <c r="A40" s="720" t="s">
        <v>203</v>
      </c>
      <c r="B40" s="721"/>
      <c r="C40" s="729"/>
      <c r="D40" s="265"/>
      <c r="E40" s="729"/>
      <c r="F40" s="265"/>
      <c r="G40" s="265"/>
    </row>
    <row r="41" spans="1:7" s="554" customFormat="1" ht="12.75" customHeight="1">
      <c r="A41" s="811" t="s">
        <v>204</v>
      </c>
      <c r="B41" s="721" t="s">
        <v>467</v>
      </c>
      <c r="C41" s="729" t="s">
        <v>283</v>
      </c>
      <c r="D41" s="265" t="s">
        <v>39</v>
      </c>
      <c r="E41" s="729" t="s">
        <v>153</v>
      </c>
      <c r="F41" s="265" t="s">
        <v>467</v>
      </c>
      <c r="G41" s="265" t="s">
        <v>782</v>
      </c>
    </row>
    <row r="42" spans="1:7" s="554" customFormat="1" ht="15.75" customHeight="1">
      <c r="A42" s="811" t="s">
        <v>379</v>
      </c>
      <c r="B42" s="721" t="s">
        <v>467</v>
      </c>
      <c r="C42" s="729" t="s">
        <v>283</v>
      </c>
      <c r="D42" s="265" t="s">
        <v>190</v>
      </c>
      <c r="E42" s="729" t="s">
        <v>153</v>
      </c>
      <c r="F42" s="265" t="s">
        <v>467</v>
      </c>
      <c r="G42" s="265" t="s">
        <v>1268</v>
      </c>
    </row>
    <row r="43" spans="1:7" s="554" customFormat="1" ht="12.75" customHeight="1">
      <c r="A43" s="811" t="s">
        <v>1240</v>
      </c>
      <c r="B43" s="798" t="s">
        <v>467</v>
      </c>
      <c r="C43" s="799" t="s">
        <v>283</v>
      </c>
      <c r="D43" s="800" t="s">
        <v>1263</v>
      </c>
      <c r="E43" s="799" t="s">
        <v>279</v>
      </c>
      <c r="F43" s="800" t="s">
        <v>467</v>
      </c>
      <c r="G43" s="800" t="s">
        <v>27</v>
      </c>
    </row>
    <row r="44" spans="1:7" s="554" customFormat="1" ht="12.75" customHeight="1">
      <c r="A44" s="811" t="s">
        <v>1239</v>
      </c>
      <c r="B44" s="798" t="s">
        <v>467</v>
      </c>
      <c r="C44" s="799" t="s">
        <v>283</v>
      </c>
      <c r="D44" s="800" t="s">
        <v>1263</v>
      </c>
      <c r="E44" s="799" t="s">
        <v>26</v>
      </c>
      <c r="F44" s="800" t="s">
        <v>467</v>
      </c>
      <c r="G44" s="800" t="s">
        <v>27</v>
      </c>
    </row>
    <row r="45" spans="1:7" s="554" customFormat="1" ht="12.75" customHeight="1">
      <c r="A45" s="811" t="s">
        <v>776</v>
      </c>
      <c r="B45" s="721" t="s">
        <v>467</v>
      </c>
      <c r="C45" s="729" t="s">
        <v>283</v>
      </c>
      <c r="D45" s="265" t="s">
        <v>863</v>
      </c>
      <c r="E45" s="729" t="s">
        <v>279</v>
      </c>
      <c r="F45" s="265" t="s">
        <v>467</v>
      </c>
      <c r="G45" s="265" t="s">
        <v>27</v>
      </c>
    </row>
    <row r="46" spans="1:7" s="68" customFormat="1" ht="12.75" customHeight="1">
      <c r="A46" s="74" t="s">
        <v>106</v>
      </c>
      <c r="B46" s="721"/>
      <c r="C46" s="729"/>
      <c r="D46" s="265"/>
      <c r="E46" s="729"/>
      <c r="F46" s="265"/>
      <c r="G46" s="265"/>
    </row>
    <row r="47" spans="1:7" s="68" customFormat="1" ht="12.75" customHeight="1">
      <c r="A47" s="720" t="s">
        <v>380</v>
      </c>
      <c r="B47" s="721" t="s">
        <v>465</v>
      </c>
      <c r="C47" s="729" t="s">
        <v>466</v>
      </c>
      <c r="D47" s="729" t="s">
        <v>428</v>
      </c>
      <c r="E47" s="729" t="s">
        <v>26</v>
      </c>
      <c r="F47" s="729" t="s">
        <v>29</v>
      </c>
      <c r="G47" s="729" t="s">
        <v>27</v>
      </c>
    </row>
    <row r="48" spans="1:7" s="68" customFormat="1" ht="12.75" customHeight="1">
      <c r="A48" s="720" t="s">
        <v>918</v>
      </c>
      <c r="B48" s="721" t="s">
        <v>467</v>
      </c>
      <c r="C48" s="729" t="s">
        <v>283</v>
      </c>
      <c r="D48" s="265" t="s">
        <v>428</v>
      </c>
      <c r="E48" s="729" t="s">
        <v>279</v>
      </c>
      <c r="F48" s="265" t="s">
        <v>29</v>
      </c>
      <c r="G48" s="265" t="s">
        <v>27</v>
      </c>
    </row>
    <row r="49" spans="1:11" s="68" customFormat="1" ht="12.75" customHeight="1">
      <c r="A49" s="74" t="s">
        <v>4</v>
      </c>
      <c r="B49" s="721"/>
      <c r="C49" s="729"/>
      <c r="D49" s="265"/>
      <c r="E49" s="729"/>
      <c r="F49" s="265"/>
      <c r="G49" s="265"/>
    </row>
    <row r="50" spans="1:11" s="68" customFormat="1" ht="12.75" customHeight="1">
      <c r="A50" s="720" t="s">
        <v>345</v>
      </c>
      <c r="B50" s="721" t="s">
        <v>465</v>
      </c>
      <c r="C50" s="729" t="s">
        <v>466</v>
      </c>
      <c r="D50" s="265" t="s">
        <v>428</v>
      </c>
      <c r="E50" s="729" t="s">
        <v>26</v>
      </c>
      <c r="F50" s="265" t="s">
        <v>467</v>
      </c>
      <c r="G50" s="265" t="s">
        <v>27</v>
      </c>
    </row>
    <row r="51" spans="1:11" s="61" customFormat="1" ht="14.25" customHeight="1">
      <c r="A51" s="720" t="s">
        <v>344</v>
      </c>
      <c r="B51" s="721" t="s">
        <v>465</v>
      </c>
      <c r="C51" s="729" t="s">
        <v>466</v>
      </c>
      <c r="D51" s="729" t="s">
        <v>280</v>
      </c>
      <c r="E51" s="729" t="s">
        <v>26</v>
      </c>
      <c r="F51" s="265" t="s">
        <v>467</v>
      </c>
      <c r="G51" s="729" t="s">
        <v>27</v>
      </c>
    </row>
    <row r="52" spans="1:11" s="68" customFormat="1" ht="14.25" customHeight="1">
      <c r="A52" s="720" t="s">
        <v>343</v>
      </c>
      <c r="B52" s="721" t="s">
        <v>467</v>
      </c>
      <c r="C52" s="729" t="s">
        <v>283</v>
      </c>
      <c r="D52" s="265" t="s">
        <v>280</v>
      </c>
      <c r="E52" s="729" t="s">
        <v>26</v>
      </c>
      <c r="F52" s="265" t="s">
        <v>467</v>
      </c>
      <c r="G52" s="265" t="s">
        <v>27</v>
      </c>
    </row>
    <row r="53" spans="1:11" s="61" customFormat="1" ht="12.75" customHeight="1">
      <c r="A53" s="720" t="s">
        <v>534</v>
      </c>
      <c r="B53" s="721" t="s">
        <v>467</v>
      </c>
      <c r="C53" s="729" t="s">
        <v>283</v>
      </c>
      <c r="D53" s="265" t="s">
        <v>280</v>
      </c>
      <c r="E53" s="729" t="s">
        <v>279</v>
      </c>
      <c r="F53" s="265" t="s">
        <v>467</v>
      </c>
      <c r="G53" s="265" t="s">
        <v>27</v>
      </c>
      <c r="H53" s="100"/>
      <c r="I53" s="100"/>
      <c r="J53" s="100"/>
      <c r="K53" s="100"/>
    </row>
    <row r="54" spans="1:11" s="554" customFormat="1" ht="12.75" customHeight="1">
      <c r="A54" s="74" t="s">
        <v>811</v>
      </c>
      <c r="B54" s="721"/>
      <c r="C54" s="729"/>
      <c r="D54" s="265"/>
      <c r="E54" s="729"/>
      <c r="F54" s="265"/>
      <c r="G54" s="265"/>
      <c r="H54" s="556"/>
      <c r="I54" s="556"/>
      <c r="J54" s="556"/>
      <c r="K54" s="556"/>
    </row>
    <row r="55" spans="1:11" s="554" customFormat="1" ht="12.75" customHeight="1">
      <c r="A55" s="720" t="s">
        <v>777</v>
      </c>
      <c r="B55" s="721" t="s">
        <v>465</v>
      </c>
      <c r="C55" s="729" t="s">
        <v>466</v>
      </c>
      <c r="D55" s="265" t="s">
        <v>863</v>
      </c>
      <c r="E55" s="729" t="s">
        <v>26</v>
      </c>
      <c r="F55" s="265" t="s">
        <v>467</v>
      </c>
      <c r="G55" s="265" t="s">
        <v>27</v>
      </c>
      <c r="H55" s="556"/>
      <c r="I55" s="556"/>
      <c r="J55" s="556"/>
      <c r="K55" s="556"/>
    </row>
    <row r="56" spans="1:11" s="554" customFormat="1" ht="12.75" customHeight="1">
      <c r="A56" s="720" t="s">
        <v>778</v>
      </c>
      <c r="B56" s="721" t="s">
        <v>467</v>
      </c>
      <c r="C56" s="729" t="s">
        <v>283</v>
      </c>
      <c r="D56" s="265" t="s">
        <v>284</v>
      </c>
      <c r="E56" s="729" t="s">
        <v>153</v>
      </c>
      <c r="F56" s="265" t="s">
        <v>986</v>
      </c>
      <c r="G56" s="265" t="s">
        <v>154</v>
      </c>
      <c r="H56" s="556"/>
      <c r="I56" s="556"/>
      <c r="J56" s="556"/>
      <c r="K56" s="556"/>
    </row>
    <row r="57" spans="1:11" s="554" customFormat="1" ht="25.5" customHeight="1">
      <c r="A57" s="717" t="s">
        <v>564</v>
      </c>
      <c r="B57" s="744" t="s">
        <v>467</v>
      </c>
      <c r="C57" s="751" t="s">
        <v>283</v>
      </c>
      <c r="D57" s="711" t="s">
        <v>284</v>
      </c>
      <c r="E57" s="751" t="s">
        <v>26</v>
      </c>
      <c r="F57" s="711" t="s">
        <v>986</v>
      </c>
      <c r="G57" s="711" t="s">
        <v>27</v>
      </c>
      <c r="H57" s="556"/>
      <c r="I57" s="556"/>
      <c r="J57" s="556"/>
      <c r="K57" s="556"/>
    </row>
    <row r="58" spans="1:11" s="61" customFormat="1" ht="12.75" customHeight="1">
      <c r="A58" s="927" t="s">
        <v>831</v>
      </c>
      <c r="B58" s="927"/>
      <c r="C58" s="927"/>
      <c r="D58" s="927"/>
      <c r="E58" s="927"/>
      <c r="F58" s="927"/>
      <c r="G58" s="927"/>
      <c r="H58" s="100"/>
      <c r="I58" s="100"/>
      <c r="J58" s="100"/>
      <c r="K58" s="100"/>
    </row>
    <row r="59" spans="1:11" s="61" customFormat="1" ht="12.75" customHeight="1">
      <c r="A59" s="812"/>
      <c r="B59" s="801"/>
      <c r="C59" s="729"/>
      <c r="D59" s="265"/>
      <c r="E59" s="729"/>
      <c r="F59" s="265"/>
      <c r="G59" s="265"/>
      <c r="H59" s="100"/>
      <c r="I59" s="100"/>
      <c r="J59" s="100"/>
      <c r="K59" s="100"/>
    </row>
    <row r="60" spans="1:11" s="61" customFormat="1" ht="12.75" customHeight="1">
      <c r="A60" s="813"/>
      <c r="B60" s="729"/>
      <c r="C60" s="729"/>
      <c r="D60" s="265"/>
      <c r="E60" s="729"/>
      <c r="F60" s="265"/>
      <c r="G60" s="265"/>
      <c r="H60" s="100"/>
      <c r="I60" s="100"/>
      <c r="J60" s="100"/>
      <c r="K60" s="100"/>
    </row>
    <row r="61" spans="1:11" s="61" customFormat="1" ht="12.75" customHeight="1">
      <c r="A61" s="813"/>
      <c r="B61" s="729"/>
      <c r="C61" s="729"/>
      <c r="D61" s="265"/>
      <c r="E61" s="729"/>
      <c r="F61" s="265"/>
      <c r="G61" s="265"/>
      <c r="H61" s="100"/>
      <c r="I61" s="100"/>
      <c r="J61" s="100"/>
      <c r="K61" s="100"/>
    </row>
    <row r="62" spans="1:11" s="61" customFormat="1" ht="12.75" customHeight="1">
      <c r="A62" s="813"/>
      <c r="B62" s="729"/>
      <c r="C62" s="729"/>
      <c r="D62" s="265"/>
      <c r="E62" s="729"/>
      <c r="F62" s="265"/>
      <c r="G62" s="265"/>
      <c r="H62" s="100"/>
      <c r="I62" s="100"/>
      <c r="J62" s="100"/>
      <c r="K62" s="100"/>
    </row>
    <row r="63" spans="1:11" s="61" customFormat="1" ht="12.75" customHeight="1">
      <c r="A63" s="933" t="s">
        <v>384</v>
      </c>
      <c r="B63" s="933"/>
      <c r="C63" s="933"/>
      <c r="D63" s="933"/>
      <c r="E63" s="933"/>
      <c r="F63" s="933"/>
      <c r="G63" s="933"/>
      <c r="H63" s="100"/>
      <c r="I63" s="100"/>
      <c r="J63" s="100"/>
      <c r="K63" s="100"/>
    </row>
    <row r="64" spans="1:11" s="61" customFormat="1" ht="12.75" customHeight="1">
      <c r="A64" s="810"/>
      <c r="B64" s="797"/>
      <c r="C64" s="797"/>
      <c r="D64" s="797"/>
      <c r="E64" s="797"/>
      <c r="F64" s="729"/>
      <c r="G64" s="797"/>
      <c r="H64" s="100"/>
      <c r="I64" s="100"/>
      <c r="J64" s="100"/>
      <c r="K64" s="100"/>
    </row>
    <row r="65" spans="1:11" s="61" customFormat="1" ht="27.75" customHeight="1">
      <c r="A65" s="576" t="s">
        <v>463</v>
      </c>
      <c r="B65" s="577" t="s">
        <v>464</v>
      </c>
      <c r="C65" s="578" t="s">
        <v>853</v>
      </c>
      <c r="D65" s="578" t="s">
        <v>237</v>
      </c>
      <c r="E65" s="578" t="s">
        <v>326</v>
      </c>
      <c r="F65" s="578" t="s">
        <v>327</v>
      </c>
      <c r="G65" s="578" t="s">
        <v>328</v>
      </c>
      <c r="H65" s="100"/>
      <c r="I65" s="100"/>
      <c r="J65" s="100"/>
      <c r="K65" s="100"/>
    </row>
    <row r="66" spans="1:11" s="554" customFormat="1" ht="12.75" customHeight="1">
      <c r="A66" s="74" t="s">
        <v>812</v>
      </c>
      <c r="B66" s="721"/>
      <c r="C66" s="729"/>
      <c r="D66" s="265"/>
      <c r="E66" s="729"/>
      <c r="F66" s="265"/>
      <c r="G66" s="265"/>
      <c r="H66" s="556"/>
      <c r="I66" s="556"/>
      <c r="J66" s="556"/>
      <c r="K66" s="556"/>
    </row>
    <row r="67" spans="1:11" s="554" customFormat="1" ht="12.75" customHeight="1">
      <c r="A67" s="720" t="s">
        <v>565</v>
      </c>
      <c r="B67" s="721" t="s">
        <v>155</v>
      </c>
      <c r="C67" s="729" t="s">
        <v>283</v>
      </c>
      <c r="D67" s="265" t="s">
        <v>863</v>
      </c>
      <c r="E67" s="729" t="s">
        <v>26</v>
      </c>
      <c r="F67" s="265" t="s">
        <v>986</v>
      </c>
      <c r="G67" s="265" t="s">
        <v>27</v>
      </c>
      <c r="H67" s="556"/>
      <c r="I67" s="556"/>
      <c r="J67" s="556"/>
      <c r="K67" s="556"/>
    </row>
    <row r="68" spans="1:11" s="554" customFormat="1" ht="12.75" customHeight="1">
      <c r="A68" s="720" t="s">
        <v>566</v>
      </c>
      <c r="B68" s="721" t="s">
        <v>467</v>
      </c>
      <c r="C68" s="729" t="s">
        <v>283</v>
      </c>
      <c r="D68" s="265" t="s">
        <v>280</v>
      </c>
      <c r="E68" s="729" t="s">
        <v>279</v>
      </c>
      <c r="F68" s="265" t="s">
        <v>986</v>
      </c>
      <c r="G68" s="265" t="s">
        <v>27</v>
      </c>
      <c r="H68" s="556"/>
      <c r="I68" s="556"/>
      <c r="J68" s="556"/>
      <c r="K68" s="556"/>
    </row>
    <row r="69" spans="1:11" s="68" customFormat="1" ht="12.75" customHeight="1">
      <c r="A69" s="74" t="s">
        <v>5</v>
      </c>
      <c r="B69" s="721"/>
      <c r="C69" s="729"/>
      <c r="D69" s="265"/>
      <c r="E69" s="729"/>
      <c r="F69" s="265"/>
      <c r="G69" s="265"/>
    </row>
    <row r="70" spans="1:11" s="68" customFormat="1" ht="12.75" customHeight="1">
      <c r="A70" s="720" t="s">
        <v>381</v>
      </c>
      <c r="B70" s="721" t="s">
        <v>465</v>
      </c>
      <c r="C70" s="729" t="s">
        <v>466</v>
      </c>
      <c r="D70" s="265" t="s">
        <v>428</v>
      </c>
      <c r="E70" s="729" t="s">
        <v>26</v>
      </c>
      <c r="F70" s="265" t="s">
        <v>467</v>
      </c>
      <c r="G70" s="265" t="s">
        <v>27</v>
      </c>
    </row>
    <row r="71" spans="1:11" s="68" customFormat="1" ht="12.75" customHeight="1">
      <c r="A71" s="720" t="s">
        <v>931</v>
      </c>
      <c r="B71" s="721" t="s">
        <v>467</v>
      </c>
      <c r="C71" s="729" t="s">
        <v>493</v>
      </c>
      <c r="D71" s="265" t="s">
        <v>280</v>
      </c>
      <c r="E71" s="729" t="s">
        <v>279</v>
      </c>
      <c r="F71" s="265" t="s">
        <v>467</v>
      </c>
      <c r="G71" s="265" t="s">
        <v>27</v>
      </c>
    </row>
    <row r="72" spans="1:11" s="554" customFormat="1" ht="12.75" customHeight="1">
      <c r="A72" s="74" t="s">
        <v>813</v>
      </c>
      <c r="B72" s="721"/>
      <c r="C72" s="729"/>
      <c r="D72" s="265"/>
      <c r="E72" s="729"/>
      <c r="F72" s="265"/>
      <c r="G72" s="265"/>
    </row>
    <row r="73" spans="1:11" s="554" customFormat="1" ht="12.75" customHeight="1">
      <c r="A73" s="720" t="s">
        <v>627</v>
      </c>
      <c r="B73" s="721" t="s">
        <v>465</v>
      </c>
      <c r="C73" s="729" t="s">
        <v>466</v>
      </c>
      <c r="D73" s="265" t="s">
        <v>863</v>
      </c>
      <c r="E73" s="729" t="s">
        <v>26</v>
      </c>
      <c r="F73" s="265" t="s">
        <v>467</v>
      </c>
      <c r="G73" s="265" t="s">
        <v>27</v>
      </c>
    </row>
    <row r="74" spans="1:11" s="554" customFormat="1" ht="12.75" customHeight="1">
      <c r="A74" s="705" t="s">
        <v>407</v>
      </c>
      <c r="B74" s="721" t="s">
        <v>1242</v>
      </c>
      <c r="C74" s="729" t="s">
        <v>1243</v>
      </c>
      <c r="D74" s="802" t="s">
        <v>280</v>
      </c>
      <c r="E74" s="729" t="s">
        <v>26</v>
      </c>
      <c r="F74" s="802" t="s">
        <v>29</v>
      </c>
      <c r="G74" s="802" t="s">
        <v>27</v>
      </c>
    </row>
    <row r="75" spans="1:11" s="554" customFormat="1" ht="14.25">
      <c r="A75" s="720" t="s">
        <v>628</v>
      </c>
      <c r="B75" s="721" t="s">
        <v>155</v>
      </c>
      <c r="C75" s="729" t="s">
        <v>920</v>
      </c>
      <c r="D75" s="265" t="s">
        <v>863</v>
      </c>
      <c r="E75" s="729" t="s">
        <v>26</v>
      </c>
      <c r="F75" s="265" t="s">
        <v>986</v>
      </c>
      <c r="G75" s="265" t="s">
        <v>1079</v>
      </c>
    </row>
    <row r="76" spans="1:11" s="554" customFormat="1" ht="12.75">
      <c r="A76" s="720" t="s">
        <v>629</v>
      </c>
      <c r="B76" s="721" t="s">
        <v>155</v>
      </c>
      <c r="C76" s="729" t="s">
        <v>920</v>
      </c>
      <c r="D76" s="265" t="s">
        <v>863</v>
      </c>
      <c r="E76" s="729" t="s">
        <v>26</v>
      </c>
      <c r="F76" s="265" t="s">
        <v>986</v>
      </c>
      <c r="G76" s="265" t="s">
        <v>27</v>
      </c>
    </row>
    <row r="77" spans="1:11" s="554" customFormat="1" ht="25.5" customHeight="1">
      <c r="A77" s="717" t="s">
        <v>896</v>
      </c>
      <c r="B77" s="744" t="s">
        <v>155</v>
      </c>
      <c r="C77" s="751" t="s">
        <v>920</v>
      </c>
      <c r="D77" s="711" t="s">
        <v>863</v>
      </c>
      <c r="E77" s="751" t="s">
        <v>909</v>
      </c>
      <c r="F77" s="711" t="s">
        <v>29</v>
      </c>
      <c r="G77" s="711" t="s">
        <v>782</v>
      </c>
    </row>
    <row r="78" spans="1:11" s="554" customFormat="1" ht="12.75">
      <c r="A78" s="74" t="s">
        <v>814</v>
      </c>
      <c r="B78" s="721"/>
      <c r="C78" s="729"/>
      <c r="D78" s="265"/>
      <c r="E78" s="729"/>
      <c r="F78" s="265"/>
      <c r="G78" s="265"/>
    </row>
    <row r="79" spans="1:11" s="554" customFormat="1" ht="12.75">
      <c r="A79" s="720" t="s">
        <v>630</v>
      </c>
      <c r="B79" s="721" t="s">
        <v>155</v>
      </c>
      <c r="C79" s="729" t="s">
        <v>466</v>
      </c>
      <c r="D79" s="265" t="s">
        <v>863</v>
      </c>
      <c r="E79" s="729" t="s">
        <v>26</v>
      </c>
      <c r="F79" s="265" t="s">
        <v>467</v>
      </c>
      <c r="G79" s="265" t="s">
        <v>27</v>
      </c>
    </row>
    <row r="80" spans="1:11" s="68" customFormat="1" ht="12.75" customHeight="1">
      <c r="A80" s="74" t="s">
        <v>6</v>
      </c>
      <c r="B80" s="721"/>
      <c r="C80" s="729"/>
      <c r="D80" s="265"/>
      <c r="E80" s="729"/>
      <c r="F80" s="265"/>
      <c r="G80" s="265"/>
    </row>
    <row r="81" spans="1:7" s="68" customFormat="1" ht="12.75" customHeight="1">
      <c r="A81" s="720" t="s">
        <v>771</v>
      </c>
      <c r="B81" s="721" t="s">
        <v>465</v>
      </c>
      <c r="C81" s="729" t="s">
        <v>466</v>
      </c>
      <c r="D81" s="265" t="s">
        <v>428</v>
      </c>
      <c r="E81" s="729" t="s">
        <v>26</v>
      </c>
      <c r="F81" s="265" t="s">
        <v>29</v>
      </c>
      <c r="G81" s="265" t="s">
        <v>27</v>
      </c>
    </row>
    <row r="82" spans="1:7" s="68" customFormat="1" ht="12.75" customHeight="1">
      <c r="A82" s="720" t="s">
        <v>939</v>
      </c>
      <c r="B82" s="721" t="s">
        <v>467</v>
      </c>
      <c r="C82" s="729" t="s">
        <v>283</v>
      </c>
      <c r="D82" s="265" t="s">
        <v>284</v>
      </c>
      <c r="E82" s="729" t="s">
        <v>279</v>
      </c>
      <c r="F82" s="265" t="s">
        <v>29</v>
      </c>
      <c r="G82" s="265" t="s">
        <v>27</v>
      </c>
    </row>
    <row r="83" spans="1:7" s="68" customFormat="1" ht="12.75" customHeight="1">
      <c r="A83" s="720" t="s">
        <v>940</v>
      </c>
      <c r="B83" s="721" t="s">
        <v>467</v>
      </c>
      <c r="C83" s="729" t="s">
        <v>283</v>
      </c>
      <c r="D83" s="265" t="s">
        <v>284</v>
      </c>
      <c r="E83" s="729" t="s">
        <v>279</v>
      </c>
      <c r="F83" s="265" t="s">
        <v>29</v>
      </c>
      <c r="G83" s="265" t="s">
        <v>27</v>
      </c>
    </row>
    <row r="84" spans="1:7" s="68" customFormat="1" ht="12.75" customHeight="1">
      <c r="A84" s="720" t="s">
        <v>209</v>
      </c>
      <c r="B84" s="721" t="s">
        <v>467</v>
      </c>
      <c r="C84" s="729" t="s">
        <v>283</v>
      </c>
      <c r="D84" s="265" t="s">
        <v>284</v>
      </c>
      <c r="E84" s="729" t="s">
        <v>279</v>
      </c>
      <c r="F84" s="265" t="s">
        <v>29</v>
      </c>
      <c r="G84" s="265" t="s">
        <v>27</v>
      </c>
    </row>
    <row r="85" spans="1:7" s="554" customFormat="1" ht="12.75" customHeight="1">
      <c r="A85" s="74" t="s">
        <v>815</v>
      </c>
      <c r="B85" s="721"/>
      <c r="C85" s="729"/>
      <c r="D85" s="265"/>
      <c r="E85" s="729"/>
      <c r="F85" s="265"/>
      <c r="G85" s="265"/>
    </row>
    <row r="86" spans="1:7" s="554" customFormat="1" ht="12.75" customHeight="1">
      <c r="A86" s="720" t="s">
        <v>897</v>
      </c>
      <c r="B86" s="721" t="s">
        <v>155</v>
      </c>
      <c r="C86" s="729" t="s">
        <v>466</v>
      </c>
      <c r="D86" s="265" t="s">
        <v>863</v>
      </c>
      <c r="E86" s="729" t="s">
        <v>26</v>
      </c>
      <c r="F86" s="265" t="s">
        <v>467</v>
      </c>
      <c r="G86" s="265" t="s">
        <v>27</v>
      </c>
    </row>
    <row r="87" spans="1:7" s="68" customFormat="1" ht="12.75" customHeight="1">
      <c r="A87" s="74" t="s">
        <v>7</v>
      </c>
      <c r="B87" s="721"/>
      <c r="C87" s="729"/>
      <c r="D87" s="265"/>
      <c r="E87" s="729"/>
      <c r="F87" s="265"/>
      <c r="G87" s="265"/>
    </row>
    <row r="88" spans="1:7" s="68" customFormat="1" ht="12.75" hidden="1" customHeight="1">
      <c r="A88" s="814" t="s">
        <v>941</v>
      </c>
      <c r="B88" s="721" t="s">
        <v>465</v>
      </c>
      <c r="C88" s="729" t="s">
        <v>466</v>
      </c>
      <c r="D88" s="803" t="s">
        <v>863</v>
      </c>
      <c r="E88" s="768" t="s">
        <v>26</v>
      </c>
      <c r="F88" s="803" t="s">
        <v>467</v>
      </c>
      <c r="G88" s="803" t="s">
        <v>27</v>
      </c>
    </row>
    <row r="89" spans="1:7" s="68" customFormat="1" ht="12.75" customHeight="1">
      <c r="A89" s="720" t="s">
        <v>1053</v>
      </c>
      <c r="B89" s="721" t="s">
        <v>465</v>
      </c>
      <c r="C89" s="729" t="s">
        <v>466</v>
      </c>
      <c r="D89" s="803" t="s">
        <v>863</v>
      </c>
      <c r="E89" s="768" t="s">
        <v>26</v>
      </c>
      <c r="F89" s="803" t="s">
        <v>467</v>
      </c>
      <c r="G89" s="768" t="s">
        <v>27</v>
      </c>
    </row>
    <row r="90" spans="1:7" s="68" customFormat="1" ht="12.75" customHeight="1">
      <c r="A90" s="720" t="s">
        <v>942</v>
      </c>
      <c r="B90" s="721" t="s">
        <v>467</v>
      </c>
      <c r="C90" s="729" t="s">
        <v>283</v>
      </c>
      <c r="D90" s="803" t="s">
        <v>280</v>
      </c>
      <c r="E90" s="768" t="s">
        <v>279</v>
      </c>
      <c r="F90" s="803" t="s">
        <v>986</v>
      </c>
      <c r="G90" s="803" t="s">
        <v>27</v>
      </c>
    </row>
    <row r="91" spans="1:7" s="68" customFormat="1" ht="12.75" customHeight="1">
      <c r="A91" s="720" t="s">
        <v>943</v>
      </c>
      <c r="B91" s="721" t="s">
        <v>467</v>
      </c>
      <c r="C91" s="729" t="s">
        <v>283</v>
      </c>
      <c r="D91" s="803" t="s">
        <v>280</v>
      </c>
      <c r="E91" s="768" t="s">
        <v>279</v>
      </c>
      <c r="F91" s="803" t="s">
        <v>986</v>
      </c>
      <c r="G91" s="803" t="s">
        <v>27</v>
      </c>
    </row>
    <row r="92" spans="1:7" s="68" customFormat="1" ht="12.75" customHeight="1">
      <c r="A92" s="74" t="s">
        <v>8</v>
      </c>
      <c r="B92" s="721"/>
      <c r="C92" s="729"/>
      <c r="D92" s="265"/>
      <c r="E92" s="729"/>
      <c r="F92" s="265"/>
      <c r="G92" s="265"/>
    </row>
    <row r="93" spans="1:7" s="68" customFormat="1" ht="14.25" customHeight="1">
      <c r="A93" s="720" t="s">
        <v>944</v>
      </c>
      <c r="B93" s="721" t="s">
        <v>155</v>
      </c>
      <c r="C93" s="729" t="s">
        <v>466</v>
      </c>
      <c r="D93" s="769" t="s">
        <v>190</v>
      </c>
      <c r="E93" s="768" t="s">
        <v>26</v>
      </c>
      <c r="F93" s="265" t="s">
        <v>29</v>
      </c>
      <c r="G93" s="769" t="s">
        <v>782</v>
      </c>
    </row>
    <row r="94" spans="1:7" s="68" customFormat="1" ht="14.25" hidden="1" customHeight="1">
      <c r="A94" s="814" t="s">
        <v>797</v>
      </c>
      <c r="B94" s="721" t="s">
        <v>467</v>
      </c>
      <c r="C94" s="729" t="s">
        <v>920</v>
      </c>
      <c r="D94" s="769" t="s">
        <v>280</v>
      </c>
      <c r="E94" s="768" t="s">
        <v>279</v>
      </c>
      <c r="F94" s="265" t="s">
        <v>865</v>
      </c>
      <c r="G94" s="769" t="s">
        <v>27</v>
      </c>
    </row>
    <row r="95" spans="1:7" s="554" customFormat="1" ht="14.25" customHeight="1">
      <c r="A95" s="74" t="s">
        <v>816</v>
      </c>
      <c r="B95" s="721" t="s">
        <v>908</v>
      </c>
      <c r="C95" s="729"/>
      <c r="D95" s="769"/>
      <c r="E95" s="768"/>
      <c r="F95" s="265"/>
      <c r="G95" s="769"/>
    </row>
    <row r="96" spans="1:7" s="554" customFormat="1" ht="14.25" customHeight="1">
      <c r="A96" s="720" t="s">
        <v>1077</v>
      </c>
      <c r="B96" s="721" t="s">
        <v>155</v>
      </c>
      <c r="C96" s="729" t="s">
        <v>466</v>
      </c>
      <c r="D96" s="769" t="s">
        <v>863</v>
      </c>
      <c r="E96" s="768" t="s">
        <v>26</v>
      </c>
      <c r="F96" s="265" t="s">
        <v>986</v>
      </c>
      <c r="G96" s="769" t="s">
        <v>27</v>
      </c>
    </row>
    <row r="97" spans="1:11" s="554" customFormat="1" ht="25.5" customHeight="1">
      <c r="A97" s="717" t="s">
        <v>1194</v>
      </c>
      <c r="B97" s="744" t="s">
        <v>467</v>
      </c>
      <c r="C97" s="751" t="s">
        <v>283</v>
      </c>
      <c r="D97" s="766" t="s">
        <v>280</v>
      </c>
      <c r="E97" s="767" t="s">
        <v>279</v>
      </c>
      <c r="F97" s="711" t="s">
        <v>467</v>
      </c>
      <c r="G97" s="766" t="s">
        <v>27</v>
      </c>
    </row>
    <row r="98" spans="1:11" s="554" customFormat="1" ht="12.75" customHeight="1">
      <c r="A98" s="717" t="s">
        <v>1098</v>
      </c>
      <c r="B98" s="721" t="s">
        <v>467</v>
      </c>
      <c r="C98" s="729" t="s">
        <v>283</v>
      </c>
      <c r="D98" s="769" t="s">
        <v>280</v>
      </c>
      <c r="E98" s="768" t="s">
        <v>279</v>
      </c>
      <c r="F98" s="265" t="s">
        <v>986</v>
      </c>
      <c r="G98" s="769" t="s">
        <v>27</v>
      </c>
    </row>
    <row r="99" spans="1:11" ht="12.75" customHeight="1">
      <c r="A99" s="720" t="s">
        <v>1099</v>
      </c>
      <c r="B99" s="721" t="s">
        <v>467</v>
      </c>
      <c r="C99" s="804" t="s">
        <v>283</v>
      </c>
      <c r="D99" s="803" t="s">
        <v>39</v>
      </c>
      <c r="E99" s="768" t="s">
        <v>279</v>
      </c>
      <c r="F99" s="803" t="s">
        <v>986</v>
      </c>
      <c r="G99" s="803" t="s">
        <v>782</v>
      </c>
      <c r="H99" s="61"/>
      <c r="I99" s="61"/>
      <c r="J99" s="61"/>
      <c r="K99" s="61"/>
    </row>
    <row r="100" spans="1:11" s="68" customFormat="1" ht="12.75" customHeight="1">
      <c r="A100" s="74" t="s">
        <v>9</v>
      </c>
      <c r="B100" s="721"/>
      <c r="C100" s="729"/>
      <c r="D100" s="265"/>
      <c r="E100" s="729"/>
      <c r="F100" s="265"/>
      <c r="G100" s="265"/>
    </row>
    <row r="101" spans="1:11" s="68" customFormat="1" ht="12.75" hidden="1" customHeight="1">
      <c r="A101" s="814" t="s">
        <v>945</v>
      </c>
      <c r="B101" s="721" t="s">
        <v>465</v>
      </c>
      <c r="C101" s="804" t="s">
        <v>466</v>
      </c>
      <c r="D101" s="803" t="s">
        <v>190</v>
      </c>
      <c r="E101" s="768" t="s">
        <v>26</v>
      </c>
      <c r="F101" s="803" t="s">
        <v>467</v>
      </c>
      <c r="G101" s="803" t="s">
        <v>27</v>
      </c>
    </row>
    <row r="102" spans="1:11" ht="12.75" customHeight="1">
      <c r="A102" s="720" t="s">
        <v>837</v>
      </c>
      <c r="B102" s="721" t="s">
        <v>465</v>
      </c>
      <c r="C102" s="804" t="s">
        <v>466</v>
      </c>
      <c r="D102" s="803" t="s">
        <v>190</v>
      </c>
      <c r="E102" s="768" t="s">
        <v>26</v>
      </c>
      <c r="F102" s="803" t="s">
        <v>467</v>
      </c>
      <c r="G102" s="803" t="s">
        <v>27</v>
      </c>
      <c r="H102" s="61"/>
      <c r="I102" s="61"/>
      <c r="J102" s="61"/>
      <c r="K102" s="61"/>
    </row>
    <row r="103" spans="1:11" ht="12.75" customHeight="1">
      <c r="A103" s="720" t="s">
        <v>947</v>
      </c>
      <c r="B103" s="721" t="s">
        <v>467</v>
      </c>
      <c r="C103" s="804" t="s">
        <v>283</v>
      </c>
      <c r="D103" s="803" t="s">
        <v>280</v>
      </c>
      <c r="E103" s="768" t="s">
        <v>279</v>
      </c>
      <c r="F103" s="803" t="s">
        <v>467</v>
      </c>
      <c r="G103" s="803" t="s">
        <v>782</v>
      </c>
      <c r="H103" s="61"/>
      <c r="I103" s="61"/>
      <c r="J103" s="61"/>
      <c r="K103" s="61"/>
    </row>
    <row r="104" spans="1:11" ht="12.75" customHeight="1">
      <c r="A104" s="720" t="s">
        <v>946</v>
      </c>
      <c r="B104" s="721" t="s">
        <v>467</v>
      </c>
      <c r="C104" s="804" t="s">
        <v>283</v>
      </c>
      <c r="D104" s="803" t="s">
        <v>280</v>
      </c>
      <c r="E104" s="768" t="s">
        <v>279</v>
      </c>
      <c r="F104" s="803" t="s">
        <v>467</v>
      </c>
      <c r="G104" s="803" t="s">
        <v>27</v>
      </c>
      <c r="H104" s="61"/>
      <c r="I104" s="61"/>
      <c r="J104" s="61"/>
      <c r="K104" s="61"/>
    </row>
    <row r="105" spans="1:11" ht="12.75" customHeight="1">
      <c r="A105" s="720" t="s">
        <v>1086</v>
      </c>
      <c r="B105" s="721" t="s">
        <v>467</v>
      </c>
      <c r="C105" s="804" t="s">
        <v>283</v>
      </c>
      <c r="D105" s="803" t="s">
        <v>280</v>
      </c>
      <c r="E105" s="768" t="s">
        <v>26</v>
      </c>
      <c r="F105" s="803" t="s">
        <v>467</v>
      </c>
      <c r="G105" s="803" t="s">
        <v>27</v>
      </c>
      <c r="H105" s="61"/>
      <c r="I105" s="61"/>
      <c r="J105" s="61"/>
      <c r="K105" s="61"/>
    </row>
    <row r="106" spans="1:11" ht="14.25" customHeight="1">
      <c r="A106" s="74" t="s">
        <v>864</v>
      </c>
      <c r="B106" s="721"/>
      <c r="C106" s="729"/>
      <c r="D106" s="729"/>
      <c r="E106" s="729"/>
      <c r="F106" s="729"/>
      <c r="G106" s="729"/>
      <c r="H106" s="61"/>
      <c r="I106" s="61"/>
      <c r="J106" s="61"/>
      <c r="K106" s="61"/>
    </row>
    <row r="107" spans="1:11" ht="14.25" customHeight="1">
      <c r="A107" s="720" t="s">
        <v>148</v>
      </c>
      <c r="B107" s="721" t="s">
        <v>465</v>
      </c>
      <c r="C107" s="729" t="s">
        <v>86</v>
      </c>
      <c r="D107" s="803" t="s">
        <v>280</v>
      </c>
      <c r="E107" s="768" t="s">
        <v>26</v>
      </c>
      <c r="F107" s="803" t="s">
        <v>467</v>
      </c>
      <c r="G107" s="803" t="s">
        <v>27</v>
      </c>
      <c r="H107" s="61"/>
      <c r="I107" s="61"/>
      <c r="J107" s="61"/>
      <c r="K107" s="61"/>
    </row>
    <row r="108" spans="1:11" ht="14.25" customHeight="1">
      <c r="A108" s="720" t="s">
        <v>948</v>
      </c>
      <c r="B108" s="721" t="s">
        <v>465</v>
      </c>
      <c r="C108" s="729" t="s">
        <v>466</v>
      </c>
      <c r="D108" s="803" t="s">
        <v>428</v>
      </c>
      <c r="E108" s="768" t="s">
        <v>26</v>
      </c>
      <c r="F108" s="803" t="s">
        <v>866</v>
      </c>
      <c r="G108" s="803" t="s">
        <v>27</v>
      </c>
      <c r="H108" s="61"/>
      <c r="I108" s="61"/>
      <c r="J108" s="61"/>
      <c r="K108" s="61"/>
    </row>
    <row r="109" spans="1:11" s="68" customFormat="1" ht="12.75" customHeight="1">
      <c r="A109" s="74" t="s">
        <v>965</v>
      </c>
      <c r="B109" s="721"/>
      <c r="C109" s="796"/>
      <c r="D109" s="796"/>
      <c r="E109" s="796"/>
      <c r="F109" s="796"/>
      <c r="G109" s="796"/>
    </row>
    <row r="110" spans="1:11" s="68" customFormat="1" ht="12.75" customHeight="1">
      <c r="A110" s="720" t="s">
        <v>1181</v>
      </c>
      <c r="B110" s="721" t="s">
        <v>465</v>
      </c>
      <c r="C110" s="729" t="s">
        <v>466</v>
      </c>
      <c r="D110" s="265" t="s">
        <v>156</v>
      </c>
      <c r="E110" s="729" t="s">
        <v>26</v>
      </c>
      <c r="F110" s="265" t="s">
        <v>157</v>
      </c>
      <c r="G110" s="265" t="s">
        <v>27</v>
      </c>
    </row>
    <row r="111" spans="1:11" s="68" customFormat="1" ht="12.75" customHeight="1">
      <c r="A111" s="720" t="s">
        <v>791</v>
      </c>
      <c r="B111" s="721" t="s">
        <v>465</v>
      </c>
      <c r="C111" s="729" t="s">
        <v>283</v>
      </c>
      <c r="D111" s="265" t="s">
        <v>280</v>
      </c>
      <c r="E111" s="729" t="s">
        <v>26</v>
      </c>
      <c r="F111" s="265" t="s">
        <v>467</v>
      </c>
      <c r="G111" s="265" t="s">
        <v>27</v>
      </c>
    </row>
    <row r="112" spans="1:11" s="70" customFormat="1" ht="12.75" customHeight="1">
      <c r="A112" s="720" t="s">
        <v>159</v>
      </c>
      <c r="B112" s="721" t="s">
        <v>467</v>
      </c>
      <c r="C112" s="729" t="s">
        <v>160</v>
      </c>
      <c r="D112" s="729" t="s">
        <v>280</v>
      </c>
      <c r="E112" s="729" t="s">
        <v>279</v>
      </c>
      <c r="F112" s="729" t="s">
        <v>467</v>
      </c>
      <c r="G112" s="729" t="s">
        <v>27</v>
      </c>
    </row>
    <row r="113" spans="1:11" s="70" customFormat="1" ht="13.5" customHeight="1">
      <c r="A113" s="815"/>
      <c r="B113" s="729"/>
      <c r="C113" s="729"/>
      <c r="D113" s="729"/>
      <c r="E113" s="729"/>
      <c r="F113" s="729"/>
      <c r="G113" s="729"/>
    </row>
    <row r="114" spans="1:11" s="61" customFormat="1" ht="12.75">
      <c r="A114" s="141" t="s">
        <v>823</v>
      </c>
      <c r="B114" s="729"/>
      <c r="C114" s="729"/>
      <c r="D114" s="729"/>
      <c r="E114" s="729"/>
      <c r="F114" s="729"/>
      <c r="G114" s="729"/>
      <c r="H114" s="62"/>
      <c r="I114" s="62"/>
      <c r="J114" s="62"/>
      <c r="K114" s="62"/>
    </row>
    <row r="115" spans="1:11" s="61" customFormat="1" ht="14.25">
      <c r="A115" s="74" t="s">
        <v>822</v>
      </c>
      <c r="B115" s="805" t="s">
        <v>824</v>
      </c>
      <c r="C115" s="805" t="s">
        <v>466</v>
      </c>
      <c r="D115" s="805" t="s">
        <v>672</v>
      </c>
      <c r="E115" s="805" t="s">
        <v>26</v>
      </c>
      <c r="F115" s="805" t="s">
        <v>467</v>
      </c>
      <c r="G115" s="805" t="s">
        <v>27</v>
      </c>
      <c r="H115" s="62"/>
      <c r="I115" s="62"/>
      <c r="J115" s="62"/>
      <c r="K115" s="62"/>
    </row>
    <row r="116" spans="1:11" ht="12.75">
      <c r="A116" s="927" t="s">
        <v>831</v>
      </c>
      <c r="B116" s="927"/>
      <c r="C116" s="927"/>
      <c r="D116" s="927"/>
      <c r="E116" s="927"/>
      <c r="F116" s="927"/>
      <c r="G116" s="927"/>
      <c r="H116" s="62"/>
      <c r="I116" s="62"/>
      <c r="J116" s="62"/>
      <c r="K116" s="62"/>
    </row>
    <row r="117" spans="1:11" ht="12.75">
      <c r="A117" s="810"/>
      <c r="B117" s="796"/>
      <c r="C117" s="797"/>
      <c r="D117" s="797"/>
      <c r="E117" s="797"/>
      <c r="F117" s="797"/>
      <c r="G117" s="729"/>
      <c r="H117" s="62"/>
      <c r="I117" s="62"/>
      <c r="J117" s="62"/>
      <c r="K117" s="62"/>
    </row>
    <row r="118" spans="1:11" ht="12.75" customHeight="1">
      <c r="A118" s="810"/>
      <c r="B118" s="796"/>
      <c r="C118" s="797"/>
      <c r="D118" s="797"/>
      <c r="E118" s="797"/>
      <c r="F118" s="797"/>
      <c r="G118" s="729"/>
      <c r="H118" s="64"/>
      <c r="I118" s="64"/>
      <c r="J118" s="65"/>
      <c r="K118" s="65"/>
    </row>
    <row r="119" spans="1:11" ht="12.75" customHeight="1">
      <c r="A119" s="810"/>
      <c r="B119" s="796"/>
      <c r="C119" s="797"/>
      <c r="D119" s="797"/>
      <c r="E119" s="797"/>
      <c r="F119" s="797"/>
      <c r="G119" s="729"/>
      <c r="H119" s="62"/>
      <c r="I119" s="62"/>
      <c r="J119" s="62"/>
      <c r="K119" s="62"/>
    </row>
    <row r="120" spans="1:11" ht="12.75" customHeight="1">
      <c r="A120" s="810"/>
      <c r="B120" s="796"/>
      <c r="C120" s="797"/>
      <c r="D120" s="797"/>
      <c r="E120" s="797"/>
      <c r="F120" s="797"/>
      <c r="G120" s="729"/>
      <c r="H120" s="61"/>
      <c r="I120" s="61"/>
      <c r="J120" s="61"/>
      <c r="K120" s="61"/>
    </row>
    <row r="121" spans="1:11" ht="12.75" customHeight="1">
      <c r="A121" s="932" t="s">
        <v>384</v>
      </c>
      <c r="B121" s="932"/>
      <c r="C121" s="932"/>
      <c r="D121" s="932"/>
      <c r="E121" s="932"/>
      <c r="F121" s="932"/>
      <c r="G121" s="932"/>
      <c r="H121" s="61"/>
      <c r="I121" s="61"/>
      <c r="J121" s="61"/>
      <c r="K121" s="61"/>
    </row>
    <row r="122" spans="1:11" s="68" customFormat="1" ht="12.75" customHeight="1">
      <c r="A122" s="810"/>
      <c r="B122" s="797"/>
      <c r="C122" s="797"/>
      <c r="D122" s="797"/>
      <c r="E122" s="797"/>
      <c r="F122" s="729"/>
      <c r="G122" s="797"/>
    </row>
    <row r="123" spans="1:11" s="68" customFormat="1" ht="25.5" customHeight="1">
      <c r="A123" s="928" t="s">
        <v>463</v>
      </c>
      <c r="B123" s="930" t="s">
        <v>329</v>
      </c>
      <c r="C123" s="925" t="s">
        <v>227</v>
      </c>
      <c r="D123" s="925" t="s">
        <v>290</v>
      </c>
      <c r="E123" s="925" t="s">
        <v>840</v>
      </c>
      <c r="F123" s="925" t="s">
        <v>330</v>
      </c>
      <c r="G123" s="925"/>
    </row>
    <row r="124" spans="1:11" s="68" customFormat="1" ht="14.25" customHeight="1">
      <c r="A124" s="929"/>
      <c r="B124" s="931"/>
      <c r="C124" s="926"/>
      <c r="D124" s="926"/>
      <c r="E124" s="926"/>
      <c r="F124" s="806" t="s">
        <v>331</v>
      </c>
      <c r="G124" s="806" t="s">
        <v>332</v>
      </c>
    </row>
    <row r="125" spans="1:11" s="554" customFormat="1" ht="12.75" customHeight="1">
      <c r="A125" s="73" t="s">
        <v>31</v>
      </c>
      <c r="B125" s="580"/>
      <c r="C125" s="581"/>
      <c r="D125" s="581"/>
      <c r="E125" s="581"/>
      <c r="F125" s="731"/>
      <c r="G125" s="731"/>
    </row>
    <row r="126" spans="1:11" s="554" customFormat="1" ht="14.25">
      <c r="A126" s="720" t="s">
        <v>356</v>
      </c>
      <c r="B126" s="721" t="s">
        <v>226</v>
      </c>
      <c r="C126" s="729" t="s">
        <v>1269</v>
      </c>
      <c r="D126" s="265" t="s">
        <v>973</v>
      </c>
      <c r="E126" s="729" t="s">
        <v>1270</v>
      </c>
      <c r="F126" s="265" t="s">
        <v>974</v>
      </c>
      <c r="G126" s="729" t="s">
        <v>1271</v>
      </c>
    </row>
    <row r="127" spans="1:11" s="68" customFormat="1" ht="12.75" customHeight="1">
      <c r="A127" s="74" t="s">
        <v>456</v>
      </c>
      <c r="B127" s="721"/>
      <c r="C127" s="729"/>
      <c r="D127" s="265"/>
      <c r="E127" s="729"/>
      <c r="F127" s="265"/>
      <c r="G127" s="265"/>
    </row>
    <row r="128" spans="1:11" s="68" customFormat="1" ht="12.75" customHeight="1">
      <c r="A128" s="720" t="s">
        <v>620</v>
      </c>
      <c r="B128" s="721" t="s">
        <v>28</v>
      </c>
      <c r="C128" s="729" t="s">
        <v>286</v>
      </c>
      <c r="D128" s="265" t="s">
        <v>973</v>
      </c>
      <c r="E128" s="729" t="s">
        <v>285</v>
      </c>
      <c r="F128" s="265" t="s">
        <v>638</v>
      </c>
      <c r="G128" s="265" t="s">
        <v>286</v>
      </c>
    </row>
    <row r="129" spans="1:7" s="68" customFormat="1" ht="14.25" customHeight="1">
      <c r="A129" s="720" t="s">
        <v>208</v>
      </c>
      <c r="B129" s="721" t="s">
        <v>28</v>
      </c>
      <c r="C129" s="729" t="s">
        <v>841</v>
      </c>
      <c r="D129" s="265" t="s">
        <v>917</v>
      </c>
      <c r="E129" s="729" t="s">
        <v>917</v>
      </c>
      <c r="F129" s="265" t="s">
        <v>427</v>
      </c>
      <c r="G129" s="265" t="s">
        <v>427</v>
      </c>
    </row>
    <row r="130" spans="1:7" s="68" customFormat="1" ht="12.75" customHeight="1">
      <c r="A130" s="720" t="s">
        <v>408</v>
      </c>
      <c r="B130" s="721" t="s">
        <v>28</v>
      </c>
      <c r="C130" s="729" t="s">
        <v>842</v>
      </c>
      <c r="D130" s="265" t="s">
        <v>917</v>
      </c>
      <c r="E130" s="729" t="s">
        <v>917</v>
      </c>
      <c r="F130" s="265" t="s">
        <v>427</v>
      </c>
      <c r="G130" s="265" t="s">
        <v>427</v>
      </c>
    </row>
    <row r="131" spans="1:7" s="554" customFormat="1" ht="12.75" customHeight="1">
      <c r="A131" s="74" t="s">
        <v>458</v>
      </c>
      <c r="B131" s="721"/>
      <c r="C131" s="729"/>
      <c r="D131" s="265"/>
      <c r="E131" s="729"/>
      <c r="F131" s="265"/>
      <c r="G131" s="265"/>
    </row>
    <row r="132" spans="1:7" s="554" customFormat="1" ht="12.75" customHeight="1">
      <c r="A132" s="720" t="s">
        <v>357</v>
      </c>
      <c r="B132" s="721" t="s">
        <v>28</v>
      </c>
      <c r="C132" s="729" t="s">
        <v>535</v>
      </c>
      <c r="D132" s="265" t="s">
        <v>973</v>
      </c>
      <c r="E132" s="729" t="s">
        <v>191</v>
      </c>
      <c r="F132" s="265" t="s">
        <v>646</v>
      </c>
      <c r="G132" s="265" t="s">
        <v>535</v>
      </c>
    </row>
    <row r="133" spans="1:7" s="554" customFormat="1" ht="14.25">
      <c r="A133" s="720" t="s">
        <v>358</v>
      </c>
      <c r="B133" s="721" t="s">
        <v>28</v>
      </c>
      <c r="C133" s="729" t="s">
        <v>285</v>
      </c>
      <c r="D133" s="265" t="s">
        <v>161</v>
      </c>
      <c r="E133" s="729" t="s">
        <v>285</v>
      </c>
      <c r="F133" s="265" t="s">
        <v>349</v>
      </c>
      <c r="G133" s="265" t="s">
        <v>349</v>
      </c>
    </row>
    <row r="134" spans="1:7" s="554" customFormat="1" ht="14.25">
      <c r="A134" s="720" t="s">
        <v>359</v>
      </c>
      <c r="B134" s="721" t="s">
        <v>28</v>
      </c>
      <c r="C134" s="729" t="s">
        <v>975</v>
      </c>
      <c r="D134" s="265" t="s">
        <v>337</v>
      </c>
      <c r="E134" s="729" t="s">
        <v>349</v>
      </c>
      <c r="F134" s="265" t="s">
        <v>349</v>
      </c>
      <c r="G134" s="265" t="s">
        <v>349</v>
      </c>
    </row>
    <row r="135" spans="1:7" s="554" customFormat="1" ht="12.75">
      <c r="A135" s="720" t="s">
        <v>530</v>
      </c>
      <c r="B135" s="721" t="s">
        <v>558</v>
      </c>
      <c r="C135" s="729" t="s">
        <v>427</v>
      </c>
      <c r="D135" s="265" t="s">
        <v>75</v>
      </c>
      <c r="E135" s="729" t="s">
        <v>704</v>
      </c>
      <c r="F135" s="265" t="s">
        <v>427</v>
      </c>
      <c r="G135" s="265" t="s">
        <v>427</v>
      </c>
    </row>
    <row r="136" spans="1:7" s="554" customFormat="1" ht="14.25">
      <c r="A136" s="720" t="s">
        <v>834</v>
      </c>
      <c r="B136" s="721" t="s">
        <v>558</v>
      </c>
      <c r="C136" s="729" t="s">
        <v>427</v>
      </c>
      <c r="D136" s="265" t="s">
        <v>197</v>
      </c>
      <c r="E136" s="729" t="s">
        <v>427</v>
      </c>
      <c r="F136" s="265" t="s">
        <v>427</v>
      </c>
      <c r="G136" s="265" t="s">
        <v>427</v>
      </c>
    </row>
    <row r="137" spans="1:7" s="68" customFormat="1" ht="12.75" customHeight="1">
      <c r="A137" s="74" t="s">
        <v>457</v>
      </c>
      <c r="B137" s="721"/>
      <c r="C137" s="729"/>
      <c r="D137" s="729"/>
      <c r="E137" s="729"/>
      <c r="F137" s="729"/>
      <c r="G137" s="729"/>
    </row>
    <row r="138" spans="1:7" s="68" customFormat="1" ht="14.25" customHeight="1">
      <c r="A138" s="720" t="s">
        <v>409</v>
      </c>
      <c r="B138" s="721" t="s">
        <v>28</v>
      </c>
      <c r="C138" s="729" t="s">
        <v>535</v>
      </c>
      <c r="D138" s="265" t="s">
        <v>1198</v>
      </c>
      <c r="E138" s="265" t="s">
        <v>286</v>
      </c>
      <c r="F138" s="729" t="s">
        <v>847</v>
      </c>
      <c r="G138" s="729" t="s">
        <v>427</v>
      </c>
    </row>
    <row r="139" spans="1:7" s="68" customFormat="1" ht="14.25" customHeight="1">
      <c r="A139" s="720" t="s">
        <v>846</v>
      </c>
      <c r="B139" s="721" t="s">
        <v>558</v>
      </c>
      <c r="C139" s="729" t="s">
        <v>427</v>
      </c>
      <c r="D139" s="729" t="s">
        <v>1197</v>
      </c>
      <c r="E139" s="265" t="s">
        <v>427</v>
      </c>
      <c r="F139" s="729" t="s">
        <v>427</v>
      </c>
      <c r="G139" s="729" t="s">
        <v>427</v>
      </c>
    </row>
    <row r="140" spans="1:7" s="68" customFormat="1" ht="14.25" customHeight="1">
      <c r="A140" s="720" t="s">
        <v>1195</v>
      </c>
      <c r="B140" s="721" t="s">
        <v>917</v>
      </c>
      <c r="C140" s="729" t="s">
        <v>349</v>
      </c>
      <c r="D140" s="729" t="s">
        <v>870</v>
      </c>
      <c r="E140" s="265" t="s">
        <v>349</v>
      </c>
      <c r="F140" s="729" t="s">
        <v>349</v>
      </c>
      <c r="G140" s="729" t="s">
        <v>349</v>
      </c>
    </row>
    <row r="141" spans="1:7" s="554" customFormat="1" ht="14.25" customHeight="1">
      <c r="A141" s="74" t="s">
        <v>459</v>
      </c>
      <c r="B141" s="721"/>
      <c r="C141" s="729"/>
      <c r="D141" s="265"/>
      <c r="E141" s="265"/>
      <c r="F141" s="729"/>
      <c r="G141" s="729"/>
    </row>
    <row r="142" spans="1:7" s="554" customFormat="1" ht="14.25" customHeight="1">
      <c r="A142" s="720" t="s">
        <v>135</v>
      </c>
      <c r="B142" s="721" t="s">
        <v>28</v>
      </c>
      <c r="C142" s="729" t="s">
        <v>191</v>
      </c>
      <c r="D142" s="265" t="s">
        <v>973</v>
      </c>
      <c r="E142" s="265" t="s">
        <v>285</v>
      </c>
      <c r="F142" s="729" t="s">
        <v>338</v>
      </c>
      <c r="G142" s="729" t="s">
        <v>285</v>
      </c>
    </row>
    <row r="143" spans="1:7" s="554" customFormat="1" ht="14.25">
      <c r="A143" s="720" t="s">
        <v>136</v>
      </c>
      <c r="B143" s="721" t="s">
        <v>28</v>
      </c>
      <c r="C143" s="729" t="s">
        <v>149</v>
      </c>
      <c r="D143" s="265" t="s">
        <v>829</v>
      </c>
      <c r="E143" s="265" t="s">
        <v>349</v>
      </c>
      <c r="F143" s="729" t="s">
        <v>349</v>
      </c>
      <c r="G143" s="729" t="s">
        <v>349</v>
      </c>
    </row>
    <row r="144" spans="1:7" s="68" customFormat="1" ht="12.75" customHeight="1">
      <c r="A144" s="74" t="s">
        <v>140</v>
      </c>
      <c r="B144" s="721"/>
      <c r="C144" s="729"/>
      <c r="D144" s="265"/>
      <c r="E144" s="729"/>
      <c r="F144" s="265"/>
      <c r="G144" s="265"/>
    </row>
    <row r="145" spans="1:7" s="68" customFormat="1" ht="14.25" customHeight="1">
      <c r="A145" s="720" t="s">
        <v>969</v>
      </c>
      <c r="B145" s="721" t="s">
        <v>28</v>
      </c>
      <c r="C145" s="729" t="s">
        <v>286</v>
      </c>
      <c r="D145" s="265" t="s">
        <v>973</v>
      </c>
      <c r="E145" s="729" t="s">
        <v>285</v>
      </c>
      <c r="F145" s="729" t="s">
        <v>638</v>
      </c>
      <c r="G145" s="729" t="s">
        <v>286</v>
      </c>
    </row>
    <row r="146" spans="1:7" s="68" customFormat="1" ht="14.25" hidden="1" customHeight="1">
      <c r="A146" s="720" t="s">
        <v>323</v>
      </c>
      <c r="B146" s="721" t="s">
        <v>28</v>
      </c>
      <c r="C146" s="729" t="s">
        <v>149</v>
      </c>
      <c r="D146" s="729" t="s">
        <v>20</v>
      </c>
      <c r="E146" s="729" t="s">
        <v>149</v>
      </c>
      <c r="F146" s="265" t="s">
        <v>427</v>
      </c>
      <c r="G146" s="265" t="s">
        <v>427</v>
      </c>
    </row>
    <row r="147" spans="1:7" s="68" customFormat="1" ht="14.25" customHeight="1">
      <c r="A147" s="720" t="s">
        <v>1131</v>
      </c>
      <c r="B147" s="721" t="s">
        <v>28</v>
      </c>
      <c r="C147" s="729" t="s">
        <v>150</v>
      </c>
      <c r="D147" s="265" t="s">
        <v>841</v>
      </c>
      <c r="E147" s="729" t="s">
        <v>427</v>
      </c>
      <c r="F147" s="265" t="s">
        <v>427</v>
      </c>
      <c r="G147" s="265" t="s">
        <v>427</v>
      </c>
    </row>
    <row r="148" spans="1:7" s="68" customFormat="1" ht="12.75" customHeight="1">
      <c r="A148" s="74" t="s">
        <v>141</v>
      </c>
      <c r="B148" s="721"/>
      <c r="C148" s="729"/>
      <c r="D148" s="265"/>
      <c r="E148" s="729"/>
      <c r="F148" s="265"/>
      <c r="G148" s="265"/>
    </row>
    <row r="149" spans="1:7" s="68" customFormat="1" ht="14.25" customHeight="1">
      <c r="A149" s="720" t="s">
        <v>1018</v>
      </c>
      <c r="B149" s="721" t="s">
        <v>28</v>
      </c>
      <c r="C149" s="265" t="s">
        <v>286</v>
      </c>
      <c r="D149" s="265" t="s">
        <v>973</v>
      </c>
      <c r="E149" s="729" t="s">
        <v>286</v>
      </c>
      <c r="F149" s="729" t="s">
        <v>638</v>
      </c>
      <c r="G149" s="729" t="s">
        <v>286</v>
      </c>
    </row>
    <row r="150" spans="1:7" s="68" customFormat="1" ht="28.5" customHeight="1">
      <c r="A150" s="816" t="s">
        <v>622</v>
      </c>
      <c r="B150" s="744" t="s">
        <v>28</v>
      </c>
      <c r="C150" s="731" t="s">
        <v>1272</v>
      </c>
      <c r="D150" s="711" t="s">
        <v>645</v>
      </c>
      <c r="E150" s="711" t="s">
        <v>427</v>
      </c>
      <c r="F150" s="751" t="s">
        <v>427</v>
      </c>
      <c r="G150" s="751" t="s">
        <v>427</v>
      </c>
    </row>
    <row r="151" spans="1:7" s="68" customFormat="1" ht="12.75" customHeight="1">
      <c r="A151" s="74" t="s">
        <v>641</v>
      </c>
      <c r="B151" s="721"/>
      <c r="C151" s="729"/>
      <c r="D151" s="265"/>
      <c r="E151" s="729"/>
      <c r="F151" s="265"/>
      <c r="G151" s="265"/>
    </row>
    <row r="152" spans="1:7" s="68" customFormat="1" ht="12.75" customHeight="1">
      <c r="A152" s="720" t="s">
        <v>656</v>
      </c>
      <c r="B152" s="721" t="s">
        <v>28</v>
      </c>
      <c r="C152" s="729" t="s">
        <v>535</v>
      </c>
      <c r="D152" s="265" t="s">
        <v>973</v>
      </c>
      <c r="E152" s="729" t="s">
        <v>349</v>
      </c>
      <c r="F152" s="265" t="s">
        <v>1067</v>
      </c>
      <c r="G152" s="729" t="s">
        <v>1068</v>
      </c>
    </row>
    <row r="153" spans="1:7" s="68" customFormat="1" ht="12.75" customHeight="1">
      <c r="A153" s="720" t="s">
        <v>657</v>
      </c>
      <c r="B153" s="721" t="s">
        <v>28</v>
      </c>
      <c r="C153" s="729" t="s">
        <v>535</v>
      </c>
      <c r="D153" s="265" t="s">
        <v>973</v>
      </c>
      <c r="E153" s="729" t="s">
        <v>349</v>
      </c>
      <c r="F153" s="265" t="s">
        <v>1067</v>
      </c>
      <c r="G153" s="729" t="s">
        <v>1068</v>
      </c>
    </row>
    <row r="154" spans="1:7" s="68" customFormat="1" ht="12.75" customHeight="1">
      <c r="A154" s="720" t="s">
        <v>574</v>
      </c>
      <c r="B154" s="721" t="s">
        <v>28</v>
      </c>
      <c r="C154" s="729" t="s">
        <v>535</v>
      </c>
      <c r="D154" s="265" t="s">
        <v>973</v>
      </c>
      <c r="E154" s="729" t="s">
        <v>349</v>
      </c>
      <c r="F154" s="265" t="s">
        <v>1067</v>
      </c>
      <c r="G154" s="729" t="s">
        <v>1068</v>
      </c>
    </row>
    <row r="155" spans="1:7" s="68" customFormat="1" ht="12.75" customHeight="1">
      <c r="A155" s="720" t="s">
        <v>398</v>
      </c>
      <c r="B155" s="721" t="s">
        <v>74</v>
      </c>
      <c r="C155" s="729" t="s">
        <v>1202</v>
      </c>
      <c r="D155" s="265" t="s">
        <v>973</v>
      </c>
      <c r="E155" s="729" t="s">
        <v>349</v>
      </c>
      <c r="F155" s="265" t="s">
        <v>1067</v>
      </c>
      <c r="G155" s="729" t="s">
        <v>1203</v>
      </c>
    </row>
    <row r="156" spans="1:7" s="554" customFormat="1" ht="12.75" customHeight="1">
      <c r="A156" s="74" t="s">
        <v>860</v>
      </c>
      <c r="B156" s="721"/>
      <c r="C156" s="729"/>
      <c r="D156" s="265"/>
      <c r="E156" s="729"/>
      <c r="F156" s="265"/>
      <c r="G156" s="265"/>
    </row>
    <row r="157" spans="1:7" s="554" customFormat="1" ht="12.75" customHeight="1">
      <c r="A157" s="720" t="s">
        <v>466</v>
      </c>
      <c r="B157" s="721" t="s">
        <v>226</v>
      </c>
      <c r="C157" s="729" t="s">
        <v>640</v>
      </c>
      <c r="D157" s="265" t="s">
        <v>973</v>
      </c>
      <c r="E157" s="729" t="s">
        <v>988</v>
      </c>
      <c r="F157" s="265" t="s">
        <v>536</v>
      </c>
      <c r="G157" s="265" t="s">
        <v>285</v>
      </c>
    </row>
    <row r="158" spans="1:7" s="554" customFormat="1" ht="12.75" customHeight="1">
      <c r="A158" s="720" t="s">
        <v>203</v>
      </c>
      <c r="B158" s="721"/>
      <c r="C158" s="729"/>
      <c r="D158" s="265"/>
      <c r="E158" s="729"/>
      <c r="F158" s="265"/>
      <c r="G158" s="265"/>
    </row>
    <row r="159" spans="1:7" s="554" customFormat="1" ht="12.75" customHeight="1">
      <c r="A159" s="811" t="s">
        <v>204</v>
      </c>
      <c r="B159" s="721" t="s">
        <v>753</v>
      </c>
      <c r="C159" s="729" t="s">
        <v>452</v>
      </c>
      <c r="D159" s="265" t="s">
        <v>870</v>
      </c>
      <c r="E159" s="729" t="s">
        <v>349</v>
      </c>
      <c r="F159" s="729" t="s">
        <v>427</v>
      </c>
      <c r="G159" s="729" t="s">
        <v>427</v>
      </c>
    </row>
    <row r="160" spans="1:7" s="554" customFormat="1" ht="12.75" customHeight="1">
      <c r="A160" s="811" t="s">
        <v>379</v>
      </c>
      <c r="B160" s="721" t="s">
        <v>753</v>
      </c>
      <c r="C160" s="729" t="s">
        <v>285</v>
      </c>
      <c r="D160" s="265" t="s">
        <v>870</v>
      </c>
      <c r="E160" s="729" t="s">
        <v>349</v>
      </c>
      <c r="F160" s="729" t="s">
        <v>427</v>
      </c>
      <c r="G160" s="729" t="s">
        <v>427</v>
      </c>
    </row>
    <row r="161" spans="1:11" s="554" customFormat="1" ht="12.75" customHeight="1">
      <c r="A161" s="811" t="s">
        <v>776</v>
      </c>
      <c r="B161" s="721" t="s">
        <v>753</v>
      </c>
      <c r="C161" s="729" t="s">
        <v>838</v>
      </c>
      <c r="D161" s="265" t="s">
        <v>645</v>
      </c>
      <c r="E161" s="729" t="s">
        <v>349</v>
      </c>
      <c r="F161" s="729" t="s">
        <v>427</v>
      </c>
      <c r="G161" s="729" t="s">
        <v>427</v>
      </c>
    </row>
    <row r="162" spans="1:11" s="68" customFormat="1" ht="12.75" customHeight="1">
      <c r="A162" s="74" t="s">
        <v>106</v>
      </c>
      <c r="B162" s="721"/>
      <c r="C162" s="729"/>
      <c r="D162" s="265"/>
      <c r="E162" s="729"/>
      <c r="F162" s="265"/>
      <c r="G162" s="265"/>
    </row>
    <row r="163" spans="1:11" s="68" customFormat="1" ht="14.25" customHeight="1">
      <c r="A163" s="720" t="s">
        <v>380</v>
      </c>
      <c r="B163" s="721" t="s">
        <v>28</v>
      </c>
      <c r="C163" s="729" t="s">
        <v>286</v>
      </c>
      <c r="D163" s="265" t="s">
        <v>973</v>
      </c>
      <c r="E163" s="729" t="s">
        <v>285</v>
      </c>
      <c r="F163" s="265" t="s">
        <v>638</v>
      </c>
      <c r="G163" s="265" t="s">
        <v>286</v>
      </c>
    </row>
    <row r="164" spans="1:11" s="61" customFormat="1" ht="14.25" customHeight="1">
      <c r="A164" s="720" t="s">
        <v>918</v>
      </c>
      <c r="B164" s="721" t="s">
        <v>28</v>
      </c>
      <c r="C164" s="729" t="s">
        <v>192</v>
      </c>
      <c r="D164" s="264" t="s">
        <v>151</v>
      </c>
      <c r="E164" s="729" t="s">
        <v>192</v>
      </c>
      <c r="F164" s="265" t="s">
        <v>427</v>
      </c>
      <c r="G164" s="265" t="s">
        <v>427</v>
      </c>
    </row>
    <row r="165" spans="1:11" s="68" customFormat="1" ht="12.75" customHeight="1">
      <c r="A165" s="74" t="s">
        <v>4</v>
      </c>
      <c r="B165" s="721"/>
      <c r="C165" s="729"/>
      <c r="D165" s="265"/>
      <c r="E165" s="729"/>
      <c r="F165" s="265"/>
      <c r="G165" s="265"/>
    </row>
    <row r="166" spans="1:11" s="61" customFormat="1" ht="14.25" customHeight="1">
      <c r="A166" s="720" t="s">
        <v>345</v>
      </c>
      <c r="B166" s="721" t="s">
        <v>1022</v>
      </c>
      <c r="C166" s="265" t="s">
        <v>1080</v>
      </c>
      <c r="D166" s="265" t="s">
        <v>973</v>
      </c>
      <c r="E166" s="265" t="s">
        <v>1080</v>
      </c>
      <c r="F166" s="265" t="s">
        <v>1217</v>
      </c>
      <c r="G166" s="265" t="s">
        <v>1080</v>
      </c>
      <c r="H166" s="100"/>
      <c r="I166" s="100"/>
      <c r="J166" s="100"/>
      <c r="K166" s="100"/>
    </row>
    <row r="167" spans="1:11" s="68" customFormat="1" ht="14.25" customHeight="1">
      <c r="A167" s="720" t="s">
        <v>344</v>
      </c>
      <c r="B167" s="721" t="s">
        <v>558</v>
      </c>
      <c r="C167" s="729" t="s">
        <v>1218</v>
      </c>
      <c r="D167" s="265" t="s">
        <v>973</v>
      </c>
      <c r="E167" s="729" t="s">
        <v>1218</v>
      </c>
      <c r="F167" s="265" t="s">
        <v>1217</v>
      </c>
      <c r="G167" s="265" t="s">
        <v>1218</v>
      </c>
    </row>
    <row r="168" spans="1:11" s="68" customFormat="1" ht="14.25" customHeight="1">
      <c r="A168" s="720" t="s">
        <v>343</v>
      </c>
      <c r="B168" s="721" t="s">
        <v>74</v>
      </c>
      <c r="C168" s="265" t="s">
        <v>1273</v>
      </c>
      <c r="D168" s="265" t="s">
        <v>1274</v>
      </c>
      <c r="E168" s="265" t="s">
        <v>1273</v>
      </c>
      <c r="F168" s="265" t="s">
        <v>289</v>
      </c>
      <c r="G168" s="265" t="s">
        <v>1275</v>
      </c>
    </row>
    <row r="169" spans="1:11" s="68" customFormat="1" ht="14.25" customHeight="1">
      <c r="A169" s="720" t="s">
        <v>534</v>
      </c>
      <c r="B169" s="721" t="s">
        <v>387</v>
      </c>
      <c r="C169" s="265" t="s">
        <v>1219</v>
      </c>
      <c r="D169" s="265" t="s">
        <v>1276</v>
      </c>
      <c r="E169" s="265" t="s">
        <v>1219</v>
      </c>
      <c r="F169" s="265" t="s">
        <v>289</v>
      </c>
      <c r="G169" s="265" t="s">
        <v>1275</v>
      </c>
    </row>
    <row r="170" spans="1:11" s="554" customFormat="1" ht="14.25" customHeight="1">
      <c r="A170" s="74" t="s">
        <v>811</v>
      </c>
      <c r="B170" s="721"/>
      <c r="C170" s="265"/>
      <c r="D170" s="265"/>
      <c r="E170" s="265"/>
      <c r="F170" s="265"/>
      <c r="G170" s="265"/>
    </row>
    <row r="171" spans="1:11" s="554" customFormat="1" ht="14.25" customHeight="1">
      <c r="A171" s="720" t="s">
        <v>777</v>
      </c>
      <c r="B171" s="721" t="s">
        <v>28</v>
      </c>
      <c r="C171" s="265" t="s">
        <v>191</v>
      </c>
      <c r="D171" s="265" t="s">
        <v>973</v>
      </c>
      <c r="E171" s="265" t="s">
        <v>191</v>
      </c>
      <c r="F171" s="265" t="s">
        <v>536</v>
      </c>
      <c r="G171" s="265" t="s">
        <v>191</v>
      </c>
    </row>
    <row r="172" spans="1:11" s="554" customFormat="1" ht="12.75">
      <c r="A172" s="720" t="s">
        <v>778</v>
      </c>
      <c r="B172" s="721" t="s">
        <v>28</v>
      </c>
      <c r="C172" s="265" t="s">
        <v>149</v>
      </c>
      <c r="D172" s="265" t="s">
        <v>228</v>
      </c>
      <c r="E172" s="265" t="s">
        <v>349</v>
      </c>
      <c r="F172" s="265" t="s">
        <v>349</v>
      </c>
      <c r="G172" s="265" t="s">
        <v>349</v>
      </c>
    </row>
    <row r="173" spans="1:11" s="554" customFormat="1" ht="28.5">
      <c r="A173" s="705" t="s">
        <v>564</v>
      </c>
      <c r="B173" s="744" t="s">
        <v>28</v>
      </c>
      <c r="C173" s="545" t="s">
        <v>1277</v>
      </c>
      <c r="D173" s="711" t="s">
        <v>228</v>
      </c>
      <c r="E173" s="711" t="s">
        <v>349</v>
      </c>
      <c r="F173" s="751" t="s">
        <v>349</v>
      </c>
      <c r="G173" s="751" t="s">
        <v>349</v>
      </c>
    </row>
    <row r="174" spans="1:11" s="68" customFormat="1" ht="12.75">
      <c r="A174" s="927" t="s">
        <v>831</v>
      </c>
      <c r="B174" s="927"/>
      <c r="C174" s="927"/>
      <c r="D174" s="927"/>
      <c r="E174" s="927"/>
      <c r="F174" s="927"/>
      <c r="G174" s="927"/>
    </row>
    <row r="175" spans="1:11" s="68" customFormat="1" ht="12.75">
      <c r="A175" s="812"/>
      <c r="B175" s="801"/>
      <c r="C175" s="265"/>
      <c r="D175" s="265"/>
      <c r="E175" s="265"/>
      <c r="F175" s="265"/>
      <c r="G175" s="265"/>
    </row>
    <row r="176" spans="1:11" s="68" customFormat="1" ht="12.75">
      <c r="A176" s="813"/>
      <c r="B176" s="729"/>
      <c r="C176" s="265"/>
      <c r="D176" s="265"/>
      <c r="E176" s="265"/>
      <c r="F176" s="265"/>
      <c r="G176" s="265"/>
    </row>
    <row r="177" spans="1:7" s="68" customFormat="1" ht="12.75">
      <c r="A177" s="813"/>
      <c r="B177" s="729"/>
      <c r="C177" s="265"/>
      <c r="D177" s="265"/>
      <c r="E177" s="265"/>
      <c r="F177" s="265"/>
      <c r="G177" s="265"/>
    </row>
    <row r="178" spans="1:7" s="68" customFormat="1" ht="12.75">
      <c r="A178" s="813"/>
      <c r="B178" s="729"/>
      <c r="C178" s="265"/>
      <c r="D178" s="265"/>
      <c r="E178" s="265"/>
      <c r="F178" s="265"/>
      <c r="G178" s="265"/>
    </row>
    <row r="179" spans="1:7" s="68" customFormat="1" ht="12.75">
      <c r="A179" s="932" t="s">
        <v>384</v>
      </c>
      <c r="B179" s="932"/>
      <c r="C179" s="932"/>
      <c r="D179" s="932"/>
      <c r="E179" s="932"/>
      <c r="F179" s="932"/>
      <c r="G179" s="932"/>
    </row>
    <row r="180" spans="1:7" s="68" customFormat="1" ht="12.75">
      <c r="A180" s="810"/>
      <c r="B180" s="797"/>
      <c r="C180" s="797"/>
      <c r="D180" s="797"/>
      <c r="E180" s="797"/>
      <c r="F180" s="729"/>
      <c r="G180" s="797"/>
    </row>
    <row r="181" spans="1:7" s="68" customFormat="1" ht="25.5" customHeight="1">
      <c r="A181" s="928" t="s">
        <v>463</v>
      </c>
      <c r="B181" s="930" t="s">
        <v>329</v>
      </c>
      <c r="C181" s="925" t="s">
        <v>227</v>
      </c>
      <c r="D181" s="925" t="s">
        <v>290</v>
      </c>
      <c r="E181" s="925" t="s">
        <v>840</v>
      </c>
      <c r="F181" s="925" t="s">
        <v>330</v>
      </c>
      <c r="G181" s="925"/>
    </row>
    <row r="182" spans="1:7" s="68" customFormat="1" ht="14.25" customHeight="1">
      <c r="A182" s="929"/>
      <c r="B182" s="931"/>
      <c r="C182" s="926"/>
      <c r="D182" s="926"/>
      <c r="E182" s="926"/>
      <c r="F182" s="806" t="s">
        <v>331</v>
      </c>
      <c r="G182" s="806" t="s">
        <v>332</v>
      </c>
    </row>
    <row r="183" spans="1:7" s="554" customFormat="1" ht="14.25" customHeight="1">
      <c r="A183" s="74" t="s">
        <v>812</v>
      </c>
      <c r="B183" s="721"/>
      <c r="C183" s="265"/>
      <c r="D183" s="265"/>
      <c r="E183" s="265"/>
      <c r="F183" s="265"/>
      <c r="G183" s="265"/>
    </row>
    <row r="184" spans="1:7" s="554" customFormat="1" ht="14.25" customHeight="1">
      <c r="A184" s="720" t="s">
        <v>565</v>
      </c>
      <c r="B184" s="721" t="s">
        <v>28</v>
      </c>
      <c r="C184" s="265" t="s">
        <v>1206</v>
      </c>
      <c r="D184" s="265" t="s">
        <v>973</v>
      </c>
      <c r="E184" s="265" t="s">
        <v>191</v>
      </c>
      <c r="F184" s="265" t="s">
        <v>1207</v>
      </c>
      <c r="G184" s="265" t="s">
        <v>1208</v>
      </c>
    </row>
    <row r="185" spans="1:7" s="554" customFormat="1" ht="14.25" customHeight="1">
      <c r="A185" s="720" t="s">
        <v>566</v>
      </c>
      <c r="B185" s="721" t="s">
        <v>28</v>
      </c>
      <c r="C185" s="265" t="s">
        <v>349</v>
      </c>
      <c r="D185" s="265" t="s">
        <v>870</v>
      </c>
      <c r="E185" s="265" t="s">
        <v>349</v>
      </c>
      <c r="F185" s="265" t="s">
        <v>1043</v>
      </c>
      <c r="G185" s="265" t="s">
        <v>1044</v>
      </c>
    </row>
    <row r="186" spans="1:7" s="68" customFormat="1" ht="14.25" customHeight="1">
      <c r="A186" s="74" t="s">
        <v>5</v>
      </c>
      <c r="B186" s="721"/>
      <c r="C186" s="729"/>
      <c r="D186" s="265"/>
      <c r="E186" s="729"/>
      <c r="F186" s="265"/>
      <c r="G186" s="265"/>
    </row>
    <row r="187" spans="1:7" s="68" customFormat="1" ht="12.75" customHeight="1">
      <c r="A187" s="720" t="s">
        <v>381</v>
      </c>
      <c r="B187" s="721" t="s">
        <v>28</v>
      </c>
      <c r="C187" s="729" t="s">
        <v>286</v>
      </c>
      <c r="D187" s="265" t="s">
        <v>973</v>
      </c>
      <c r="E187" s="265" t="s">
        <v>285</v>
      </c>
      <c r="F187" s="265" t="s">
        <v>638</v>
      </c>
      <c r="G187" s="265" t="s">
        <v>286</v>
      </c>
    </row>
    <row r="188" spans="1:7" s="68" customFormat="1" ht="12.75" customHeight="1">
      <c r="A188" s="720" t="s">
        <v>931</v>
      </c>
      <c r="B188" s="721" t="s">
        <v>28</v>
      </c>
      <c r="C188" s="729" t="s">
        <v>285</v>
      </c>
      <c r="D188" s="265" t="s">
        <v>932</v>
      </c>
      <c r="E188" s="729" t="s">
        <v>281</v>
      </c>
      <c r="F188" s="265" t="s">
        <v>427</v>
      </c>
      <c r="G188" s="265" t="s">
        <v>427</v>
      </c>
    </row>
    <row r="189" spans="1:7" s="554" customFormat="1" ht="12.75" customHeight="1">
      <c r="A189" s="74" t="s">
        <v>813</v>
      </c>
      <c r="B189" s="721"/>
      <c r="C189" s="729"/>
      <c r="D189" s="265"/>
      <c r="E189" s="729"/>
      <c r="F189" s="265"/>
      <c r="G189" s="265"/>
    </row>
    <row r="190" spans="1:7" s="554" customFormat="1" ht="14.25">
      <c r="A190" s="720" t="s">
        <v>627</v>
      </c>
      <c r="B190" s="721" t="s">
        <v>226</v>
      </c>
      <c r="C190" s="729" t="s">
        <v>1080</v>
      </c>
      <c r="D190" s="265" t="s">
        <v>973</v>
      </c>
      <c r="E190" s="729" t="s">
        <v>1080</v>
      </c>
      <c r="F190" s="265" t="s">
        <v>975</v>
      </c>
      <c r="G190" s="265" t="s">
        <v>838</v>
      </c>
    </row>
    <row r="191" spans="1:7" s="554" customFormat="1" ht="12.75">
      <c r="A191" s="705" t="s">
        <v>407</v>
      </c>
      <c r="B191" s="807" t="s">
        <v>226</v>
      </c>
      <c r="C191" s="807" t="s">
        <v>1244</v>
      </c>
      <c r="D191" s="808" t="s">
        <v>973</v>
      </c>
      <c r="E191" s="807" t="s">
        <v>1244</v>
      </c>
      <c r="F191" s="807" t="s">
        <v>975</v>
      </c>
      <c r="G191" s="807" t="s">
        <v>838</v>
      </c>
    </row>
    <row r="192" spans="1:7" s="554" customFormat="1" ht="14.25">
      <c r="A192" s="720" t="s">
        <v>628</v>
      </c>
      <c r="B192" s="721" t="s">
        <v>226</v>
      </c>
      <c r="C192" s="729" t="s">
        <v>1186</v>
      </c>
      <c r="D192" s="265" t="s">
        <v>645</v>
      </c>
      <c r="E192" s="729" t="s">
        <v>1187</v>
      </c>
      <c r="F192" s="265" t="s">
        <v>975</v>
      </c>
      <c r="G192" s="265" t="s">
        <v>838</v>
      </c>
    </row>
    <row r="193" spans="1:7" s="554" customFormat="1" ht="14.25">
      <c r="A193" s="720" t="s">
        <v>629</v>
      </c>
      <c r="B193" s="721" t="s">
        <v>226</v>
      </c>
      <c r="C193" s="729" t="s">
        <v>1186</v>
      </c>
      <c r="D193" s="265" t="s">
        <v>1188</v>
      </c>
      <c r="E193" s="729" t="s">
        <v>1187</v>
      </c>
      <c r="F193" s="265" t="s">
        <v>975</v>
      </c>
      <c r="G193" s="265" t="s">
        <v>838</v>
      </c>
    </row>
    <row r="194" spans="1:7" s="554" customFormat="1" ht="27" customHeight="1">
      <c r="A194" s="717" t="s">
        <v>896</v>
      </c>
      <c r="B194" s="744" t="s">
        <v>226</v>
      </c>
      <c r="C194" s="711" t="s">
        <v>1186</v>
      </c>
      <c r="D194" s="711" t="s">
        <v>263</v>
      </c>
      <c r="E194" s="711" t="s">
        <v>1187</v>
      </c>
      <c r="F194" s="711" t="s">
        <v>975</v>
      </c>
      <c r="G194" s="711" t="s">
        <v>838</v>
      </c>
    </row>
    <row r="195" spans="1:7" s="554" customFormat="1" ht="12.75" customHeight="1">
      <c r="A195" s="74" t="s">
        <v>814</v>
      </c>
      <c r="B195" s="721"/>
      <c r="C195" s="729"/>
      <c r="D195" s="265"/>
      <c r="E195" s="729"/>
      <c r="F195" s="265"/>
      <c r="G195" s="265"/>
    </row>
    <row r="196" spans="1:7" s="554" customFormat="1" ht="12.75" customHeight="1">
      <c r="A196" s="720" t="s">
        <v>630</v>
      </c>
      <c r="B196" s="721" t="s">
        <v>28</v>
      </c>
      <c r="C196" s="729" t="s">
        <v>149</v>
      </c>
      <c r="D196" s="265" t="s">
        <v>973</v>
      </c>
      <c r="E196" s="729" t="s">
        <v>281</v>
      </c>
      <c r="F196" s="265" t="s">
        <v>536</v>
      </c>
      <c r="G196" s="265" t="s">
        <v>149</v>
      </c>
    </row>
    <row r="197" spans="1:7" s="68" customFormat="1" ht="14.25" customHeight="1">
      <c r="A197" s="74" t="s">
        <v>6</v>
      </c>
      <c r="B197" s="721"/>
      <c r="C197" s="729"/>
      <c r="D197" s="265"/>
      <c r="E197" s="729"/>
      <c r="F197" s="265"/>
      <c r="G197" s="265"/>
    </row>
    <row r="198" spans="1:7" s="68" customFormat="1" ht="14.25" customHeight="1">
      <c r="A198" s="720" t="s">
        <v>771</v>
      </c>
      <c r="B198" s="721" t="s">
        <v>226</v>
      </c>
      <c r="C198" s="729" t="s">
        <v>838</v>
      </c>
      <c r="D198" s="265" t="s">
        <v>973</v>
      </c>
      <c r="E198" s="729" t="s">
        <v>761</v>
      </c>
      <c r="F198" s="265" t="s">
        <v>536</v>
      </c>
      <c r="G198" s="265" t="s">
        <v>838</v>
      </c>
    </row>
    <row r="199" spans="1:7" s="68" customFormat="1" ht="12.75" customHeight="1">
      <c r="A199" s="720" t="s">
        <v>939</v>
      </c>
      <c r="B199" s="721" t="s">
        <v>28</v>
      </c>
      <c r="C199" s="729" t="s">
        <v>191</v>
      </c>
      <c r="D199" s="265" t="s">
        <v>758</v>
      </c>
      <c r="E199" s="729" t="s">
        <v>349</v>
      </c>
      <c r="F199" s="809" t="s">
        <v>427</v>
      </c>
      <c r="G199" s="809" t="s">
        <v>427</v>
      </c>
    </row>
    <row r="200" spans="1:7" s="68" customFormat="1" ht="12.75" customHeight="1">
      <c r="A200" s="720" t="s">
        <v>940</v>
      </c>
      <c r="B200" s="721" t="s">
        <v>28</v>
      </c>
      <c r="C200" s="729" t="s">
        <v>281</v>
      </c>
      <c r="D200" s="265" t="s">
        <v>759</v>
      </c>
      <c r="E200" s="729" t="s">
        <v>349</v>
      </c>
      <c r="F200" s="809" t="s">
        <v>427</v>
      </c>
      <c r="G200" s="809" t="s">
        <v>427</v>
      </c>
    </row>
    <row r="201" spans="1:7" s="68" customFormat="1" ht="12.75" customHeight="1">
      <c r="A201" s="720" t="s">
        <v>209</v>
      </c>
      <c r="B201" s="721" t="s">
        <v>28</v>
      </c>
      <c r="C201" s="729" t="s">
        <v>192</v>
      </c>
      <c r="D201" s="265" t="s">
        <v>760</v>
      </c>
      <c r="E201" s="729" t="s">
        <v>349</v>
      </c>
      <c r="F201" s="809" t="s">
        <v>427</v>
      </c>
      <c r="G201" s="809" t="s">
        <v>427</v>
      </c>
    </row>
    <row r="202" spans="1:7" s="554" customFormat="1" ht="12.75">
      <c r="A202" s="74" t="s">
        <v>815</v>
      </c>
      <c r="B202" s="721"/>
      <c r="C202" s="729"/>
      <c r="D202" s="265"/>
      <c r="E202" s="729"/>
      <c r="F202" s="809"/>
      <c r="G202" s="809"/>
    </row>
    <row r="203" spans="1:7" s="554" customFormat="1" ht="14.25" customHeight="1">
      <c r="A203" s="720" t="s">
        <v>897</v>
      </c>
      <c r="B203" s="721" t="s">
        <v>28</v>
      </c>
      <c r="C203" s="729" t="s">
        <v>885</v>
      </c>
      <c r="D203" s="265" t="s">
        <v>973</v>
      </c>
      <c r="E203" s="729" t="s">
        <v>349</v>
      </c>
      <c r="F203" s="809" t="s">
        <v>995</v>
      </c>
      <c r="G203" s="809" t="s">
        <v>192</v>
      </c>
    </row>
    <row r="204" spans="1:7" s="68" customFormat="1" ht="14.25" customHeight="1">
      <c r="A204" s="74" t="s">
        <v>7</v>
      </c>
      <c r="B204" s="721"/>
      <c r="C204" s="729"/>
      <c r="D204" s="265"/>
      <c r="E204" s="729"/>
      <c r="F204" s="265"/>
      <c r="G204" s="265"/>
    </row>
    <row r="205" spans="1:7" s="68" customFormat="1" ht="12.75" hidden="1" customHeight="1">
      <c r="A205" s="814" t="s">
        <v>941</v>
      </c>
      <c r="B205" s="721" t="s">
        <v>558</v>
      </c>
      <c r="C205" s="729" t="s">
        <v>286</v>
      </c>
      <c r="D205" s="265" t="s">
        <v>973</v>
      </c>
      <c r="E205" s="729" t="s">
        <v>285</v>
      </c>
      <c r="F205" s="265" t="s">
        <v>536</v>
      </c>
      <c r="G205" s="265" t="s">
        <v>282</v>
      </c>
    </row>
    <row r="206" spans="1:7" s="68" customFormat="1" ht="14.25" customHeight="1">
      <c r="A206" s="720" t="s">
        <v>1053</v>
      </c>
      <c r="B206" s="721" t="s">
        <v>558</v>
      </c>
      <c r="C206" s="729" t="s">
        <v>285</v>
      </c>
      <c r="D206" s="265" t="s">
        <v>973</v>
      </c>
      <c r="E206" s="729" t="s">
        <v>285</v>
      </c>
      <c r="F206" s="265" t="s">
        <v>536</v>
      </c>
      <c r="G206" s="265" t="s">
        <v>282</v>
      </c>
    </row>
    <row r="207" spans="1:7" s="68" customFormat="1" ht="14.25" customHeight="1">
      <c r="A207" s="720" t="s">
        <v>942</v>
      </c>
      <c r="B207" s="721" t="s">
        <v>28</v>
      </c>
      <c r="C207" s="729" t="s">
        <v>857</v>
      </c>
      <c r="D207" s="265" t="s">
        <v>644</v>
      </c>
      <c r="E207" s="265" t="s">
        <v>471</v>
      </c>
      <c r="F207" s="729" t="s">
        <v>427</v>
      </c>
      <c r="G207" s="265" t="s">
        <v>427</v>
      </c>
    </row>
    <row r="208" spans="1:7" s="68" customFormat="1" ht="14.25" customHeight="1">
      <c r="A208" s="720" t="s">
        <v>943</v>
      </c>
      <c r="B208" s="721" t="s">
        <v>28</v>
      </c>
      <c r="C208" s="729" t="s">
        <v>857</v>
      </c>
      <c r="D208" s="265" t="s">
        <v>644</v>
      </c>
      <c r="E208" s="265" t="s">
        <v>689</v>
      </c>
      <c r="F208" s="729" t="s">
        <v>427</v>
      </c>
      <c r="G208" s="265" t="s">
        <v>427</v>
      </c>
    </row>
    <row r="209" spans="1:11" s="68" customFormat="1" ht="12.75">
      <c r="A209" s="74" t="s">
        <v>8</v>
      </c>
      <c r="B209" s="721"/>
      <c r="C209" s="729"/>
      <c r="D209" s="265"/>
      <c r="E209" s="729"/>
      <c r="F209" s="265"/>
      <c r="G209" s="265"/>
    </row>
    <row r="210" spans="1:11" s="68" customFormat="1" ht="14.25" customHeight="1">
      <c r="A210" s="720" t="s">
        <v>944</v>
      </c>
      <c r="B210" s="721" t="s">
        <v>28</v>
      </c>
      <c r="C210" s="729" t="s">
        <v>146</v>
      </c>
      <c r="D210" s="265" t="s">
        <v>973</v>
      </c>
      <c r="E210" s="729" t="s">
        <v>842</v>
      </c>
      <c r="F210" s="265" t="s">
        <v>638</v>
      </c>
      <c r="G210" s="265" t="s">
        <v>286</v>
      </c>
    </row>
    <row r="211" spans="1:11" ht="12.75" hidden="1" customHeight="1">
      <c r="A211" s="814" t="s">
        <v>797</v>
      </c>
      <c r="B211" s="721" t="s">
        <v>28</v>
      </c>
      <c r="C211" s="729" t="s">
        <v>842</v>
      </c>
      <c r="D211" s="265" t="s">
        <v>557</v>
      </c>
      <c r="E211" s="729" t="s">
        <v>842</v>
      </c>
      <c r="F211" s="265" t="s">
        <v>427</v>
      </c>
      <c r="G211" s="265" t="s">
        <v>427</v>
      </c>
      <c r="H211" s="61"/>
      <c r="I211" s="61"/>
      <c r="J211" s="61"/>
      <c r="K211" s="61"/>
    </row>
    <row r="212" spans="1:11" s="555" customFormat="1" ht="12.75" customHeight="1">
      <c r="A212" s="74" t="s">
        <v>816</v>
      </c>
      <c r="B212" s="721"/>
      <c r="C212" s="729"/>
      <c r="D212" s="265"/>
      <c r="E212" s="729"/>
      <c r="F212" s="265"/>
      <c r="G212" s="265"/>
      <c r="H212" s="554"/>
      <c r="I212" s="554"/>
      <c r="J212" s="554"/>
      <c r="K212" s="554"/>
    </row>
    <row r="213" spans="1:11" s="555" customFormat="1" ht="12.75" customHeight="1">
      <c r="A213" s="720" t="s">
        <v>1077</v>
      </c>
      <c r="B213" s="721" t="s">
        <v>28</v>
      </c>
      <c r="C213" s="729" t="s">
        <v>191</v>
      </c>
      <c r="D213" s="265" t="s">
        <v>973</v>
      </c>
      <c r="E213" s="729" t="s">
        <v>1229</v>
      </c>
      <c r="F213" s="265" t="s">
        <v>338</v>
      </c>
      <c r="G213" s="265" t="s">
        <v>191</v>
      </c>
      <c r="H213" s="554"/>
      <c r="I213" s="554"/>
      <c r="J213" s="554"/>
      <c r="K213" s="554"/>
    </row>
    <row r="214" spans="1:11" s="555" customFormat="1" ht="25.5" customHeight="1">
      <c r="A214" s="717" t="s">
        <v>1194</v>
      </c>
      <c r="B214" s="744" t="s">
        <v>28</v>
      </c>
      <c r="C214" s="751" t="s">
        <v>349</v>
      </c>
      <c r="D214" s="711" t="s">
        <v>37</v>
      </c>
      <c r="E214" s="751" t="s">
        <v>349</v>
      </c>
      <c r="F214" s="711" t="s">
        <v>349</v>
      </c>
      <c r="G214" s="711" t="s">
        <v>349</v>
      </c>
      <c r="H214" s="554"/>
      <c r="I214" s="554"/>
      <c r="J214" s="554"/>
      <c r="K214" s="554"/>
    </row>
    <row r="215" spans="1:11" s="555" customFormat="1" ht="12.75" customHeight="1">
      <c r="A215" s="717" t="s">
        <v>1098</v>
      </c>
      <c r="B215" s="721" t="s">
        <v>28</v>
      </c>
      <c r="C215" s="729" t="s">
        <v>349</v>
      </c>
      <c r="D215" s="265" t="s">
        <v>37</v>
      </c>
      <c r="E215" s="729" t="s">
        <v>349</v>
      </c>
      <c r="F215" s="265" t="s">
        <v>349</v>
      </c>
      <c r="G215" s="265" t="s">
        <v>349</v>
      </c>
      <c r="H215" s="554"/>
      <c r="I215" s="554"/>
      <c r="J215" s="554"/>
      <c r="K215" s="554"/>
    </row>
    <row r="216" spans="1:11" s="555" customFormat="1" ht="12.75" customHeight="1">
      <c r="A216" s="720" t="s">
        <v>1099</v>
      </c>
      <c r="B216" s="721" t="s">
        <v>28</v>
      </c>
      <c r="C216" s="729" t="s">
        <v>349</v>
      </c>
      <c r="D216" s="265" t="s">
        <v>37</v>
      </c>
      <c r="E216" s="729" t="s">
        <v>349</v>
      </c>
      <c r="F216" s="265" t="s">
        <v>349</v>
      </c>
      <c r="G216" s="265" t="s">
        <v>349</v>
      </c>
      <c r="H216" s="554"/>
      <c r="I216" s="554"/>
      <c r="J216" s="554"/>
      <c r="K216" s="554"/>
    </row>
    <row r="217" spans="1:11" ht="12.75" customHeight="1">
      <c r="A217" s="74" t="s">
        <v>9</v>
      </c>
      <c r="B217" s="721"/>
      <c r="C217" s="729"/>
      <c r="D217" s="265"/>
      <c r="E217" s="729"/>
      <c r="F217" s="265"/>
      <c r="G217" s="265"/>
      <c r="H217" s="61"/>
      <c r="I217" s="61"/>
      <c r="J217" s="61"/>
      <c r="K217" s="61"/>
    </row>
    <row r="218" spans="1:11" ht="12.75" hidden="1" customHeight="1">
      <c r="A218" s="814" t="s">
        <v>945</v>
      </c>
      <c r="B218" s="721" t="s">
        <v>28</v>
      </c>
      <c r="C218" s="729" t="s">
        <v>285</v>
      </c>
      <c r="D218" s="265" t="s">
        <v>973</v>
      </c>
      <c r="E218" s="729" t="s">
        <v>149</v>
      </c>
      <c r="F218" s="265" t="s">
        <v>638</v>
      </c>
      <c r="G218" s="265" t="s">
        <v>149</v>
      </c>
      <c r="H218" s="61"/>
      <c r="I218" s="61"/>
      <c r="J218" s="61"/>
      <c r="K218" s="61"/>
    </row>
    <row r="219" spans="1:11" ht="14.25" customHeight="1">
      <c r="A219" s="720" t="s">
        <v>837</v>
      </c>
      <c r="B219" s="721" t="s">
        <v>28</v>
      </c>
      <c r="C219" s="729" t="s">
        <v>108</v>
      </c>
      <c r="D219" s="265" t="s">
        <v>973</v>
      </c>
      <c r="E219" s="729" t="s">
        <v>149</v>
      </c>
      <c r="F219" s="265" t="s">
        <v>638</v>
      </c>
      <c r="G219" s="265" t="s">
        <v>149</v>
      </c>
      <c r="H219" s="61"/>
      <c r="I219" s="61"/>
      <c r="J219" s="61"/>
      <c r="K219" s="61"/>
    </row>
    <row r="220" spans="1:11" ht="14.25" customHeight="1">
      <c r="A220" s="720" t="s">
        <v>947</v>
      </c>
      <c r="B220" s="721" t="s">
        <v>28</v>
      </c>
      <c r="C220" s="729" t="s">
        <v>427</v>
      </c>
      <c r="D220" s="264" t="s">
        <v>151</v>
      </c>
      <c r="E220" s="729" t="s">
        <v>427</v>
      </c>
      <c r="F220" s="729" t="s">
        <v>427</v>
      </c>
      <c r="G220" s="729" t="s">
        <v>427</v>
      </c>
      <c r="H220" s="61"/>
      <c r="I220" s="61"/>
      <c r="J220" s="61"/>
      <c r="K220" s="61"/>
    </row>
    <row r="221" spans="1:11" ht="14.25" customHeight="1">
      <c r="A221" s="720" t="s">
        <v>946</v>
      </c>
      <c r="B221" s="721" t="s">
        <v>28</v>
      </c>
      <c r="C221" s="729" t="s">
        <v>427</v>
      </c>
      <c r="D221" s="264" t="s">
        <v>109</v>
      </c>
      <c r="E221" s="729" t="s">
        <v>427</v>
      </c>
      <c r="F221" s="729" t="s">
        <v>427</v>
      </c>
      <c r="G221" s="729" t="s">
        <v>427</v>
      </c>
      <c r="H221" s="61"/>
      <c r="I221" s="61"/>
      <c r="J221" s="61"/>
      <c r="K221" s="61"/>
    </row>
    <row r="222" spans="1:11" ht="14.25" customHeight="1">
      <c r="A222" s="720" t="s">
        <v>1086</v>
      </c>
      <c r="B222" s="721" t="s">
        <v>28</v>
      </c>
      <c r="C222" s="729" t="s">
        <v>349</v>
      </c>
      <c r="D222" s="265" t="s">
        <v>1121</v>
      </c>
      <c r="E222" s="729" t="s">
        <v>349</v>
      </c>
      <c r="F222" s="729" t="s">
        <v>349</v>
      </c>
      <c r="G222" s="729" t="s">
        <v>349</v>
      </c>
      <c r="H222" s="61"/>
      <c r="I222" s="61"/>
      <c r="J222" s="61"/>
      <c r="K222" s="61"/>
    </row>
    <row r="223" spans="1:11" s="68" customFormat="1" ht="14.25" customHeight="1">
      <c r="A223" s="74" t="s">
        <v>864</v>
      </c>
      <c r="B223" s="721"/>
      <c r="C223" s="729"/>
      <c r="D223" s="729"/>
      <c r="E223" s="729"/>
      <c r="F223" s="729"/>
      <c r="G223" s="729"/>
    </row>
    <row r="224" spans="1:11" s="68" customFormat="1" ht="14.25" customHeight="1">
      <c r="A224" s="720" t="s">
        <v>148</v>
      </c>
      <c r="B224" s="721" t="s">
        <v>28</v>
      </c>
      <c r="C224" s="729" t="s">
        <v>285</v>
      </c>
      <c r="D224" s="729" t="s">
        <v>886</v>
      </c>
      <c r="E224" s="729" t="s">
        <v>285</v>
      </c>
      <c r="F224" s="729" t="s">
        <v>440</v>
      </c>
      <c r="G224" s="729" t="s">
        <v>285</v>
      </c>
    </row>
    <row r="225" spans="1:11" s="68" customFormat="1" ht="14.25" customHeight="1">
      <c r="A225" s="720" t="s">
        <v>948</v>
      </c>
      <c r="B225" s="721" t="s">
        <v>28</v>
      </c>
      <c r="C225" s="729" t="s">
        <v>286</v>
      </c>
      <c r="D225" s="265" t="s">
        <v>973</v>
      </c>
      <c r="E225" s="729" t="s">
        <v>286</v>
      </c>
      <c r="F225" s="729" t="s">
        <v>440</v>
      </c>
      <c r="G225" s="729" t="s">
        <v>535</v>
      </c>
    </row>
    <row r="226" spans="1:11" s="70" customFormat="1" ht="14.25" customHeight="1">
      <c r="A226" s="74" t="s">
        <v>419</v>
      </c>
      <c r="B226" s="796"/>
      <c r="C226" s="796"/>
      <c r="D226" s="796"/>
      <c r="E226" s="796"/>
      <c r="F226" s="796"/>
      <c r="G226" s="796"/>
    </row>
    <row r="227" spans="1:11" s="70" customFormat="1" ht="13.5" customHeight="1">
      <c r="A227" s="720" t="s">
        <v>1181</v>
      </c>
      <c r="B227" s="721" t="s">
        <v>28</v>
      </c>
      <c r="C227" s="729" t="s">
        <v>286</v>
      </c>
      <c r="D227" s="265" t="s">
        <v>973</v>
      </c>
      <c r="E227" s="729" t="s">
        <v>285</v>
      </c>
      <c r="F227" s="265" t="s">
        <v>638</v>
      </c>
      <c r="G227" s="265" t="s">
        <v>286</v>
      </c>
    </row>
    <row r="228" spans="1:11" s="70" customFormat="1" ht="12.75" customHeight="1">
      <c r="A228" s="720" t="s">
        <v>791</v>
      </c>
      <c r="B228" s="721" t="s">
        <v>28</v>
      </c>
      <c r="C228" s="729" t="s">
        <v>149</v>
      </c>
      <c r="D228" s="265" t="s">
        <v>790</v>
      </c>
      <c r="E228" s="729" t="s">
        <v>149</v>
      </c>
      <c r="F228" s="265" t="s">
        <v>638</v>
      </c>
      <c r="G228" s="265" t="s">
        <v>286</v>
      </c>
    </row>
    <row r="229" spans="1:11" s="70" customFormat="1" ht="14.25" customHeight="1">
      <c r="A229" s="720" t="s">
        <v>159</v>
      </c>
      <c r="B229" s="721" t="s">
        <v>28</v>
      </c>
      <c r="C229" s="729" t="s">
        <v>427</v>
      </c>
      <c r="D229" s="264" t="s">
        <v>1278</v>
      </c>
      <c r="E229" s="729" t="s">
        <v>349</v>
      </c>
      <c r="F229" s="729" t="s">
        <v>1185</v>
      </c>
      <c r="G229" s="729" t="s">
        <v>1184</v>
      </c>
    </row>
    <row r="230" spans="1:11" s="70" customFormat="1" ht="13.5" customHeight="1">
      <c r="A230" s="815"/>
      <c r="B230" s="729"/>
      <c r="C230" s="729"/>
      <c r="D230" s="729"/>
      <c r="E230" s="729"/>
      <c r="F230" s="729"/>
      <c r="G230" s="729"/>
    </row>
    <row r="231" spans="1:11" ht="12.75">
      <c r="A231" s="141" t="s">
        <v>823</v>
      </c>
      <c r="B231" s="729"/>
      <c r="C231" s="729"/>
      <c r="D231" s="729"/>
      <c r="E231" s="729"/>
      <c r="F231" s="729"/>
      <c r="G231" s="729"/>
      <c r="H231" s="62"/>
      <c r="I231" s="62"/>
      <c r="J231" s="62"/>
      <c r="K231" s="62"/>
    </row>
    <row r="232" spans="1:11" ht="14.25">
      <c r="A232" s="74" t="s">
        <v>822</v>
      </c>
      <c r="B232" s="805" t="s">
        <v>28</v>
      </c>
      <c r="C232" s="805" t="s">
        <v>673</v>
      </c>
      <c r="D232" s="265" t="s">
        <v>973</v>
      </c>
      <c r="E232" s="805" t="s">
        <v>427</v>
      </c>
      <c r="F232" s="805" t="s">
        <v>427</v>
      </c>
      <c r="G232" s="805" t="s">
        <v>427</v>
      </c>
      <c r="H232" s="62"/>
      <c r="I232" s="62"/>
      <c r="J232" s="62"/>
      <c r="K232" s="62"/>
    </row>
    <row r="233" spans="1:11" s="70" customFormat="1" ht="12.75" customHeight="1">
      <c r="A233" s="927" t="s">
        <v>588</v>
      </c>
      <c r="B233" s="927"/>
      <c r="C233" s="927"/>
      <c r="D233" s="927"/>
      <c r="E233" s="927"/>
      <c r="F233" s="927"/>
      <c r="G233" s="927"/>
    </row>
    <row r="234" spans="1:11" ht="12.75">
      <c r="A234" s="813"/>
      <c r="B234" s="71"/>
      <c r="C234" s="71"/>
      <c r="D234" s="729"/>
      <c r="E234" s="729"/>
      <c r="F234" s="729"/>
      <c r="G234" s="729"/>
    </row>
    <row r="235" spans="1:11" ht="12.75">
      <c r="A235" s="813"/>
      <c r="B235" s="71"/>
      <c r="C235" s="71"/>
      <c r="D235" s="729"/>
      <c r="E235" s="729"/>
      <c r="F235" s="729"/>
      <c r="G235" s="729"/>
    </row>
    <row r="236" spans="1:11" ht="12.75">
      <c r="A236" s="813"/>
      <c r="B236" s="71"/>
      <c r="C236" s="71"/>
      <c r="D236" s="729"/>
      <c r="E236" s="729"/>
      <c r="F236" s="729"/>
      <c r="G236" s="729"/>
    </row>
    <row r="240" spans="1:11">
      <c r="A240" s="582"/>
    </row>
    <row r="241" spans="1:1">
      <c r="A241" s="586"/>
    </row>
    <row r="242" spans="1:1">
      <c r="A242" s="586"/>
    </row>
    <row r="243" spans="1:1">
      <c r="A243" s="586"/>
    </row>
  </sheetData>
  <mergeCells count="21">
    <mergeCell ref="A2:G2"/>
    <mergeCell ref="A3:G3"/>
    <mergeCell ref="A121:G121"/>
    <mergeCell ref="A116:G116"/>
    <mergeCell ref="A58:G58"/>
    <mergeCell ref="A63:G63"/>
    <mergeCell ref="D123:D124"/>
    <mergeCell ref="E123:E124"/>
    <mergeCell ref="A233:G233"/>
    <mergeCell ref="F123:G123"/>
    <mergeCell ref="C123:C124"/>
    <mergeCell ref="A123:A124"/>
    <mergeCell ref="B123:B124"/>
    <mergeCell ref="A174:G174"/>
    <mergeCell ref="A179:G179"/>
    <mergeCell ref="A181:A182"/>
    <mergeCell ref="F181:G181"/>
    <mergeCell ref="B181:B182"/>
    <mergeCell ref="C181:C182"/>
    <mergeCell ref="D181:D182"/>
    <mergeCell ref="E181:E182"/>
  </mergeCells>
  <phoneticPr fontId="0" type="noConversion"/>
  <pageMargins left="0.94488188976377963" right="0.94488188976377963" top="0.59055118110236227" bottom="0.98425196850393704" header="0.51181102362204722" footer="0.51181102362204722"/>
  <pageSetup paperSize="9" scale="78" firstPageNumber="447" orientation="portrait" useFirstPageNumber="1" r:id="rId1"/>
  <headerFooter alignWithMargins="0">
    <oddHeader>&amp;L&amp;"Arial,Italic"&amp;11      Comparative tables</oddHeader>
    <oddFooter xml:space="preserve">&amp;C </oddFooter>
  </headerFooter>
  <rowBreaks count="4" manualBreakCount="4">
    <brk id="59" max="16383" man="1"/>
    <brk id="117" max="16383" man="1"/>
    <brk id="175" max="16383" man="1"/>
    <brk id="23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V641"/>
  <sheetViews>
    <sheetView view="pageBreakPreview" topLeftCell="A497" zoomScale="115" zoomScaleNormal="100" zoomScaleSheetLayoutView="115" workbookViewId="0">
      <selection activeCell="A99" sqref="A99:XFD99"/>
    </sheetView>
  </sheetViews>
  <sheetFormatPr defaultRowHeight="12"/>
  <cols>
    <col min="1" max="1" width="22.5703125" style="148" customWidth="1"/>
    <col min="2" max="3" width="8.140625" style="588" customWidth="1"/>
    <col min="4" max="4" width="8.140625" style="24" customWidth="1"/>
    <col min="5" max="5" width="8.28515625" style="588" customWidth="1"/>
    <col min="6" max="6" width="8.28515625" style="24" customWidth="1"/>
    <col min="7" max="8" width="8.28515625" style="588" customWidth="1"/>
    <col min="9" max="9" width="8.28515625" style="24" customWidth="1"/>
    <col min="10" max="10" width="8.28515625" style="588" customWidth="1"/>
    <col min="11" max="11" width="8.28515625" style="24" customWidth="1"/>
    <col min="12" max="16384" width="9.140625" style="22"/>
  </cols>
  <sheetData>
    <row r="1" spans="1:11" ht="12.75">
      <c r="A1" s="30"/>
      <c r="B1" s="6"/>
      <c r="C1" s="6"/>
      <c r="D1" s="6"/>
      <c r="E1" s="6"/>
      <c r="F1" s="6"/>
      <c r="G1" s="6"/>
      <c r="H1" s="6"/>
      <c r="I1" s="8"/>
      <c r="J1" s="6"/>
      <c r="K1" s="8"/>
    </row>
    <row r="2" spans="1:11" ht="12.75">
      <c r="A2" s="30"/>
      <c r="B2" s="6"/>
      <c r="C2" s="6"/>
      <c r="D2" s="8"/>
      <c r="E2" s="6"/>
      <c r="F2" s="8"/>
      <c r="G2" s="6"/>
      <c r="H2" s="6"/>
      <c r="I2" s="8"/>
      <c r="J2" s="6"/>
      <c r="K2" s="8"/>
    </row>
    <row r="3" spans="1:11" s="885" customFormat="1" ht="12.75" customHeight="1">
      <c r="A3" s="933" t="s">
        <v>385</v>
      </c>
      <c r="B3" s="933"/>
      <c r="C3" s="933"/>
      <c r="D3" s="933"/>
      <c r="E3" s="933"/>
      <c r="F3" s="933"/>
      <c r="G3" s="933"/>
      <c r="H3" s="933"/>
      <c r="I3" s="933"/>
      <c r="J3" s="933"/>
      <c r="K3" s="933"/>
    </row>
    <row r="4" spans="1:11" ht="15" customHeight="1">
      <c r="A4" s="938" t="s">
        <v>796</v>
      </c>
      <c r="B4" s="938"/>
      <c r="C4" s="938"/>
      <c r="D4" s="938"/>
      <c r="E4" s="938"/>
      <c r="F4" s="938"/>
      <c r="G4" s="939"/>
      <c r="H4" s="939"/>
      <c r="I4" s="939"/>
      <c r="J4" s="939"/>
      <c r="K4" s="939"/>
    </row>
    <row r="5" spans="1:11" ht="12.75" customHeight="1">
      <c r="A5" s="259" t="s">
        <v>217</v>
      </c>
      <c r="B5" s="6"/>
      <c r="C5" s="6"/>
      <c r="D5" s="8"/>
      <c r="E5" s="6"/>
      <c r="F5" s="8"/>
      <c r="G5" s="6"/>
      <c r="H5" s="6"/>
      <c r="I5" s="8"/>
      <c r="J5" s="6"/>
      <c r="K5" s="8"/>
    </row>
    <row r="6" spans="1:11" ht="12.75" customHeight="1">
      <c r="A6" s="30"/>
      <c r="B6" s="6"/>
      <c r="C6" s="6"/>
      <c r="D6" s="8"/>
      <c r="E6" s="6"/>
      <c r="F6" s="8"/>
      <c r="G6" s="6"/>
      <c r="H6" s="6"/>
      <c r="I6" s="8"/>
      <c r="J6" s="6"/>
      <c r="K6" s="8"/>
    </row>
    <row r="7" spans="1:11" ht="27.75" customHeight="1">
      <c r="A7" s="940" t="s">
        <v>463</v>
      </c>
      <c r="B7" s="935" t="s">
        <v>235</v>
      </c>
      <c r="C7" s="936"/>
      <c r="D7" s="936"/>
      <c r="E7" s="936"/>
      <c r="F7" s="937"/>
      <c r="G7" s="935" t="s">
        <v>207</v>
      </c>
      <c r="H7" s="936"/>
      <c r="I7" s="936"/>
      <c r="J7" s="936"/>
      <c r="K7" s="936"/>
    </row>
    <row r="8" spans="1:11" ht="12.75" customHeight="1">
      <c r="A8" s="941"/>
      <c r="B8" s="180">
        <v>40909</v>
      </c>
      <c r="C8" s="180">
        <v>41275</v>
      </c>
      <c r="D8" s="180">
        <v>41640</v>
      </c>
      <c r="E8" s="180">
        <v>42005</v>
      </c>
      <c r="F8" s="181">
        <v>42370</v>
      </c>
      <c r="G8" s="180">
        <v>40909</v>
      </c>
      <c r="H8" s="180">
        <v>41275</v>
      </c>
      <c r="I8" s="180">
        <v>41640</v>
      </c>
      <c r="J8" s="180">
        <v>42005</v>
      </c>
      <c r="K8" s="180">
        <v>42370</v>
      </c>
    </row>
    <row r="9" spans="1:11" ht="12.75" customHeight="1">
      <c r="A9" s="73" t="s">
        <v>31</v>
      </c>
      <c r="B9" s="182"/>
      <c r="C9" s="182"/>
      <c r="D9" s="182"/>
      <c r="E9" s="182"/>
      <c r="F9" s="845"/>
      <c r="G9" s="182"/>
      <c r="H9" s="182"/>
      <c r="I9" s="182"/>
      <c r="J9" s="182"/>
      <c r="K9" s="182"/>
    </row>
    <row r="10" spans="1:11" ht="12.75" customHeight="1">
      <c r="A10" s="72" t="s">
        <v>356</v>
      </c>
      <c r="B10" s="206">
        <v>9.42</v>
      </c>
      <c r="C10" s="48">
        <v>10.244</v>
      </c>
      <c r="D10" s="48">
        <v>10.628</v>
      </c>
      <c r="E10" s="48">
        <v>11.170999999999999</v>
      </c>
      <c r="F10" s="168">
        <v>11.324999999999999</v>
      </c>
      <c r="G10" s="52">
        <v>4.9582172701949867</v>
      </c>
      <c r="H10" s="49">
        <v>8.7473460721868346</v>
      </c>
      <c r="I10" s="49">
        <v>3.7485357282311726</v>
      </c>
      <c r="J10" s="49">
        <v>5.1091456529920976</v>
      </c>
      <c r="K10" s="49">
        <v>1.3785695103392781</v>
      </c>
    </row>
    <row r="11" spans="1:11" ht="12.75" customHeight="1">
      <c r="A11" s="74" t="s">
        <v>456</v>
      </c>
      <c r="B11" s="846"/>
      <c r="C11" s="85"/>
      <c r="D11" s="85"/>
      <c r="E11" s="85"/>
      <c r="F11" s="847"/>
      <c r="G11" s="846"/>
      <c r="H11" s="85"/>
      <c r="I11" s="85"/>
      <c r="J11" s="85"/>
      <c r="K11" s="85"/>
    </row>
    <row r="12" spans="1:11" s="25" customFormat="1" ht="12.75" customHeight="1">
      <c r="A12" s="72" t="s">
        <v>620</v>
      </c>
      <c r="B12" s="206">
        <v>2.4900000000000002</v>
      </c>
      <c r="C12" s="48">
        <v>2.31</v>
      </c>
      <c r="D12" s="48">
        <v>2.52</v>
      </c>
      <c r="E12" s="48">
        <v>2.2799999999999998</v>
      </c>
      <c r="F12" s="168">
        <v>2.25</v>
      </c>
      <c r="G12" s="52">
        <v>-3.8981088382863738</v>
      </c>
      <c r="H12" s="49">
        <v>-7.2289156626506035</v>
      </c>
      <c r="I12" s="49">
        <v>9.0909090909090828</v>
      </c>
      <c r="J12" s="49">
        <v>-9.5238095238095344</v>
      </c>
      <c r="K12" s="49">
        <v>-1.3157894736842035</v>
      </c>
    </row>
    <row r="13" spans="1:11" s="25" customFormat="1" ht="12.75" customHeight="1">
      <c r="A13" s="72" t="s">
        <v>208</v>
      </c>
      <c r="B13" s="206" t="s">
        <v>349</v>
      </c>
      <c r="C13" s="48" t="s">
        <v>349</v>
      </c>
      <c r="D13" s="48" t="s">
        <v>349</v>
      </c>
      <c r="E13" s="48" t="s">
        <v>349</v>
      </c>
      <c r="F13" s="168" t="s">
        <v>349</v>
      </c>
      <c r="G13" s="52" t="s">
        <v>917</v>
      </c>
      <c r="H13" s="49" t="s">
        <v>917</v>
      </c>
      <c r="I13" s="49" t="s">
        <v>917</v>
      </c>
      <c r="J13" s="49" t="s">
        <v>917</v>
      </c>
      <c r="K13" s="49" t="s">
        <v>917</v>
      </c>
    </row>
    <row r="14" spans="1:11" s="25" customFormat="1" ht="12.75" customHeight="1">
      <c r="A14" s="72" t="s">
        <v>408</v>
      </c>
      <c r="B14" s="57">
        <v>1295.116</v>
      </c>
      <c r="C14" s="49">
        <v>1365.56</v>
      </c>
      <c r="D14" s="45">
        <v>1272.23</v>
      </c>
      <c r="E14" s="45">
        <v>1402.2170000000001</v>
      </c>
      <c r="F14" s="53">
        <v>1387.06</v>
      </c>
      <c r="G14" s="57">
        <v>5.728933662056912</v>
      </c>
      <c r="H14" s="49">
        <v>5.4392039014265814</v>
      </c>
      <c r="I14" s="45">
        <v>-6.83455871583819</v>
      </c>
      <c r="J14" s="45">
        <v>10.217256313716859</v>
      </c>
      <c r="K14" s="45">
        <v>-1.0809311254962761</v>
      </c>
    </row>
    <row r="15" spans="1:11" s="25" customFormat="1" ht="12.75" customHeight="1">
      <c r="A15" s="74" t="s">
        <v>458</v>
      </c>
      <c r="B15" s="57"/>
      <c r="C15" s="49"/>
      <c r="D15" s="45"/>
      <c r="E15" s="45"/>
      <c r="F15" s="53"/>
      <c r="G15" s="57"/>
      <c r="H15" s="49"/>
      <c r="I15" s="45"/>
      <c r="J15" s="45"/>
      <c r="K15" s="45"/>
    </row>
    <row r="16" spans="1:11" s="25" customFormat="1" ht="12.75" customHeight="1">
      <c r="A16" s="72" t="s">
        <v>357</v>
      </c>
      <c r="B16" s="239">
        <v>23.03</v>
      </c>
      <c r="C16" s="48">
        <v>30.413</v>
      </c>
      <c r="D16" s="47">
        <v>36.502000000000002</v>
      </c>
      <c r="E16" s="47">
        <v>42.537999999999997</v>
      </c>
      <c r="F16" s="168">
        <v>69.584999999999994</v>
      </c>
      <c r="G16" s="57">
        <v>33.817547937245784</v>
      </c>
      <c r="H16" s="49">
        <v>32.058184976118099</v>
      </c>
      <c r="I16" s="45">
        <v>20.021043632657086</v>
      </c>
      <c r="J16" s="45">
        <v>16.536080214782743</v>
      </c>
      <c r="K16" s="45">
        <v>63.583149184258779</v>
      </c>
    </row>
    <row r="17" spans="1:11" s="25" customFormat="1" ht="12.75" customHeight="1">
      <c r="A17" s="72" t="s">
        <v>358</v>
      </c>
      <c r="B17" s="239" t="s">
        <v>349</v>
      </c>
      <c r="C17" s="48" t="s">
        <v>349</v>
      </c>
      <c r="D17" s="47" t="s">
        <v>349</v>
      </c>
      <c r="E17" s="47">
        <v>294.10000000000002</v>
      </c>
      <c r="F17" s="168">
        <v>411.31099999999998</v>
      </c>
      <c r="G17" s="57" t="s">
        <v>917</v>
      </c>
      <c r="H17" s="49" t="s">
        <v>917</v>
      </c>
      <c r="I17" s="45" t="s">
        <v>917</v>
      </c>
      <c r="J17" s="45" t="s">
        <v>917</v>
      </c>
      <c r="K17" s="45">
        <v>39.854131247874847</v>
      </c>
    </row>
    <row r="18" spans="1:11" s="25" customFormat="1" ht="12.75" customHeight="1">
      <c r="A18" s="72" t="s">
        <v>359</v>
      </c>
      <c r="B18" s="646">
        <v>0.04</v>
      </c>
      <c r="C18" s="208">
        <v>3.5000000000000003E-2</v>
      </c>
      <c r="D18" s="270">
        <v>2.9000000000000001E-2</v>
      </c>
      <c r="E18" s="270">
        <v>3.2000000000000001E-2</v>
      </c>
      <c r="F18" s="647">
        <v>2.4E-2</v>
      </c>
      <c r="G18" s="57">
        <v>-9.0909090909090828</v>
      </c>
      <c r="H18" s="49">
        <v>-12.499999999999989</v>
      </c>
      <c r="I18" s="45">
        <v>-17.142857142857149</v>
      </c>
      <c r="J18" s="45">
        <v>10.344827586206895</v>
      </c>
      <c r="K18" s="45">
        <v>-25</v>
      </c>
    </row>
    <row r="19" spans="1:11" s="25" customFormat="1" ht="12.75" customHeight="1">
      <c r="A19" s="72" t="s">
        <v>834</v>
      </c>
      <c r="B19" s="57">
        <v>1030.3789999999999</v>
      </c>
      <c r="C19" s="45">
        <v>887.38400000000001</v>
      </c>
      <c r="D19" s="45">
        <v>799.73500000000001</v>
      </c>
      <c r="E19" s="45">
        <v>711.6</v>
      </c>
      <c r="F19" s="93">
        <v>694.33</v>
      </c>
      <c r="G19" s="57">
        <v>-9.0338534447597212</v>
      </c>
      <c r="H19" s="49">
        <v>-13.877903179315565</v>
      </c>
      <c r="I19" s="45">
        <v>-9.877234658276457</v>
      </c>
      <c r="J19" s="45">
        <v>-11.020525549088134</v>
      </c>
      <c r="K19" s="45">
        <v>-2.4269252388982587</v>
      </c>
    </row>
    <row r="20" spans="1:11" s="25" customFormat="1" ht="12.75" customHeight="1">
      <c r="A20" s="72" t="s">
        <v>530</v>
      </c>
      <c r="B20" s="57">
        <v>4183.598</v>
      </c>
      <c r="C20" s="45">
        <v>5075.7089999999998</v>
      </c>
      <c r="D20" s="45">
        <v>5877.518</v>
      </c>
      <c r="E20" s="45">
        <v>6582.2920000000004</v>
      </c>
      <c r="F20" s="93">
        <v>7613.3819999999996</v>
      </c>
      <c r="G20" s="57">
        <v>53.181438220464059</v>
      </c>
      <c r="H20" s="49">
        <v>21.324013444886436</v>
      </c>
      <c r="I20" s="45">
        <v>15.796985209356972</v>
      </c>
      <c r="J20" s="45">
        <v>11.991013893960002</v>
      </c>
      <c r="K20" s="45">
        <v>15.664604365774103</v>
      </c>
    </row>
    <row r="21" spans="1:11" s="25" customFormat="1" ht="12.75" customHeight="1">
      <c r="A21" s="74" t="s">
        <v>457</v>
      </c>
      <c r="B21" s="57"/>
      <c r="C21" s="49"/>
      <c r="D21" s="45"/>
      <c r="E21" s="45"/>
      <c r="F21" s="53"/>
      <c r="G21" s="52"/>
      <c r="H21" s="49"/>
      <c r="I21" s="49"/>
      <c r="J21" s="49"/>
      <c r="K21" s="49"/>
    </row>
    <row r="22" spans="1:11" s="25" customFormat="1" ht="12.75" customHeight="1">
      <c r="A22" s="72" t="s">
        <v>409</v>
      </c>
      <c r="B22" s="206">
        <v>7.03</v>
      </c>
      <c r="C22" s="48">
        <v>7.5750000000000002</v>
      </c>
      <c r="D22" s="48">
        <v>7.9160000000000004</v>
      </c>
      <c r="E22" s="48">
        <v>8.0909999999999993</v>
      </c>
      <c r="F22" s="168">
        <v>8.5670000000000002</v>
      </c>
      <c r="G22" s="52">
        <v>6.321839080459779</v>
      </c>
      <c r="H22" s="49">
        <v>7.7524893314367072</v>
      </c>
      <c r="I22" s="49">
        <v>4.501650165016513</v>
      </c>
      <c r="J22" s="49">
        <v>2.2107124810510248</v>
      </c>
      <c r="K22" s="49">
        <v>5.8830799653936561</v>
      </c>
    </row>
    <row r="23" spans="1:11" s="756" customFormat="1" ht="12.75" customHeight="1">
      <c r="A23" s="720" t="s">
        <v>846</v>
      </c>
      <c r="B23" s="52">
        <v>6505.9690000000001</v>
      </c>
      <c r="C23" s="49">
        <v>6734.16</v>
      </c>
      <c r="D23" s="49">
        <v>6776.3729999999996</v>
      </c>
      <c r="E23" s="49">
        <v>6983.2479999999996</v>
      </c>
      <c r="F23" s="53">
        <v>7329.8019999999997</v>
      </c>
      <c r="G23" s="52">
        <v>4.0336497532027282</v>
      </c>
      <c r="H23" s="49">
        <v>3.5074098877507787</v>
      </c>
      <c r="I23" s="49">
        <v>0.62684878292169621</v>
      </c>
      <c r="J23" s="49">
        <v>3.0528868466951353</v>
      </c>
      <c r="K23" s="49">
        <v>4.9626477535954727</v>
      </c>
    </row>
    <row r="24" spans="1:11" s="756" customFormat="1" ht="12.75" customHeight="1">
      <c r="A24" s="720" t="s">
        <v>1195</v>
      </c>
      <c r="B24" s="206">
        <v>32.237000000000002</v>
      </c>
      <c r="C24" s="48">
        <v>47.218000000000004</v>
      </c>
      <c r="D24" s="48">
        <v>71.244</v>
      </c>
      <c r="E24" s="48">
        <v>106.616</v>
      </c>
      <c r="F24" s="168">
        <v>158</v>
      </c>
      <c r="G24" s="52">
        <v>47.808344795965162</v>
      </c>
      <c r="H24" s="49">
        <v>46.471445854142758</v>
      </c>
      <c r="I24" s="49">
        <v>50.883137786437359</v>
      </c>
      <c r="J24" s="49">
        <v>49.649093256976016</v>
      </c>
      <c r="K24" s="49">
        <v>48.195392811585513</v>
      </c>
    </row>
    <row r="25" spans="1:11" s="25" customFormat="1" ht="12.75" customHeight="1">
      <c r="A25" s="74" t="s">
        <v>459</v>
      </c>
      <c r="B25" s="206"/>
      <c r="C25" s="48"/>
      <c r="D25" s="48"/>
      <c r="E25" s="48"/>
      <c r="F25" s="168"/>
      <c r="G25" s="52"/>
      <c r="H25" s="49"/>
      <c r="I25" s="49"/>
      <c r="J25" s="49"/>
      <c r="K25" s="49"/>
    </row>
    <row r="26" spans="1:11" s="25" customFormat="1" ht="12.75" customHeight="1">
      <c r="A26" s="72" t="s">
        <v>135</v>
      </c>
      <c r="B26" s="52">
        <v>470.36099999999999</v>
      </c>
      <c r="C26" s="49">
        <v>595.48699999999997</v>
      </c>
      <c r="D26" s="49">
        <v>712.56500000000005</v>
      </c>
      <c r="E26" s="49">
        <v>788.83900000000006</v>
      </c>
      <c r="F26" s="53">
        <v>825.67</v>
      </c>
      <c r="G26" s="52">
        <v>26.401713444194819</v>
      </c>
      <c r="H26" s="49">
        <v>26.602120498935911</v>
      </c>
      <c r="I26" s="49">
        <v>19.660882605329768</v>
      </c>
      <c r="J26" s="49">
        <v>10.704146288408767</v>
      </c>
      <c r="K26" s="49">
        <v>4.6690135756472406</v>
      </c>
    </row>
    <row r="27" spans="1:11" s="25" customFormat="1" ht="12.75" customHeight="1">
      <c r="A27" s="72" t="s">
        <v>136</v>
      </c>
      <c r="B27" s="206">
        <v>753.93499999999995</v>
      </c>
      <c r="C27" s="48">
        <v>1040.2750000000001</v>
      </c>
      <c r="D27" s="48">
        <v>1435.8019999999999</v>
      </c>
      <c r="E27" s="48">
        <v>1835.27</v>
      </c>
      <c r="F27" s="168">
        <v>2348.3009999999999</v>
      </c>
      <c r="G27" s="52">
        <v>33.900773459075936</v>
      </c>
      <c r="H27" s="49">
        <v>37.979401407283156</v>
      </c>
      <c r="I27" s="49">
        <v>38.02138857513637</v>
      </c>
      <c r="J27" s="49">
        <v>27.821942022646585</v>
      </c>
      <c r="K27" s="49">
        <v>27.953979523448869</v>
      </c>
    </row>
    <row r="28" spans="1:11" s="25" customFormat="1" ht="12.75" customHeight="1">
      <c r="A28" s="74" t="s">
        <v>140</v>
      </c>
      <c r="B28" s="206"/>
      <c r="C28" s="48"/>
      <c r="D28" s="48"/>
      <c r="E28" s="48"/>
      <c r="F28" s="168"/>
      <c r="G28" s="57"/>
      <c r="H28" s="49"/>
      <c r="I28" s="45"/>
      <c r="J28" s="45"/>
      <c r="K28" s="45"/>
    </row>
    <row r="29" spans="1:11" s="25" customFormat="1" ht="14.25" customHeight="1">
      <c r="A29" s="72" t="s">
        <v>969</v>
      </c>
      <c r="B29" s="239">
        <v>8.66</v>
      </c>
      <c r="C29" s="47">
        <v>9.1170000000000009</v>
      </c>
      <c r="D29" s="47">
        <v>9.3819999999999997</v>
      </c>
      <c r="E29" s="47">
        <v>8.9390000000000001</v>
      </c>
      <c r="F29" s="167">
        <v>7.9489999999999998</v>
      </c>
      <c r="G29" s="52">
        <v>-1.2992933667654305</v>
      </c>
      <c r="H29" s="49">
        <v>5.2771362586605086</v>
      </c>
      <c r="I29" s="49">
        <v>2.9066578918503838</v>
      </c>
      <c r="J29" s="49">
        <v>-4.7218077169047028</v>
      </c>
      <c r="K29" s="49">
        <v>-11.075064324868556</v>
      </c>
    </row>
    <row r="30" spans="1:11" s="25" customFormat="1" ht="14.25" hidden="1" customHeight="1">
      <c r="A30" s="72" t="s">
        <v>369</v>
      </c>
      <c r="B30" s="239" t="s">
        <v>349</v>
      </c>
      <c r="C30" s="47" t="s">
        <v>349</v>
      </c>
      <c r="D30" s="47" t="s">
        <v>349</v>
      </c>
      <c r="E30" s="47" t="s">
        <v>349</v>
      </c>
      <c r="F30" s="167" t="s">
        <v>349</v>
      </c>
      <c r="G30" s="52" t="s">
        <v>917</v>
      </c>
      <c r="H30" s="49" t="s">
        <v>917</v>
      </c>
      <c r="I30" s="49" t="s">
        <v>917</v>
      </c>
      <c r="J30" s="49" t="s">
        <v>917</v>
      </c>
      <c r="K30" s="49" t="s">
        <v>917</v>
      </c>
    </row>
    <row r="31" spans="1:11" s="25" customFormat="1" ht="14.25" customHeight="1">
      <c r="A31" s="720" t="s">
        <v>1131</v>
      </c>
      <c r="B31" s="57">
        <v>13432.049000000001</v>
      </c>
      <c r="C31" s="45">
        <v>13635.436</v>
      </c>
      <c r="D31" s="45">
        <v>13924.869000000001</v>
      </c>
      <c r="E31" s="45">
        <v>14180.166999999999</v>
      </c>
      <c r="F31" s="93">
        <v>14432.23</v>
      </c>
      <c r="G31" s="45">
        <v>1.930750479866572</v>
      </c>
      <c r="H31" s="49">
        <v>1.5141919151724359</v>
      </c>
      <c r="I31" s="45">
        <v>2.1226530636790919</v>
      </c>
      <c r="J31" s="45">
        <v>1.8333960628283075</v>
      </c>
      <c r="K31" s="45">
        <v>1.7775742697529573</v>
      </c>
    </row>
    <row r="32" spans="1:11" s="25" customFormat="1" ht="12.75" hidden="1" customHeight="1">
      <c r="A32" s="72" t="s">
        <v>745</v>
      </c>
      <c r="B32" s="57" t="s">
        <v>427</v>
      </c>
      <c r="C32" s="45" t="s">
        <v>427</v>
      </c>
      <c r="D32" s="45" t="s">
        <v>427</v>
      </c>
      <c r="E32" s="45" t="s">
        <v>427</v>
      </c>
      <c r="F32" s="93" t="s">
        <v>427</v>
      </c>
      <c r="G32" s="49" t="s">
        <v>917</v>
      </c>
      <c r="H32" s="49" t="s">
        <v>917</v>
      </c>
      <c r="I32" s="49" t="s">
        <v>917</v>
      </c>
      <c r="J32" s="49" t="s">
        <v>917</v>
      </c>
      <c r="K32" s="49" t="s">
        <v>917</v>
      </c>
    </row>
    <row r="33" spans="1:11" s="25" customFormat="1" ht="12.75" hidden="1" customHeight="1">
      <c r="A33" s="72" t="s">
        <v>368</v>
      </c>
      <c r="B33" s="57" t="s">
        <v>427</v>
      </c>
      <c r="C33" s="45" t="s">
        <v>427</v>
      </c>
      <c r="D33" s="45" t="s">
        <v>427</v>
      </c>
      <c r="E33" s="45" t="s">
        <v>427</v>
      </c>
      <c r="F33" s="93" t="s">
        <v>427</v>
      </c>
      <c r="G33" s="49" t="s">
        <v>917</v>
      </c>
      <c r="H33" s="49" t="s">
        <v>917</v>
      </c>
      <c r="I33" s="49" t="s">
        <v>917</v>
      </c>
      <c r="J33" s="49" t="s">
        <v>917</v>
      </c>
      <c r="K33" s="49" t="s">
        <v>917</v>
      </c>
    </row>
    <row r="34" spans="1:11" s="25" customFormat="1" ht="12.75" hidden="1" customHeight="1">
      <c r="A34" s="72" t="s">
        <v>230</v>
      </c>
      <c r="B34" s="57" t="s">
        <v>427</v>
      </c>
      <c r="C34" s="45" t="s">
        <v>427</v>
      </c>
      <c r="D34" s="45" t="s">
        <v>427</v>
      </c>
      <c r="E34" s="45" t="s">
        <v>427</v>
      </c>
      <c r="F34" s="93" t="s">
        <v>427</v>
      </c>
      <c r="G34" s="49" t="s">
        <v>917</v>
      </c>
      <c r="H34" s="49" t="s">
        <v>917</v>
      </c>
      <c r="I34" s="49" t="s">
        <v>917</v>
      </c>
      <c r="J34" s="49" t="s">
        <v>917</v>
      </c>
      <c r="K34" s="49" t="s">
        <v>917</v>
      </c>
    </row>
    <row r="35" spans="1:11" s="25" customFormat="1" ht="14.25" customHeight="1">
      <c r="A35" s="74" t="s">
        <v>141</v>
      </c>
      <c r="B35" s="57"/>
      <c r="C35" s="45"/>
      <c r="D35" s="45"/>
      <c r="E35" s="45"/>
      <c r="F35" s="93"/>
      <c r="G35" s="49"/>
      <c r="H35" s="49"/>
      <c r="I35" s="49"/>
      <c r="J35" s="49"/>
      <c r="K35" s="49"/>
    </row>
    <row r="36" spans="1:11" s="25" customFormat="1" ht="14.25" customHeight="1">
      <c r="A36" s="720" t="s">
        <v>1018</v>
      </c>
      <c r="B36" s="239">
        <v>43.81</v>
      </c>
      <c r="C36" s="47">
        <v>44.4</v>
      </c>
      <c r="D36" s="47">
        <v>41.3</v>
      </c>
      <c r="E36" s="47">
        <v>44.7</v>
      </c>
      <c r="F36" s="167">
        <v>44.5</v>
      </c>
      <c r="G36" s="52">
        <v>-9.1220068415054367E-2</v>
      </c>
      <c r="H36" s="49">
        <v>1.3467244921250732</v>
      </c>
      <c r="I36" s="49">
        <v>-6.9819819819819884</v>
      </c>
      <c r="J36" s="49">
        <v>8.232445520581134</v>
      </c>
      <c r="K36" s="49">
        <v>-0.44742729306488371</v>
      </c>
    </row>
    <row r="37" spans="1:11" s="25" customFormat="1" ht="12.75" hidden="1" customHeight="1">
      <c r="A37" s="72" t="s">
        <v>655</v>
      </c>
      <c r="B37" s="52">
        <v>0</v>
      </c>
      <c r="C37" s="49">
        <v>0</v>
      </c>
      <c r="D37" s="49">
        <v>0</v>
      </c>
      <c r="E37" s="49">
        <v>0</v>
      </c>
      <c r="F37" s="53">
        <v>0</v>
      </c>
      <c r="G37" s="57" t="s">
        <v>917</v>
      </c>
      <c r="H37" s="45" t="s">
        <v>917</v>
      </c>
      <c r="I37" s="45" t="s">
        <v>917</v>
      </c>
      <c r="J37" s="45" t="s">
        <v>917</v>
      </c>
      <c r="K37" s="45" t="s">
        <v>917</v>
      </c>
    </row>
    <row r="38" spans="1:11" s="25" customFormat="1" ht="12.75" customHeight="1">
      <c r="A38" s="72" t="s">
        <v>622</v>
      </c>
      <c r="B38" s="57">
        <v>2817.0790000000002</v>
      </c>
      <c r="C38" s="45">
        <v>3115.51</v>
      </c>
      <c r="D38" s="45">
        <v>4036.1</v>
      </c>
      <c r="E38" s="45">
        <v>3764.136</v>
      </c>
      <c r="F38" s="93">
        <v>4168.0249999999996</v>
      </c>
      <c r="G38" s="52">
        <v>4.7217905920314163</v>
      </c>
      <c r="H38" s="49">
        <v>10.593632624431205</v>
      </c>
      <c r="I38" s="49">
        <v>29.548613228652766</v>
      </c>
      <c r="J38" s="49">
        <v>-6.738286960184336</v>
      </c>
      <c r="K38" s="49">
        <v>10.729925805018725</v>
      </c>
    </row>
    <row r="39" spans="1:11" s="25" customFormat="1" ht="12.75" customHeight="1">
      <c r="A39" s="74" t="s">
        <v>641</v>
      </c>
      <c r="B39" s="52"/>
      <c r="C39" s="49"/>
      <c r="D39" s="49"/>
      <c r="E39" s="49"/>
      <c r="F39" s="53"/>
      <c r="G39" s="52"/>
      <c r="H39" s="49"/>
      <c r="I39" s="49"/>
      <c r="J39" s="49"/>
      <c r="K39" s="49"/>
    </row>
    <row r="40" spans="1:11" s="25" customFormat="1" ht="12.75" customHeight="1">
      <c r="A40" s="72" t="s">
        <v>656</v>
      </c>
      <c r="B40" s="239">
        <v>5.6829999999999998</v>
      </c>
      <c r="C40" s="47">
        <v>6.09</v>
      </c>
      <c r="D40" s="47">
        <v>6.4148969999999998</v>
      </c>
      <c r="E40" s="47">
        <v>6.884544</v>
      </c>
      <c r="F40" s="167">
        <v>7.0137609999999997</v>
      </c>
      <c r="G40" s="52">
        <v>1.4459121742234737</v>
      </c>
      <c r="H40" s="49">
        <v>7.1617103642442448</v>
      </c>
      <c r="I40" s="49">
        <v>5.3349261083743826</v>
      </c>
      <c r="J40" s="49">
        <v>7.3211931539976405</v>
      </c>
      <c r="K40" s="49">
        <v>1.8769144332580368</v>
      </c>
    </row>
    <row r="41" spans="1:11" s="25" customFormat="1" ht="12.75" customHeight="1">
      <c r="A41" s="72" t="s">
        <v>657</v>
      </c>
      <c r="B41" s="239">
        <v>3.8170000000000002</v>
      </c>
      <c r="C41" s="47">
        <v>4.3419999999999996</v>
      </c>
      <c r="D41" s="47">
        <v>4.6749999999999998</v>
      </c>
      <c r="E41" s="47">
        <v>4.9290000000000003</v>
      </c>
      <c r="F41" s="167">
        <v>5.51</v>
      </c>
      <c r="G41" s="57">
        <v>8.3144154370034187</v>
      </c>
      <c r="H41" s="49">
        <v>13.754257270107395</v>
      </c>
      <c r="I41" s="45">
        <v>7.6692768309534864</v>
      </c>
      <c r="J41" s="45">
        <v>5.4331550802139139</v>
      </c>
      <c r="K41" s="45">
        <v>11.787380807465997</v>
      </c>
    </row>
    <row r="42" spans="1:11" s="25" customFormat="1" ht="12.75" customHeight="1">
      <c r="A42" s="72" t="s">
        <v>574</v>
      </c>
      <c r="B42" s="270">
        <v>0.108</v>
      </c>
      <c r="C42" s="270">
        <v>0.11799999999999999</v>
      </c>
      <c r="D42" s="270">
        <v>0.130582</v>
      </c>
      <c r="E42" s="270">
        <v>0.140957</v>
      </c>
      <c r="F42" s="271">
        <v>0.145902</v>
      </c>
      <c r="G42" s="57">
        <v>10.20408163265305</v>
      </c>
      <c r="H42" s="45">
        <v>9.259259259259256</v>
      </c>
      <c r="I42" s="45">
        <v>10.662711864406793</v>
      </c>
      <c r="J42" s="45">
        <v>7.9451991851863246</v>
      </c>
      <c r="K42" s="45">
        <v>3.5081620636080446</v>
      </c>
    </row>
    <row r="43" spans="1:11" s="25" customFormat="1" ht="12.75" customHeight="1">
      <c r="A43" s="72" t="s">
        <v>398</v>
      </c>
      <c r="B43" s="47">
        <v>1.087</v>
      </c>
      <c r="C43" s="47">
        <v>1.56</v>
      </c>
      <c r="D43" s="47">
        <v>2.972</v>
      </c>
      <c r="E43" s="47">
        <v>4.2519999999999998</v>
      </c>
      <c r="F43" s="167">
        <v>3.8140000000000001</v>
      </c>
      <c r="G43" s="57">
        <v>12.993762993763003</v>
      </c>
      <c r="H43" s="45">
        <v>43.514259429622811</v>
      </c>
      <c r="I43" s="45">
        <v>90.512820512820497</v>
      </c>
      <c r="J43" s="45">
        <v>43.0686406460296</v>
      </c>
      <c r="K43" s="45">
        <v>-10.301034807149566</v>
      </c>
    </row>
    <row r="44" spans="1:11" s="25" customFormat="1" ht="12.75" customHeight="1">
      <c r="A44" s="74" t="s">
        <v>860</v>
      </c>
      <c r="B44" s="270"/>
      <c r="C44" s="270"/>
      <c r="D44" s="270"/>
      <c r="E44" s="270"/>
      <c r="F44" s="271"/>
      <c r="G44" s="57"/>
      <c r="H44" s="45"/>
      <c r="I44" s="45"/>
      <c r="J44" s="45"/>
      <c r="K44" s="45"/>
    </row>
    <row r="45" spans="1:11" s="25" customFormat="1" ht="12.75" customHeight="1">
      <c r="A45" s="72" t="s">
        <v>466</v>
      </c>
      <c r="B45" s="47">
        <v>68.510000000000005</v>
      </c>
      <c r="C45" s="47">
        <v>81.099999999999994</v>
      </c>
      <c r="D45" s="47">
        <v>92.77</v>
      </c>
      <c r="E45" s="47">
        <v>98.33</v>
      </c>
      <c r="F45" s="167">
        <v>107.83799999999999</v>
      </c>
      <c r="G45" s="57">
        <v>24.495729602035254</v>
      </c>
      <c r="H45" s="45">
        <v>18.376879287695203</v>
      </c>
      <c r="I45" s="45">
        <v>14.389642416769433</v>
      </c>
      <c r="J45" s="45">
        <v>5.9933168050016139</v>
      </c>
      <c r="K45" s="45">
        <v>9.6694803213668301</v>
      </c>
    </row>
    <row r="46" spans="1:11" s="25" customFormat="1" ht="12.75" customHeight="1">
      <c r="A46" s="72" t="s">
        <v>181</v>
      </c>
      <c r="B46" s="45">
        <v>1313.6579999999999</v>
      </c>
      <c r="C46" s="45">
        <v>1257.3040000000001</v>
      </c>
      <c r="D46" s="45">
        <v>1195.81</v>
      </c>
      <c r="E46" s="45">
        <v>1096.3699999999999</v>
      </c>
      <c r="F46" s="93">
        <v>1206.691</v>
      </c>
      <c r="G46" s="57">
        <v>-2.1020743517418006</v>
      </c>
      <c r="H46" s="45">
        <v>-4.2898532190265515</v>
      </c>
      <c r="I46" s="45">
        <v>-4.890941252075887</v>
      </c>
      <c r="J46" s="45">
        <v>-8.3157023272928061</v>
      </c>
      <c r="K46" s="45">
        <v>10.062387697583851</v>
      </c>
    </row>
    <row r="47" spans="1:11" s="25" customFormat="1" ht="12.75" customHeight="1">
      <c r="A47" s="72" t="s">
        <v>55</v>
      </c>
      <c r="B47" s="45">
        <v>298.70999999999998</v>
      </c>
      <c r="C47" s="45">
        <v>345.45</v>
      </c>
      <c r="D47" s="45">
        <v>341.36</v>
      </c>
      <c r="E47" s="45">
        <v>263.76</v>
      </c>
      <c r="F47" s="93">
        <v>18.86</v>
      </c>
      <c r="G47" s="57">
        <v>4.3564840693124607</v>
      </c>
      <c r="H47" s="45">
        <v>15.647283318268567</v>
      </c>
      <c r="I47" s="45">
        <v>-1.1839629468808677</v>
      </c>
      <c r="J47" s="45">
        <v>-22.732599015701904</v>
      </c>
      <c r="K47" s="45">
        <v>-92.8495602062481</v>
      </c>
    </row>
    <row r="48" spans="1:11" s="784" customFormat="1" ht="12.75" customHeight="1">
      <c r="A48" s="72" t="s">
        <v>1258</v>
      </c>
      <c r="B48" s="45" t="s">
        <v>917</v>
      </c>
      <c r="C48" s="45">
        <v>86.5</v>
      </c>
      <c r="D48" s="45">
        <v>340.17</v>
      </c>
      <c r="E48" s="45">
        <v>1425.08</v>
      </c>
      <c r="F48" s="93">
        <v>2057.268</v>
      </c>
      <c r="G48" s="57" t="s">
        <v>917</v>
      </c>
      <c r="H48" s="45" t="s">
        <v>917</v>
      </c>
      <c r="I48" s="45">
        <v>293.26011560693644</v>
      </c>
      <c r="J48" s="45">
        <v>318.93171061528056</v>
      </c>
      <c r="K48" s="45">
        <v>44.361579700788731</v>
      </c>
    </row>
    <row r="49" spans="1:11" s="784" customFormat="1" ht="12.75" customHeight="1">
      <c r="A49" s="72" t="s">
        <v>1259</v>
      </c>
      <c r="B49" s="45" t="s">
        <v>349</v>
      </c>
      <c r="C49" s="45" t="s">
        <v>349</v>
      </c>
      <c r="D49" s="45" t="s">
        <v>349</v>
      </c>
      <c r="E49" s="45" t="s">
        <v>349</v>
      </c>
      <c r="F49" s="93">
        <v>17.861999999999998</v>
      </c>
      <c r="G49" s="57" t="s">
        <v>917</v>
      </c>
      <c r="H49" s="45" t="s">
        <v>917</v>
      </c>
      <c r="I49" s="45" t="s">
        <v>917</v>
      </c>
      <c r="J49" s="45" t="s">
        <v>917</v>
      </c>
      <c r="K49" s="45" t="s">
        <v>917</v>
      </c>
    </row>
    <row r="50" spans="1:11" s="25" customFormat="1" ht="12.75" customHeight="1">
      <c r="A50" s="72" t="s">
        <v>56</v>
      </c>
      <c r="B50" s="47">
        <v>394.13</v>
      </c>
      <c r="C50" s="47">
        <v>661.01</v>
      </c>
      <c r="D50" s="47">
        <v>927.55</v>
      </c>
      <c r="E50" s="47">
        <v>1252.8800000000001</v>
      </c>
      <c r="F50" s="167">
        <v>1622.096</v>
      </c>
      <c r="G50" s="57">
        <v>74.308964663217012</v>
      </c>
      <c r="H50" s="45">
        <v>67.713698525867102</v>
      </c>
      <c r="I50" s="45">
        <v>40.323141858670809</v>
      </c>
      <c r="J50" s="45">
        <v>35.074119993531362</v>
      </c>
      <c r="K50" s="45">
        <v>29.469382542621791</v>
      </c>
    </row>
    <row r="51" spans="1:11" s="25" customFormat="1" ht="12.75" customHeight="1">
      <c r="A51" s="74" t="s">
        <v>106</v>
      </c>
      <c r="B51" s="57"/>
      <c r="C51" s="45"/>
      <c r="D51" s="45"/>
      <c r="E51" s="45"/>
      <c r="F51" s="93"/>
      <c r="G51" s="52"/>
      <c r="H51" s="49"/>
      <c r="I51" s="49"/>
      <c r="J51" s="49"/>
      <c r="K51" s="49"/>
    </row>
    <row r="52" spans="1:11" s="25" customFormat="1" ht="12.75" customHeight="1">
      <c r="A52" s="72" t="s">
        <v>380</v>
      </c>
      <c r="B52" s="239">
        <v>8.9179999999999993</v>
      </c>
      <c r="C52" s="47">
        <v>10.381</v>
      </c>
      <c r="D52" s="47">
        <v>11.475</v>
      </c>
      <c r="E52" s="47">
        <v>10.25</v>
      </c>
      <c r="F52" s="167">
        <v>8.08</v>
      </c>
      <c r="G52" s="57">
        <v>3.1459634513069545</v>
      </c>
      <c r="H52" s="49">
        <v>16.405023547880692</v>
      </c>
      <c r="I52" s="45">
        <v>10.538483768423079</v>
      </c>
      <c r="J52" s="45">
        <v>-10.675381263616558</v>
      </c>
      <c r="K52" s="45">
        <v>-21.170731707317071</v>
      </c>
    </row>
    <row r="53" spans="1:11" s="25" customFormat="1" ht="12.75" customHeight="1">
      <c r="A53" s="72" t="s">
        <v>918</v>
      </c>
      <c r="B53" s="57">
        <v>2248.9340000000002</v>
      </c>
      <c r="C53" s="45">
        <v>2302.0720000000001</v>
      </c>
      <c r="D53" s="45">
        <v>1883</v>
      </c>
      <c r="E53" s="45">
        <v>1927.88</v>
      </c>
      <c r="F53" s="93">
        <v>2097.7260000000001</v>
      </c>
      <c r="G53" s="52">
        <v>6.779992574085858</v>
      </c>
      <c r="H53" s="49">
        <v>2.3628083349711337</v>
      </c>
      <c r="I53" s="49">
        <v>-18.204122199479432</v>
      </c>
      <c r="J53" s="49">
        <v>2.383430695698352</v>
      </c>
      <c r="K53" s="49">
        <v>8.809988173537775</v>
      </c>
    </row>
    <row r="54" spans="1:11" s="25" customFormat="1" ht="12.75" customHeight="1">
      <c r="A54" s="74" t="s">
        <v>4</v>
      </c>
      <c r="B54" s="57"/>
      <c r="C54" s="45"/>
      <c r="D54" s="45"/>
      <c r="E54" s="45"/>
      <c r="F54" s="93"/>
      <c r="G54" s="52"/>
      <c r="H54" s="49"/>
      <c r="I54" s="49"/>
      <c r="J54" s="49"/>
      <c r="K54" s="49"/>
    </row>
    <row r="55" spans="1:11" s="25" customFormat="1" ht="12.75" customHeight="1">
      <c r="A55" s="72" t="s">
        <v>345</v>
      </c>
      <c r="B55" s="239">
        <v>15.295</v>
      </c>
      <c r="C55" s="47">
        <v>16.276</v>
      </c>
      <c r="D55" s="47">
        <v>16.686</v>
      </c>
      <c r="E55" s="47">
        <v>16.904</v>
      </c>
      <c r="F55" s="167">
        <v>16.495000000000001</v>
      </c>
      <c r="G55" s="57">
        <v>18.281648751063351</v>
      </c>
      <c r="H55" s="49">
        <v>6.4138607388035229</v>
      </c>
      <c r="I55" s="45">
        <v>2.5190464487589104</v>
      </c>
      <c r="J55" s="45">
        <v>1.3064844780055207</v>
      </c>
      <c r="K55" s="45">
        <v>-2.4195456696639805</v>
      </c>
    </row>
    <row r="56" spans="1:11" s="25" customFormat="1" ht="12.75" customHeight="1">
      <c r="A56" s="72" t="s">
        <v>344</v>
      </c>
      <c r="B56" s="239">
        <v>6.2859999999999996</v>
      </c>
      <c r="C56" s="47">
        <v>6.6970000000000001</v>
      </c>
      <c r="D56" s="47">
        <v>6.4889999999999999</v>
      </c>
      <c r="E56" s="47">
        <v>6.766</v>
      </c>
      <c r="F56" s="167">
        <v>6.9189999999999996</v>
      </c>
      <c r="G56" s="52">
        <v>-0.71078818512084752</v>
      </c>
      <c r="H56" s="49">
        <v>6.5383391664015411</v>
      </c>
      <c r="I56" s="49">
        <v>-3.1058682992384679</v>
      </c>
      <c r="J56" s="49">
        <v>4.2687625211897062</v>
      </c>
      <c r="K56" s="49">
        <v>2.2613065326633208</v>
      </c>
    </row>
    <row r="57" spans="1:11" s="19" customFormat="1" ht="12.75" customHeight="1">
      <c r="A57" s="72" t="s">
        <v>343</v>
      </c>
      <c r="B57" s="57">
        <v>1460.8910000000001</v>
      </c>
      <c r="C57" s="45">
        <v>1480.7080000000001</v>
      </c>
      <c r="D57" s="45">
        <v>1514.8589999999999</v>
      </c>
      <c r="E57" s="45">
        <v>1548.337</v>
      </c>
      <c r="F57" s="93">
        <v>1576.0060000000001</v>
      </c>
      <c r="G57" s="52">
        <v>4.7419148766842723</v>
      </c>
      <c r="H57" s="49">
        <v>1.3565009299119524</v>
      </c>
      <c r="I57" s="49">
        <v>2.3063966697012495</v>
      </c>
      <c r="J57" s="49">
        <v>2.2099746577074253</v>
      </c>
      <c r="K57" s="49">
        <v>1.7870140673509782</v>
      </c>
    </row>
    <row r="58" spans="1:11" s="19" customFormat="1" ht="12.75" customHeight="1">
      <c r="A58" s="72" t="s">
        <v>534</v>
      </c>
      <c r="B58" s="239">
        <v>24.965</v>
      </c>
      <c r="C58" s="47">
        <v>23.475000000000001</v>
      </c>
      <c r="D58" s="47">
        <v>22.033999999999999</v>
      </c>
      <c r="E58" s="47">
        <v>20.591000000000001</v>
      </c>
      <c r="F58" s="167">
        <v>19.001000000000001</v>
      </c>
      <c r="G58" s="57">
        <v>-6.2699455603529302</v>
      </c>
      <c r="H58" s="49">
        <v>-5.9683556979771568</v>
      </c>
      <c r="I58" s="45">
        <v>-6.1384451544196033</v>
      </c>
      <c r="J58" s="45">
        <v>-6.5489697739856467</v>
      </c>
      <c r="K58" s="45">
        <v>-7.7218202127142916</v>
      </c>
    </row>
    <row r="59" spans="1:11" s="19" customFormat="1" ht="12.75" customHeight="1">
      <c r="A59" s="74" t="s">
        <v>811</v>
      </c>
      <c r="B59" s="239"/>
      <c r="C59" s="47"/>
      <c r="D59" s="47"/>
      <c r="E59" s="47"/>
      <c r="F59" s="167"/>
      <c r="G59" s="57"/>
      <c r="H59" s="49"/>
      <c r="I59" s="45"/>
      <c r="J59" s="45"/>
      <c r="K59" s="45"/>
    </row>
    <row r="60" spans="1:11" s="19" customFormat="1" ht="12.75" customHeight="1">
      <c r="A60" s="72" t="s">
        <v>777</v>
      </c>
      <c r="B60" s="239">
        <v>3.3029600000000001</v>
      </c>
      <c r="C60" s="47">
        <v>3.4292600000000002</v>
      </c>
      <c r="D60" s="47">
        <v>3.5153750000000001</v>
      </c>
      <c r="E60" s="47">
        <v>3.5578449999999999</v>
      </c>
      <c r="F60" s="167">
        <v>3.768662</v>
      </c>
      <c r="G60" s="57">
        <v>-8.8230690642560834</v>
      </c>
      <c r="H60" s="49">
        <v>3.8238428561048199</v>
      </c>
      <c r="I60" s="45">
        <v>2.511183170713216</v>
      </c>
      <c r="J60" s="45">
        <v>1.2081214664153794</v>
      </c>
      <c r="K60" s="45">
        <v>5.9254127147191582</v>
      </c>
    </row>
    <row r="61" spans="1:11" s="19" customFormat="1" ht="12.75" customHeight="1">
      <c r="A61" s="72" t="s">
        <v>778</v>
      </c>
      <c r="B61" s="57">
        <v>308.60899999999998</v>
      </c>
      <c r="C61" s="45">
        <v>241.0924</v>
      </c>
      <c r="D61" s="45">
        <v>203.64060000000001</v>
      </c>
      <c r="E61" s="45">
        <v>164.84690000000001</v>
      </c>
      <c r="F61" s="93">
        <v>129.37559999999999</v>
      </c>
      <c r="G61" s="57">
        <v>-26.122287269632615</v>
      </c>
      <c r="H61" s="49">
        <v>-21.877715815157682</v>
      </c>
      <c r="I61" s="45">
        <v>-15.534210120269243</v>
      </c>
      <c r="J61" s="45">
        <v>-19.050081368842953</v>
      </c>
      <c r="K61" s="45">
        <v>-21.517723414877686</v>
      </c>
    </row>
    <row r="62" spans="1:11" s="19" customFormat="1" ht="28.5" customHeight="1">
      <c r="A62" s="114" t="s">
        <v>564</v>
      </c>
      <c r="B62" s="616">
        <v>3750.085</v>
      </c>
      <c r="C62" s="617">
        <v>4055.828</v>
      </c>
      <c r="D62" s="617">
        <v>4340.6679999999997</v>
      </c>
      <c r="E62" s="617">
        <v>4703.8329999999996</v>
      </c>
      <c r="F62" s="618">
        <v>5051.3440000000001</v>
      </c>
      <c r="G62" s="616">
        <v>7.8097015032644101</v>
      </c>
      <c r="H62" s="572">
        <v>8.1529618661976944</v>
      </c>
      <c r="I62" s="617">
        <v>7.0229802644490746</v>
      </c>
      <c r="J62" s="617">
        <v>8.3665693851729728</v>
      </c>
      <c r="K62" s="617">
        <v>7.3878260558995379</v>
      </c>
    </row>
    <row r="63" spans="1:11" s="19" customFormat="1" ht="15" customHeight="1">
      <c r="A63" s="927" t="s">
        <v>831</v>
      </c>
      <c r="B63" s="927"/>
      <c r="C63" s="927"/>
      <c r="D63" s="927"/>
      <c r="E63" s="927"/>
      <c r="F63" s="927"/>
      <c r="G63" s="927"/>
      <c r="H63" s="927"/>
      <c r="I63" s="927"/>
      <c r="J63" s="927"/>
      <c r="K63" s="927"/>
    </row>
    <row r="64" spans="1:11" s="19" customFormat="1" ht="12.75" customHeight="1">
      <c r="A64" s="795"/>
      <c r="B64" s="795"/>
      <c r="C64" s="795"/>
      <c r="D64" s="795"/>
      <c r="E64" s="795"/>
      <c r="F64" s="795"/>
      <c r="G64" s="795"/>
      <c r="H64" s="795"/>
      <c r="I64" s="795"/>
      <c r="J64" s="795"/>
      <c r="K64" s="795"/>
    </row>
    <row r="65" spans="1:11" s="19" customFormat="1" ht="12.75" customHeight="1">
      <c r="A65" s="795"/>
      <c r="B65" s="795"/>
      <c r="C65" s="795"/>
      <c r="D65" s="795"/>
      <c r="E65" s="795"/>
      <c r="F65" s="795"/>
      <c r="G65" s="795"/>
      <c r="H65" s="795"/>
      <c r="I65" s="795"/>
      <c r="J65" s="795"/>
      <c r="K65" s="795"/>
    </row>
    <row r="66" spans="1:11" s="19" customFormat="1" ht="12.75" customHeight="1">
      <c r="A66" s="795"/>
      <c r="B66" s="795"/>
      <c r="C66" s="795"/>
      <c r="D66" s="795"/>
      <c r="E66" s="795"/>
      <c r="F66" s="795"/>
      <c r="G66" s="795"/>
      <c r="H66" s="795"/>
      <c r="I66" s="795"/>
      <c r="J66" s="795"/>
      <c r="K66" s="795"/>
    </row>
    <row r="67" spans="1:11" s="19" customFormat="1" ht="12.75" customHeight="1">
      <c r="A67" s="795"/>
      <c r="B67" s="795"/>
      <c r="C67" s="795"/>
      <c r="D67" s="795"/>
      <c r="E67" s="795"/>
      <c r="F67" s="795"/>
      <c r="G67" s="795"/>
      <c r="H67" s="795"/>
      <c r="I67" s="795"/>
      <c r="J67" s="795"/>
      <c r="K67" s="795"/>
    </row>
    <row r="68" spans="1:11" s="19" customFormat="1" ht="12.75" customHeight="1">
      <c r="A68" s="933" t="s">
        <v>57</v>
      </c>
      <c r="B68" s="933"/>
      <c r="C68" s="933"/>
      <c r="D68" s="933"/>
      <c r="E68" s="933"/>
      <c r="F68" s="933"/>
      <c r="G68" s="933"/>
      <c r="H68" s="933"/>
      <c r="I68" s="933"/>
      <c r="J68" s="933"/>
      <c r="K68" s="933"/>
    </row>
    <row r="69" spans="1:11" s="19" customFormat="1" ht="12.75" customHeight="1">
      <c r="A69" s="561"/>
      <c r="B69" s="561"/>
      <c r="C69" s="561"/>
      <c r="D69" s="561"/>
      <c r="E69" s="561"/>
      <c r="F69" s="561"/>
      <c r="G69" s="562"/>
      <c r="H69" s="562"/>
      <c r="I69" s="562"/>
      <c r="J69" s="562"/>
      <c r="K69" s="562"/>
    </row>
    <row r="70" spans="1:11" s="19" customFormat="1" ht="27.75" customHeight="1">
      <c r="A70" s="940" t="s">
        <v>463</v>
      </c>
      <c r="B70" s="935" t="s">
        <v>235</v>
      </c>
      <c r="C70" s="936"/>
      <c r="D70" s="936"/>
      <c r="E70" s="936"/>
      <c r="F70" s="937"/>
      <c r="G70" s="935" t="s">
        <v>207</v>
      </c>
      <c r="H70" s="936"/>
      <c r="I70" s="936"/>
      <c r="J70" s="936"/>
      <c r="K70" s="936"/>
    </row>
    <row r="71" spans="1:11" s="19" customFormat="1" ht="12.75" customHeight="1">
      <c r="A71" s="941"/>
      <c r="B71" s="180">
        <v>40909</v>
      </c>
      <c r="C71" s="180">
        <v>41275</v>
      </c>
      <c r="D71" s="180">
        <v>41640</v>
      </c>
      <c r="E71" s="180">
        <v>42005</v>
      </c>
      <c r="F71" s="181">
        <v>42370</v>
      </c>
      <c r="G71" s="180">
        <v>40909</v>
      </c>
      <c r="H71" s="180">
        <v>41275</v>
      </c>
      <c r="I71" s="180">
        <v>41640</v>
      </c>
      <c r="J71" s="180">
        <v>42005</v>
      </c>
      <c r="K71" s="180">
        <v>42370</v>
      </c>
    </row>
    <row r="72" spans="1:11" s="19" customFormat="1" ht="12.75" customHeight="1">
      <c r="A72" s="74" t="s">
        <v>812</v>
      </c>
      <c r="B72" s="239"/>
      <c r="C72" s="47"/>
      <c r="D72" s="47"/>
      <c r="E72" s="47"/>
      <c r="F72" s="167"/>
      <c r="G72" s="57"/>
      <c r="H72" s="49"/>
      <c r="I72" s="45"/>
      <c r="J72" s="45"/>
      <c r="K72" s="45"/>
    </row>
    <row r="73" spans="1:11" s="19" customFormat="1" ht="12.75" customHeight="1">
      <c r="A73" s="72" t="s">
        <v>565</v>
      </c>
      <c r="B73" s="239">
        <v>171.738</v>
      </c>
      <c r="C73" s="47">
        <v>217.583</v>
      </c>
      <c r="D73" s="47">
        <v>262.89499999999998</v>
      </c>
      <c r="E73" s="47">
        <v>334.9</v>
      </c>
      <c r="F73" s="167">
        <v>394.99</v>
      </c>
      <c r="G73" s="52">
        <v>55.202703923943105</v>
      </c>
      <c r="H73" s="49">
        <v>26.694732674189758</v>
      </c>
      <c r="I73" s="49">
        <v>20.825156377106669</v>
      </c>
      <c r="J73" s="49">
        <v>27.389261872610749</v>
      </c>
      <c r="K73" s="49">
        <v>17.942669453568239</v>
      </c>
    </row>
    <row r="74" spans="1:11" s="19" customFormat="1" ht="12.75" customHeight="1">
      <c r="A74" s="72" t="s">
        <v>566</v>
      </c>
      <c r="B74" s="57">
        <v>149.73099999999999</v>
      </c>
      <c r="C74" s="45">
        <v>142.648</v>
      </c>
      <c r="D74" s="45">
        <v>137.40700000000001</v>
      </c>
      <c r="E74" s="45">
        <v>130.94999999999999</v>
      </c>
      <c r="F74" s="93">
        <v>128.44999999999999</v>
      </c>
      <c r="G74" s="52">
        <v>-3.0848495440040979</v>
      </c>
      <c r="H74" s="49">
        <v>-4.7304833334446457</v>
      </c>
      <c r="I74" s="49">
        <v>-3.6740788514385003</v>
      </c>
      <c r="J74" s="49">
        <v>-4.699178353359013</v>
      </c>
      <c r="K74" s="49">
        <v>-1.9091256204658236</v>
      </c>
    </row>
    <row r="75" spans="1:11" s="25" customFormat="1" ht="12.75" customHeight="1">
      <c r="A75" s="74" t="s">
        <v>5</v>
      </c>
      <c r="B75" s="57"/>
      <c r="C75" s="45"/>
      <c r="D75" s="45"/>
      <c r="E75" s="45"/>
      <c r="F75" s="93"/>
      <c r="G75" s="52"/>
      <c r="H75" s="49"/>
      <c r="I75" s="49"/>
      <c r="J75" s="49"/>
      <c r="K75" s="49"/>
    </row>
    <row r="76" spans="1:11" s="25" customFormat="1" ht="12.75" customHeight="1">
      <c r="A76" s="72" t="s">
        <v>381</v>
      </c>
      <c r="B76" s="239">
        <v>8.5210000000000008</v>
      </c>
      <c r="C76" s="47">
        <v>7.9809999999999999</v>
      </c>
      <c r="D76" s="47">
        <v>6.383</v>
      </c>
      <c r="E76" s="47">
        <v>5.742</v>
      </c>
      <c r="F76" s="167">
        <v>5.6020000000000003</v>
      </c>
      <c r="G76" s="52">
        <v>2.0479041916167784</v>
      </c>
      <c r="H76" s="49">
        <v>-6.3372843562962249</v>
      </c>
      <c r="I76" s="49">
        <v>-20.022553564716194</v>
      </c>
      <c r="J76" s="49">
        <v>-10.042299859000469</v>
      </c>
      <c r="K76" s="49">
        <v>-2.4381748519679447</v>
      </c>
    </row>
    <row r="77" spans="1:11" s="25" customFormat="1" ht="12.75" customHeight="1">
      <c r="A77" s="72" t="s">
        <v>931</v>
      </c>
      <c r="B77" s="57">
        <v>2739.886</v>
      </c>
      <c r="C77" s="45">
        <v>2556.857</v>
      </c>
      <c r="D77" s="45">
        <v>1921.9090000000001</v>
      </c>
      <c r="E77" s="45">
        <v>1619.403</v>
      </c>
      <c r="F77" s="93">
        <v>1710.223</v>
      </c>
      <c r="G77" s="57">
        <v>-31.867766243997153</v>
      </c>
      <c r="H77" s="49">
        <v>-6.6801684449644956</v>
      </c>
      <c r="I77" s="45">
        <v>-24.833144755455617</v>
      </c>
      <c r="J77" s="45">
        <v>-15.739871138539863</v>
      </c>
      <c r="K77" s="45">
        <v>5.6082395796475559</v>
      </c>
    </row>
    <row r="78" spans="1:11" s="25" customFormat="1" ht="12.75" customHeight="1">
      <c r="A78" s="74" t="s">
        <v>813</v>
      </c>
      <c r="B78" s="57"/>
      <c r="C78" s="45"/>
      <c r="D78" s="45"/>
      <c r="E78" s="45"/>
      <c r="F78" s="93"/>
      <c r="G78" s="57"/>
      <c r="H78" s="49"/>
      <c r="I78" s="45"/>
      <c r="J78" s="45"/>
      <c r="K78" s="45"/>
    </row>
    <row r="79" spans="1:11" s="25" customFormat="1" ht="12.75" customHeight="1">
      <c r="A79" s="72" t="s">
        <v>627</v>
      </c>
      <c r="B79" s="57">
        <v>1.1890000000000001</v>
      </c>
      <c r="C79" s="45">
        <v>2.105</v>
      </c>
      <c r="D79" s="47">
        <v>2.9260000000000002</v>
      </c>
      <c r="E79" s="47">
        <v>3.254</v>
      </c>
      <c r="F79" s="167">
        <v>3.371</v>
      </c>
      <c r="G79" s="57">
        <v>89.936102236421746</v>
      </c>
      <c r="H79" s="49">
        <v>77.039529015979809</v>
      </c>
      <c r="I79" s="45">
        <v>39.002375296912128</v>
      </c>
      <c r="J79" s="45">
        <v>11.209842788790159</v>
      </c>
      <c r="K79" s="45">
        <v>3.5955746773202124</v>
      </c>
    </row>
    <row r="80" spans="1:11" s="783" customFormat="1" ht="12.75" customHeight="1">
      <c r="A80" s="720" t="s">
        <v>407</v>
      </c>
      <c r="B80" s="57" t="s">
        <v>349</v>
      </c>
      <c r="C80" s="45" t="s">
        <v>917</v>
      </c>
      <c r="D80" s="47" t="s">
        <v>917</v>
      </c>
      <c r="E80" s="47">
        <v>0.72899999999999998</v>
      </c>
      <c r="F80" s="167">
        <v>0.70199999999999996</v>
      </c>
      <c r="G80" s="57" t="s">
        <v>349</v>
      </c>
      <c r="H80" s="49" t="s">
        <v>349</v>
      </c>
      <c r="I80" s="45" t="s">
        <v>349</v>
      </c>
      <c r="J80" s="45" t="s">
        <v>917</v>
      </c>
      <c r="K80" s="45">
        <v>-3.703703703703709</v>
      </c>
    </row>
    <row r="81" spans="1:11" s="25" customFormat="1" ht="12.75" customHeight="1">
      <c r="A81" s="72" t="s">
        <v>628</v>
      </c>
      <c r="B81" s="57">
        <v>923.35500000000002</v>
      </c>
      <c r="C81" s="45">
        <v>934.60500000000002</v>
      </c>
      <c r="D81" s="45">
        <v>919.67399999999998</v>
      </c>
      <c r="E81" s="45">
        <v>894.82899999999995</v>
      </c>
      <c r="F81" s="93">
        <v>839.89499999999998</v>
      </c>
      <c r="G81" s="57">
        <v>2.7488950116396627</v>
      </c>
      <c r="H81" s="49">
        <v>1.2183829621326581</v>
      </c>
      <c r="I81" s="45">
        <v>-1.5975733063700703</v>
      </c>
      <c r="J81" s="45">
        <v>-2.7015007491785203</v>
      </c>
      <c r="K81" s="45">
        <v>-6.1390500307880069</v>
      </c>
    </row>
    <row r="82" spans="1:11" s="25" customFormat="1" ht="12.75" customHeight="1">
      <c r="A82" s="72" t="s">
        <v>629</v>
      </c>
      <c r="B82" s="57">
        <v>333.94099999999997</v>
      </c>
      <c r="C82" s="45">
        <v>404.36</v>
      </c>
      <c r="D82" s="45">
        <v>447.95400000000001</v>
      </c>
      <c r="E82" s="45">
        <v>500.45400000000001</v>
      </c>
      <c r="F82" s="93">
        <v>592.64</v>
      </c>
      <c r="G82" s="57">
        <v>16.105737471229187</v>
      </c>
      <c r="H82" s="49">
        <v>21.087257928795822</v>
      </c>
      <c r="I82" s="45">
        <v>10.780987239093864</v>
      </c>
      <c r="J82" s="45">
        <v>11.719953388071103</v>
      </c>
      <c r="K82" s="45">
        <v>18.420474209417836</v>
      </c>
    </row>
    <row r="83" spans="1:11" s="25" customFormat="1" ht="25.5" customHeight="1">
      <c r="A83" s="114" t="s">
        <v>896</v>
      </c>
      <c r="B83" s="648">
        <v>0.50900000000000001</v>
      </c>
      <c r="C83" s="649">
        <v>0.129</v>
      </c>
      <c r="D83" s="649">
        <v>6.0000000000000001E-3</v>
      </c>
      <c r="E83" s="649">
        <v>4.0000000000000001E-3</v>
      </c>
      <c r="F83" s="650">
        <v>2E-3</v>
      </c>
      <c r="G83" s="616">
        <v>-28.511235955056179</v>
      </c>
      <c r="H83" s="572">
        <v>-74.656188605108056</v>
      </c>
      <c r="I83" s="617">
        <v>-95.348837209302332</v>
      </c>
      <c r="J83" s="617">
        <v>-33.333333333333336</v>
      </c>
      <c r="K83" s="617">
        <v>-50</v>
      </c>
    </row>
    <row r="84" spans="1:11" s="25" customFormat="1" ht="12.75" customHeight="1">
      <c r="A84" s="74" t="s">
        <v>814</v>
      </c>
      <c r="B84" s="57"/>
      <c r="C84" s="45"/>
      <c r="D84" s="45"/>
      <c r="E84" s="45"/>
      <c r="F84" s="93"/>
      <c r="G84" s="57"/>
      <c r="H84" s="49"/>
      <c r="I84" s="45"/>
      <c r="J84" s="45"/>
      <c r="K84" s="45"/>
    </row>
    <row r="85" spans="1:11" s="25" customFormat="1" ht="12.75" customHeight="1">
      <c r="A85" s="72" t="s">
        <v>630</v>
      </c>
      <c r="B85" s="239">
        <v>53.69</v>
      </c>
      <c r="C85" s="47">
        <v>56.51</v>
      </c>
      <c r="D85" s="47">
        <v>62.95</v>
      </c>
      <c r="E85" s="47">
        <v>79.19</v>
      </c>
      <c r="F85" s="167">
        <v>89.28</v>
      </c>
      <c r="G85" s="57">
        <v>25.356058837263596</v>
      </c>
      <c r="H85" s="49">
        <v>5.2523747439001678</v>
      </c>
      <c r="I85" s="45">
        <v>11.396213059635475</v>
      </c>
      <c r="J85" s="45">
        <v>25.798252581413816</v>
      </c>
      <c r="K85" s="45">
        <v>12.741507766132099</v>
      </c>
    </row>
    <row r="86" spans="1:11" s="25" customFormat="1" ht="12.75" customHeight="1">
      <c r="A86" s="74" t="s">
        <v>6</v>
      </c>
      <c r="B86" s="57"/>
      <c r="C86" s="45"/>
      <c r="D86" s="45"/>
      <c r="E86" s="45"/>
      <c r="F86" s="93"/>
      <c r="G86" s="52"/>
      <c r="H86" s="49"/>
      <c r="I86" s="49"/>
      <c r="J86" s="49"/>
      <c r="K86" s="49"/>
    </row>
    <row r="87" spans="1:11" s="25" customFormat="1" ht="12.75" customHeight="1">
      <c r="A87" s="72" t="s">
        <v>771</v>
      </c>
      <c r="B87" s="239">
        <v>4.7300000000000004</v>
      </c>
      <c r="C87" s="47">
        <v>5.0759999999999996</v>
      </c>
      <c r="D87" s="47">
        <v>5.2102459999999997</v>
      </c>
      <c r="E87" s="47">
        <v>5.3213119999999998</v>
      </c>
      <c r="F87" s="167">
        <v>5.4397719999999996</v>
      </c>
      <c r="G87" s="52">
        <v>7.62229806598409</v>
      </c>
      <c r="H87" s="49">
        <v>7.3150105708245095</v>
      </c>
      <c r="I87" s="49">
        <v>2.6447202521670654</v>
      </c>
      <c r="J87" s="49">
        <v>2.131684377282772</v>
      </c>
      <c r="K87" s="49">
        <v>2.2261427257037392</v>
      </c>
    </row>
    <row r="88" spans="1:11" s="25" customFormat="1" ht="12.75" customHeight="1">
      <c r="A88" s="72" t="s">
        <v>939</v>
      </c>
      <c r="B88" s="239">
        <v>73.638999999999996</v>
      </c>
      <c r="C88" s="47">
        <v>71.296000000000006</v>
      </c>
      <c r="D88" s="47">
        <v>68.471999999999994</v>
      </c>
      <c r="E88" s="47">
        <v>64.838999999999999</v>
      </c>
      <c r="F88" s="167">
        <v>61.064999999999998</v>
      </c>
      <c r="G88" s="52">
        <v>-2.868863270636024</v>
      </c>
      <c r="H88" s="49">
        <v>-3.1817379377775179</v>
      </c>
      <c r="I88" s="49">
        <v>-3.9609515260323302</v>
      </c>
      <c r="J88" s="49">
        <v>-5.3058184367332561</v>
      </c>
      <c r="K88" s="49">
        <v>-5.8205709526673814</v>
      </c>
    </row>
    <row r="89" spans="1:11" s="25" customFormat="1" ht="12.75" customHeight="1">
      <c r="A89" s="72" t="s">
        <v>940</v>
      </c>
      <c r="B89" s="239">
        <v>0.92</v>
      </c>
      <c r="C89" s="47">
        <v>0.93300000000000005</v>
      </c>
      <c r="D89" s="47">
        <v>0.93500000000000005</v>
      </c>
      <c r="E89" s="47">
        <v>0.90300000000000002</v>
      </c>
      <c r="F89" s="167">
        <v>0.85299999999999998</v>
      </c>
      <c r="G89" s="57">
        <v>-4.5643153526970899</v>
      </c>
      <c r="H89" s="49">
        <v>1.4130434782608781</v>
      </c>
      <c r="I89" s="45">
        <v>0.2143622722400762</v>
      </c>
      <c r="J89" s="45">
        <v>-3.4224598930481354</v>
      </c>
      <c r="K89" s="45">
        <v>-5.537098560354381</v>
      </c>
    </row>
    <row r="90" spans="1:11" s="25" customFormat="1" ht="12.75" customHeight="1">
      <c r="A90" s="72" t="s">
        <v>209</v>
      </c>
      <c r="B90" s="239">
        <v>96.344999999999999</v>
      </c>
      <c r="C90" s="47">
        <v>99.807000000000002</v>
      </c>
      <c r="D90" s="47">
        <v>97.825000000000003</v>
      </c>
      <c r="E90" s="47">
        <v>98.965999999999994</v>
      </c>
      <c r="F90" s="167">
        <v>102.837</v>
      </c>
      <c r="G90" s="52">
        <v>3.9735385213083951</v>
      </c>
      <c r="H90" s="49">
        <v>3.5933364471430806</v>
      </c>
      <c r="I90" s="49">
        <v>-1.9858326570280638</v>
      </c>
      <c r="J90" s="49">
        <v>1.1663685152057068</v>
      </c>
      <c r="K90" s="49">
        <v>3.9114443344178795</v>
      </c>
    </row>
    <row r="91" spans="1:11" s="25" customFormat="1" ht="12.75" customHeight="1">
      <c r="A91" s="74" t="s">
        <v>815</v>
      </c>
      <c r="B91" s="57"/>
      <c r="C91" s="45"/>
      <c r="D91" s="45"/>
      <c r="E91" s="45"/>
      <c r="F91" s="93"/>
      <c r="G91" s="52"/>
      <c r="H91" s="49"/>
      <c r="I91" s="49"/>
      <c r="J91" s="49"/>
      <c r="K91" s="49"/>
    </row>
    <row r="92" spans="1:11" s="25" customFormat="1" ht="12.75" customHeight="1">
      <c r="A92" s="72" t="s">
        <v>198</v>
      </c>
      <c r="B92" s="239">
        <v>5.0174070000000004</v>
      </c>
      <c r="C92" s="47">
        <v>5.7957419999999997</v>
      </c>
      <c r="D92" s="47">
        <v>6.424283</v>
      </c>
      <c r="E92" s="47">
        <v>7.0353190000000003</v>
      </c>
      <c r="F92" s="167">
        <v>7.5202540000000004</v>
      </c>
      <c r="G92" s="52">
        <v>22.386855005660266</v>
      </c>
      <c r="H92" s="49">
        <v>15.512694106736792</v>
      </c>
      <c r="I92" s="49">
        <v>10.844875427512136</v>
      </c>
      <c r="J92" s="49">
        <v>9.5113493599207963</v>
      </c>
      <c r="K92" s="49">
        <v>6.8928644173775311</v>
      </c>
    </row>
    <row r="93" spans="1:11" s="25" customFormat="1" ht="14.25">
      <c r="A93" s="72" t="s">
        <v>928</v>
      </c>
      <c r="B93" s="239">
        <v>0.30770599999999998</v>
      </c>
      <c r="C93" s="47">
        <v>0.32594000000000001</v>
      </c>
      <c r="D93" s="47">
        <v>0.34533000000000003</v>
      </c>
      <c r="E93" s="47">
        <v>0.38569999999999999</v>
      </c>
      <c r="F93" s="167">
        <v>0.42453000000000002</v>
      </c>
      <c r="G93" s="52">
        <v>7.0680218376926174</v>
      </c>
      <c r="H93" s="49">
        <v>5.9257863025095503</v>
      </c>
      <c r="I93" s="49">
        <v>5.948947659078363</v>
      </c>
      <c r="J93" s="49">
        <v>11.690267280572186</v>
      </c>
      <c r="K93" s="49">
        <v>10.067409904070534</v>
      </c>
    </row>
    <row r="94" spans="1:11" s="25" customFormat="1" ht="12.75" customHeight="1">
      <c r="A94" s="74" t="s">
        <v>7</v>
      </c>
      <c r="B94" s="57"/>
      <c r="C94" s="45"/>
      <c r="D94" s="45"/>
      <c r="E94" s="45"/>
      <c r="F94" s="93"/>
      <c r="G94" s="57"/>
      <c r="H94" s="49"/>
      <c r="I94" s="45"/>
      <c r="J94" s="45"/>
      <c r="K94" s="45"/>
    </row>
    <row r="95" spans="1:11" s="25" customFormat="1" ht="12.75" hidden="1" customHeight="1">
      <c r="A95" s="72" t="s">
        <v>941</v>
      </c>
      <c r="B95" s="646" t="s">
        <v>349</v>
      </c>
      <c r="C95" s="270" t="s">
        <v>349</v>
      </c>
      <c r="D95" s="270" t="s">
        <v>349</v>
      </c>
      <c r="E95" s="270" t="s">
        <v>349</v>
      </c>
      <c r="F95" s="271" t="s">
        <v>349</v>
      </c>
      <c r="G95" s="52" t="s">
        <v>917</v>
      </c>
      <c r="H95" s="49" t="s">
        <v>917</v>
      </c>
      <c r="I95" s="49" t="s">
        <v>917</v>
      </c>
      <c r="J95" s="49" t="s">
        <v>917</v>
      </c>
      <c r="K95" s="49" t="s">
        <v>917</v>
      </c>
    </row>
    <row r="96" spans="1:11" s="25" customFormat="1" ht="12.75" customHeight="1">
      <c r="A96" s="720" t="s">
        <v>1053</v>
      </c>
      <c r="B96" s="239">
        <v>3.62</v>
      </c>
      <c r="C96" s="47">
        <v>3.81</v>
      </c>
      <c r="D96" s="47">
        <v>4.0599999999999996</v>
      </c>
      <c r="E96" s="47">
        <v>4.359</v>
      </c>
      <c r="F96" s="167">
        <v>4.5410000000000004</v>
      </c>
      <c r="G96" s="52">
        <v>4.6242774566473965</v>
      </c>
      <c r="H96" s="49">
        <v>5.2486187845303789</v>
      </c>
      <c r="I96" s="49">
        <v>6.5616797900262425</v>
      </c>
      <c r="J96" s="49">
        <v>7.3645320197044395</v>
      </c>
      <c r="K96" s="49">
        <v>4.1752695572379039</v>
      </c>
    </row>
    <row r="97" spans="1:11" s="25" customFormat="1" ht="12.75" customHeight="1">
      <c r="A97" s="72" t="s">
        <v>942</v>
      </c>
      <c r="B97" s="57">
        <v>808</v>
      </c>
      <c r="C97" s="45">
        <v>850</v>
      </c>
      <c r="D97" s="45">
        <v>903</v>
      </c>
      <c r="E97" s="45">
        <v>1173.271</v>
      </c>
      <c r="F97" s="93">
        <v>1303.93</v>
      </c>
      <c r="G97" s="57">
        <v>2.13626595879155</v>
      </c>
      <c r="H97" s="49">
        <v>5.1980198019802026</v>
      </c>
      <c r="I97" s="45">
        <v>6.23529411764705</v>
      </c>
      <c r="J97" s="45">
        <v>29.930343300110728</v>
      </c>
      <c r="K97" s="45">
        <v>11.136301843308161</v>
      </c>
    </row>
    <row r="98" spans="1:11" s="25" customFormat="1" ht="12.75" customHeight="1">
      <c r="A98" s="72" t="s">
        <v>943</v>
      </c>
      <c r="B98" s="239">
        <v>135</v>
      </c>
      <c r="C98" s="47">
        <v>140.69999999999999</v>
      </c>
      <c r="D98" s="47">
        <v>144.69999999999999</v>
      </c>
      <c r="E98" s="47">
        <v>145.59200000000001</v>
      </c>
      <c r="F98" s="167">
        <v>144.25</v>
      </c>
      <c r="G98" s="52">
        <v>7.5697211155378419</v>
      </c>
      <c r="H98" s="49">
        <v>4.2222222222222161</v>
      </c>
      <c r="I98" s="49">
        <v>2.8429282160625347</v>
      </c>
      <c r="J98" s="49">
        <v>0.61644782308225565</v>
      </c>
      <c r="K98" s="49">
        <v>-0.92175394252432818</v>
      </c>
    </row>
    <row r="99" spans="1:11" s="25" customFormat="1" ht="12.75" customHeight="1">
      <c r="A99" s="74" t="s">
        <v>8</v>
      </c>
      <c r="B99" s="57"/>
      <c r="C99" s="45"/>
      <c r="D99" s="45"/>
      <c r="E99" s="45"/>
      <c r="F99" s="93"/>
      <c r="G99" s="52"/>
      <c r="H99" s="49"/>
      <c r="I99" s="49"/>
      <c r="J99" s="49"/>
      <c r="K99" s="49"/>
    </row>
    <row r="100" spans="1:11" s="25" customFormat="1" ht="12.75" customHeight="1">
      <c r="A100" s="72" t="s">
        <v>944</v>
      </c>
      <c r="B100" s="57">
        <v>410.18</v>
      </c>
      <c r="C100" s="45">
        <v>419.952</v>
      </c>
      <c r="D100" s="45">
        <v>428.8152</v>
      </c>
      <c r="E100" s="45">
        <v>440.81529999999998</v>
      </c>
      <c r="F100" s="93">
        <v>448.27610099999998</v>
      </c>
      <c r="G100" s="52">
        <v>1.9131385410455115</v>
      </c>
      <c r="H100" s="49">
        <v>2.3823687161733886</v>
      </c>
      <c r="I100" s="49">
        <v>2.1105269173619767</v>
      </c>
      <c r="J100" s="49">
        <v>2.798431585447525</v>
      </c>
      <c r="K100" s="49">
        <v>1.6925004644802399</v>
      </c>
    </row>
    <row r="101" spans="1:11" s="25" customFormat="1" ht="12.75" hidden="1" customHeight="1">
      <c r="A101" s="72" t="s">
        <v>797</v>
      </c>
      <c r="B101" s="57" t="s">
        <v>349</v>
      </c>
      <c r="C101" s="45" t="s">
        <v>349</v>
      </c>
      <c r="D101" s="45" t="s">
        <v>349</v>
      </c>
      <c r="E101" s="45" t="s">
        <v>349</v>
      </c>
      <c r="F101" s="93" t="s">
        <v>349</v>
      </c>
      <c r="G101" s="52" t="s">
        <v>917</v>
      </c>
      <c r="H101" s="49" t="s">
        <v>917</v>
      </c>
      <c r="I101" s="49" t="s">
        <v>917</v>
      </c>
      <c r="J101" s="49" t="s">
        <v>917</v>
      </c>
      <c r="K101" s="49" t="s">
        <v>917</v>
      </c>
    </row>
    <row r="102" spans="1:11" s="25" customFormat="1" ht="12.75" customHeight="1">
      <c r="A102" s="74" t="s">
        <v>816</v>
      </c>
      <c r="B102" s="57"/>
      <c r="C102" s="45"/>
      <c r="D102" s="45"/>
      <c r="E102" s="45"/>
      <c r="F102" s="93"/>
      <c r="G102" s="52"/>
      <c r="H102" s="49"/>
      <c r="I102" s="49"/>
      <c r="J102" s="49"/>
      <c r="K102" s="49"/>
    </row>
    <row r="103" spans="1:11" s="25" customFormat="1" ht="12.75" customHeight="1">
      <c r="A103" s="720" t="s">
        <v>1138</v>
      </c>
      <c r="B103" s="239">
        <v>182.18</v>
      </c>
      <c r="C103" s="47">
        <v>2.95</v>
      </c>
      <c r="D103" s="47">
        <v>2.85</v>
      </c>
      <c r="E103" s="47">
        <v>2.92</v>
      </c>
      <c r="F103" s="167">
        <v>2.5</v>
      </c>
      <c r="G103" s="52">
        <v>9.2920433616692009</v>
      </c>
      <c r="H103" s="49">
        <v>-98.380722362498631</v>
      </c>
      <c r="I103" s="49">
        <v>-3.3898305084745783</v>
      </c>
      <c r="J103" s="49">
        <v>2.4561403508771784</v>
      </c>
      <c r="K103" s="49">
        <v>-14.383561643835618</v>
      </c>
    </row>
    <row r="104" spans="1:11" s="753" customFormat="1" ht="12.75" customHeight="1">
      <c r="A104" s="720" t="s">
        <v>1137</v>
      </c>
      <c r="B104" s="239">
        <v>14.93</v>
      </c>
      <c r="C104" s="47">
        <v>229.53299999999999</v>
      </c>
      <c r="D104" s="47">
        <v>266.61</v>
      </c>
      <c r="E104" s="47">
        <v>315.24</v>
      </c>
      <c r="F104" s="167">
        <v>374.798</v>
      </c>
      <c r="G104" s="52" t="s">
        <v>917</v>
      </c>
      <c r="H104" s="49">
        <v>1437.3945077026121</v>
      </c>
      <c r="I104" s="49">
        <v>16.153232868476429</v>
      </c>
      <c r="J104" s="49">
        <v>18.24012602678069</v>
      </c>
      <c r="K104" s="49">
        <v>18.892906991498549</v>
      </c>
    </row>
    <row r="105" spans="1:11" s="755" customFormat="1" ht="25.5" customHeight="1">
      <c r="A105" s="114" t="s">
        <v>1194</v>
      </c>
      <c r="B105" s="648">
        <v>57.445999999999998</v>
      </c>
      <c r="C105" s="649">
        <v>70.13</v>
      </c>
      <c r="D105" s="649">
        <v>84.238</v>
      </c>
      <c r="E105" s="649">
        <v>97.254000000000005</v>
      </c>
      <c r="F105" s="650">
        <v>105.446</v>
      </c>
      <c r="G105" s="571">
        <v>29.824402811362958</v>
      </c>
      <c r="H105" s="572">
        <v>22.079866309229534</v>
      </c>
      <c r="I105" s="572">
        <v>20.116925709396849</v>
      </c>
      <c r="J105" s="572">
        <v>15.451458961513808</v>
      </c>
      <c r="K105" s="572">
        <v>8.4233039258025286</v>
      </c>
    </row>
    <row r="106" spans="1:11" s="25" customFormat="1" ht="12.75" customHeight="1">
      <c r="A106" s="717" t="s">
        <v>1098</v>
      </c>
      <c r="B106" s="57">
        <v>1459.104</v>
      </c>
      <c r="C106" s="45">
        <v>1653.989</v>
      </c>
      <c r="D106" s="45">
        <v>1838.85</v>
      </c>
      <c r="E106" s="45">
        <v>2053.9679999999998</v>
      </c>
      <c r="F106" s="93">
        <v>2274.0410000000002</v>
      </c>
      <c r="G106" s="52">
        <v>19.409492991841624</v>
      </c>
      <c r="H106" s="49">
        <v>13.356484527490853</v>
      </c>
      <c r="I106" s="49">
        <v>11.176676507522121</v>
      </c>
      <c r="J106" s="49">
        <v>11.698507219185906</v>
      </c>
      <c r="K106" s="49">
        <v>10.714529145536854</v>
      </c>
    </row>
    <row r="107" spans="1:11" s="25" customFormat="1" ht="12.75" customHeight="1">
      <c r="A107" s="717" t="s">
        <v>1099</v>
      </c>
      <c r="B107" s="239">
        <v>18.484000000000002</v>
      </c>
      <c r="C107" s="47">
        <v>17.190999999999999</v>
      </c>
      <c r="D107" s="47">
        <v>17.391999999999999</v>
      </c>
      <c r="E107" s="47">
        <v>16.931000000000001</v>
      </c>
      <c r="F107" s="167">
        <v>15.417999999999999</v>
      </c>
      <c r="G107" s="52">
        <v>1.5046677649643181</v>
      </c>
      <c r="H107" s="49">
        <v>-6.9952391257303788</v>
      </c>
      <c r="I107" s="49">
        <v>1.16921645046828</v>
      </c>
      <c r="J107" s="49">
        <v>-2.6506439742410182</v>
      </c>
      <c r="K107" s="49">
        <v>-8.9362707459689439</v>
      </c>
    </row>
    <row r="108" spans="1:11" s="25" customFormat="1" ht="12.75" customHeight="1">
      <c r="A108" s="74" t="s">
        <v>9</v>
      </c>
      <c r="B108" s="57"/>
      <c r="C108" s="45"/>
      <c r="D108" s="45"/>
      <c r="E108" s="45"/>
      <c r="F108" s="93"/>
      <c r="G108" s="57"/>
      <c r="H108" s="49"/>
      <c r="I108" s="45"/>
      <c r="J108" s="45"/>
      <c r="K108" s="45"/>
    </row>
    <row r="109" spans="1:11" s="25" customFormat="1" ht="12.75" hidden="1" customHeight="1">
      <c r="A109" s="72" t="s">
        <v>945</v>
      </c>
      <c r="B109" s="239" t="s">
        <v>917</v>
      </c>
      <c r="C109" s="47" t="s">
        <v>917</v>
      </c>
      <c r="D109" s="47" t="s">
        <v>917</v>
      </c>
      <c r="E109" s="47" t="s">
        <v>917</v>
      </c>
      <c r="F109" s="167" t="s">
        <v>917</v>
      </c>
      <c r="G109" s="52" t="s">
        <v>917</v>
      </c>
      <c r="H109" s="49" t="s">
        <v>917</v>
      </c>
      <c r="I109" s="49" t="s">
        <v>917</v>
      </c>
      <c r="J109" s="49" t="s">
        <v>917</v>
      </c>
      <c r="K109" s="49" t="s">
        <v>917</v>
      </c>
    </row>
    <row r="110" spans="1:11" s="25" customFormat="1" ht="12.75" customHeight="1">
      <c r="A110" s="72" t="s">
        <v>837</v>
      </c>
      <c r="B110" s="239">
        <v>33.936</v>
      </c>
      <c r="C110" s="47">
        <v>34.975999999999999</v>
      </c>
      <c r="D110" s="47">
        <v>36.521000000000001</v>
      </c>
      <c r="E110" s="47">
        <v>37.548000000000002</v>
      </c>
      <c r="F110" s="167">
        <v>38.963999999999999</v>
      </c>
      <c r="G110" s="52">
        <v>-0.25864095932283115</v>
      </c>
      <c r="H110" s="49">
        <v>3.0645921735030557</v>
      </c>
      <c r="I110" s="49">
        <v>4.4173147301006521</v>
      </c>
      <c r="J110" s="49">
        <v>2.8120807206812648</v>
      </c>
      <c r="K110" s="49">
        <v>3.7711728986896675</v>
      </c>
    </row>
    <row r="111" spans="1:11" ht="12.75" customHeight="1">
      <c r="A111" s="72" t="s">
        <v>947</v>
      </c>
      <c r="B111" s="52">
        <v>667.42200000000003</v>
      </c>
      <c r="C111" s="49">
        <v>587.26199999999994</v>
      </c>
      <c r="D111" s="49">
        <v>518.46100000000001</v>
      </c>
      <c r="E111" s="49">
        <v>444.69099999999997</v>
      </c>
      <c r="F111" s="53">
        <v>377.46600000000001</v>
      </c>
      <c r="G111" s="57">
        <v>-12.485199419384529</v>
      </c>
      <c r="H111" s="49">
        <v>-12.010392225608403</v>
      </c>
      <c r="I111" s="45">
        <v>-11.715554556569286</v>
      </c>
      <c r="J111" s="45">
        <v>-14.228649792366266</v>
      </c>
      <c r="K111" s="49">
        <v>-15.11723871182461</v>
      </c>
    </row>
    <row r="112" spans="1:11" s="19" customFormat="1" ht="12.75" customHeight="1">
      <c r="A112" s="72" t="s">
        <v>946</v>
      </c>
      <c r="B112" s="52">
        <v>5616.3919999999998</v>
      </c>
      <c r="C112" s="49">
        <v>5695.0280000000002</v>
      </c>
      <c r="D112" s="49">
        <v>5841.23</v>
      </c>
      <c r="E112" s="49">
        <v>6080.0429999999997</v>
      </c>
      <c r="F112" s="53">
        <v>6218.7460000000001</v>
      </c>
      <c r="G112" s="52">
        <v>-1.7597869091808493</v>
      </c>
      <c r="H112" s="49">
        <v>1.400115946322833</v>
      </c>
      <c r="I112" s="49">
        <v>2.5671866758161466</v>
      </c>
      <c r="J112" s="49">
        <v>4.0884026138330531</v>
      </c>
      <c r="K112" s="49">
        <v>2.2812832080299605</v>
      </c>
    </row>
    <row r="113" spans="1:11" s="19" customFormat="1" ht="12.75" customHeight="1">
      <c r="A113" s="720" t="s">
        <v>1085</v>
      </c>
      <c r="B113" s="52">
        <v>811.09</v>
      </c>
      <c r="C113" s="49">
        <v>967.62900000000002</v>
      </c>
      <c r="D113" s="49">
        <v>1100.93</v>
      </c>
      <c r="E113" s="49">
        <v>1247.04</v>
      </c>
      <c r="F113" s="53">
        <v>1426.0930000000001</v>
      </c>
      <c r="G113" s="52" t="s">
        <v>917</v>
      </c>
      <c r="H113" s="49">
        <v>19.299831091494156</v>
      </c>
      <c r="I113" s="49">
        <v>13.776044331040094</v>
      </c>
      <c r="J113" s="49">
        <v>13.271506816963829</v>
      </c>
      <c r="K113" s="49">
        <v>14.358240313061344</v>
      </c>
    </row>
    <row r="114" spans="1:11" ht="12.75" customHeight="1">
      <c r="A114" s="74" t="s">
        <v>158</v>
      </c>
      <c r="B114" s="52"/>
      <c r="C114" s="49"/>
      <c r="D114" s="49"/>
      <c r="E114" s="49"/>
      <c r="F114" s="53"/>
      <c r="G114" s="52"/>
      <c r="H114" s="49"/>
      <c r="I114" s="49"/>
      <c r="J114" s="49"/>
      <c r="K114" s="49"/>
    </row>
    <row r="115" spans="1:11" ht="12.75" customHeight="1">
      <c r="A115" s="72" t="s">
        <v>949</v>
      </c>
      <c r="B115" s="206">
        <v>97.1</v>
      </c>
      <c r="C115" s="48">
        <v>103.1</v>
      </c>
      <c r="D115" s="48">
        <v>109.4</v>
      </c>
      <c r="E115" s="48">
        <v>110.4</v>
      </c>
      <c r="F115" s="168">
        <v>110.8</v>
      </c>
      <c r="G115" s="57">
        <v>2.1030494216614182</v>
      </c>
      <c r="H115" s="49">
        <v>6.1791967044284357</v>
      </c>
      <c r="I115" s="45">
        <v>6.1105722599418044</v>
      </c>
      <c r="J115" s="45">
        <v>0.91407678244972423</v>
      </c>
      <c r="K115" s="45">
        <v>0.36231884057971175</v>
      </c>
    </row>
    <row r="116" spans="1:11" ht="12.75" customHeight="1">
      <c r="A116" s="72" t="s">
        <v>948</v>
      </c>
      <c r="B116" s="52">
        <v>131.6</v>
      </c>
      <c r="C116" s="49">
        <v>134.19999999999999</v>
      </c>
      <c r="D116" s="49">
        <v>135</v>
      </c>
      <c r="E116" s="49">
        <v>142.80000000000001</v>
      </c>
      <c r="F116" s="53">
        <v>148.1</v>
      </c>
      <c r="G116" s="49">
        <v>3.6220472440944729</v>
      </c>
      <c r="H116" s="49">
        <v>1.9756838905774954</v>
      </c>
      <c r="I116" s="49">
        <v>0.59612518628913147</v>
      </c>
      <c r="J116" s="49">
        <v>5.7777777777777928</v>
      </c>
      <c r="K116" s="49">
        <v>3.7114845938375218</v>
      </c>
    </row>
    <row r="117" spans="1:11" ht="12.75" customHeight="1">
      <c r="A117" s="74" t="s">
        <v>965</v>
      </c>
      <c r="B117" s="52"/>
      <c r="C117" s="49"/>
      <c r="D117" s="49"/>
      <c r="E117" s="49"/>
      <c r="F117" s="53"/>
      <c r="G117" s="49"/>
      <c r="H117" s="49"/>
      <c r="I117" s="49"/>
      <c r="J117" s="49"/>
      <c r="K117" s="49"/>
    </row>
    <row r="118" spans="1:11" s="25" customFormat="1" ht="12.75" customHeight="1">
      <c r="A118" s="72" t="s">
        <v>383</v>
      </c>
      <c r="B118" s="47">
        <v>89.623000000000005</v>
      </c>
      <c r="C118" s="47">
        <v>91.341999999999999</v>
      </c>
      <c r="D118" s="48">
        <v>87.759</v>
      </c>
      <c r="E118" s="48">
        <v>88.593999999999994</v>
      </c>
      <c r="F118" s="168">
        <v>88.959000000000003</v>
      </c>
      <c r="G118" s="49">
        <v>0.72263429984267269</v>
      </c>
      <c r="H118" s="49">
        <v>1.9180344331254151</v>
      </c>
      <c r="I118" s="49">
        <v>-3.922620481268202</v>
      </c>
      <c r="J118" s="49">
        <v>0.95146936496541823</v>
      </c>
      <c r="K118" s="49">
        <v>0.41199178273925163</v>
      </c>
    </row>
    <row r="119" spans="1:11" s="25" customFormat="1" ht="12.75" customHeight="1">
      <c r="A119" s="72" t="s">
        <v>791</v>
      </c>
      <c r="B119" s="47">
        <v>66.59</v>
      </c>
      <c r="C119" s="47">
        <v>64.137</v>
      </c>
      <c r="D119" s="48">
        <v>57.68</v>
      </c>
      <c r="E119" s="48">
        <v>55.261000000000003</v>
      </c>
      <c r="F119" s="168">
        <v>53.343000000000004</v>
      </c>
      <c r="G119" s="49">
        <v>6.8517329910141367</v>
      </c>
      <c r="H119" s="49">
        <v>-3.6837362967412579</v>
      </c>
      <c r="I119" s="49">
        <v>-10.067511732697199</v>
      </c>
      <c r="J119" s="49">
        <v>-4.1938280166435415</v>
      </c>
      <c r="K119" s="49">
        <v>-3.4708021932284949</v>
      </c>
    </row>
    <row r="120" spans="1:11" s="25" customFormat="1" ht="14.25" hidden="1" customHeight="1">
      <c r="A120" s="720" t="s">
        <v>1182</v>
      </c>
      <c r="B120" s="47" t="s">
        <v>917</v>
      </c>
      <c r="C120" s="47" t="s">
        <v>917</v>
      </c>
      <c r="D120" s="48" t="s">
        <v>917</v>
      </c>
      <c r="E120" s="48" t="s">
        <v>917</v>
      </c>
      <c r="F120" s="168" t="s">
        <v>917</v>
      </c>
      <c r="G120" s="49" t="s">
        <v>917</v>
      </c>
      <c r="H120" s="49" t="s">
        <v>917</v>
      </c>
      <c r="I120" s="49" t="s">
        <v>917</v>
      </c>
      <c r="J120" s="49" t="s">
        <v>917</v>
      </c>
      <c r="K120" s="49" t="s">
        <v>917</v>
      </c>
    </row>
    <row r="121" spans="1:11" s="25" customFormat="1" ht="14.25" customHeight="1">
      <c r="A121" s="720" t="s">
        <v>1387</v>
      </c>
      <c r="B121" s="45">
        <v>309.7</v>
      </c>
      <c r="C121" s="45">
        <v>277.95999999999998</v>
      </c>
      <c r="D121" s="49">
        <v>23.48</v>
      </c>
      <c r="E121" s="49" t="s">
        <v>917</v>
      </c>
      <c r="F121" s="53" t="s">
        <v>917</v>
      </c>
      <c r="G121" s="49">
        <v>0.51931191171696867</v>
      </c>
      <c r="H121" s="49">
        <v>-10.248627704229907</v>
      </c>
      <c r="I121" s="49">
        <v>-91.552741401640532</v>
      </c>
      <c r="J121" s="49" t="s">
        <v>917</v>
      </c>
      <c r="K121" s="49" t="s">
        <v>917</v>
      </c>
    </row>
    <row r="122" spans="1:11" s="25" customFormat="1" ht="14.25" customHeight="1">
      <c r="A122" s="720" t="s">
        <v>1167</v>
      </c>
      <c r="B122" s="47">
        <v>641.42999999999995</v>
      </c>
      <c r="C122" s="47">
        <v>1082.979</v>
      </c>
      <c r="D122" s="48">
        <v>3791.09</v>
      </c>
      <c r="E122" s="48">
        <v>4047.4589999999998</v>
      </c>
      <c r="F122" s="168">
        <v>4218.43</v>
      </c>
      <c r="G122" s="49">
        <v>45.985584199517945</v>
      </c>
      <c r="H122" s="49">
        <v>68.838220850287655</v>
      </c>
      <c r="I122" s="49">
        <v>250.06126619260391</v>
      </c>
      <c r="J122" s="49">
        <v>6.7624087004001465</v>
      </c>
      <c r="K122" s="49">
        <v>4.2241564398799447</v>
      </c>
    </row>
    <row r="123" spans="1:11" s="770" customFormat="1" ht="14.25" customHeight="1">
      <c r="A123" s="720" t="s">
        <v>1235</v>
      </c>
      <c r="B123" s="47">
        <v>1.6459999999999999</v>
      </c>
      <c r="C123" s="47">
        <v>5.2069999999999999</v>
      </c>
      <c r="D123" s="48">
        <v>78.832999999999998</v>
      </c>
      <c r="E123" s="48">
        <v>82.915999999999997</v>
      </c>
      <c r="F123" s="168">
        <v>83.784999999999997</v>
      </c>
      <c r="G123" s="49">
        <v>71.458333333333329</v>
      </c>
      <c r="H123" s="49">
        <v>216.34264884568651</v>
      </c>
      <c r="I123" s="49">
        <v>1413.9811791818706</v>
      </c>
      <c r="J123" s="49">
        <v>5.1793030837339771</v>
      </c>
      <c r="K123" s="49">
        <v>1.0480486275266543</v>
      </c>
    </row>
    <row r="124" spans="1:11" s="770" customFormat="1" ht="26.25" customHeight="1">
      <c r="A124" s="717" t="s">
        <v>1236</v>
      </c>
      <c r="B124" s="649">
        <v>64.091999999999999</v>
      </c>
      <c r="C124" s="649">
        <v>440.90600000000001</v>
      </c>
      <c r="D124" s="761">
        <v>5063.7809999999999</v>
      </c>
      <c r="E124" s="761">
        <v>5195.5870000000004</v>
      </c>
      <c r="F124" s="613">
        <v>6116.8119999999999</v>
      </c>
      <c r="G124" s="572">
        <v>1186.7295723750251</v>
      </c>
      <c r="H124" s="572">
        <v>587.92673032515768</v>
      </c>
      <c r="I124" s="572">
        <v>1048.4944636725288</v>
      </c>
      <c r="J124" s="572">
        <v>2.6029166743190668</v>
      </c>
      <c r="K124" s="572">
        <v>17.730912791952093</v>
      </c>
    </row>
    <row r="125" spans="1:11" s="70" customFormat="1" ht="12.75" customHeight="1">
      <c r="A125" s="140"/>
      <c r="B125" s="176"/>
      <c r="C125" s="143"/>
      <c r="D125" s="143"/>
      <c r="E125" s="143"/>
      <c r="F125" s="144"/>
      <c r="G125" s="143"/>
      <c r="H125" s="145"/>
      <c r="I125" s="145"/>
      <c r="J125" s="145"/>
      <c r="K125" s="145"/>
    </row>
    <row r="126" spans="1:11" s="70" customFormat="1" ht="12.75" customHeight="1">
      <c r="A126" s="141" t="s">
        <v>823</v>
      </c>
      <c r="B126" s="176"/>
      <c r="C126" s="143"/>
      <c r="D126" s="143"/>
      <c r="E126" s="143"/>
      <c r="F126" s="144"/>
      <c r="G126" s="176"/>
      <c r="H126" s="145"/>
      <c r="I126" s="145"/>
      <c r="J126" s="145"/>
      <c r="K126" s="145"/>
    </row>
    <row r="127" spans="1:11" s="70" customFormat="1" ht="15" customHeight="1">
      <c r="A127" s="74" t="s">
        <v>755</v>
      </c>
      <c r="B127" s="599">
        <v>176.626722</v>
      </c>
      <c r="C127" s="599">
        <v>204.967152</v>
      </c>
      <c r="D127" s="599">
        <v>204.69944000000001</v>
      </c>
      <c r="E127" s="599">
        <v>219.125506</v>
      </c>
      <c r="F127" s="889">
        <v>209.45</v>
      </c>
      <c r="G127" s="98">
        <v>-14.617377041230256</v>
      </c>
      <c r="H127" s="87">
        <v>16.045380721043998</v>
      </c>
      <c r="I127" s="87">
        <v>-0.13061214803823873</v>
      </c>
      <c r="J127" s="87">
        <v>7.0474379412078605</v>
      </c>
      <c r="K127" s="87">
        <v>-4.4155087997834528</v>
      </c>
    </row>
    <row r="128" spans="1:11" s="70" customFormat="1" ht="16.5" customHeight="1">
      <c r="A128" s="927" t="s">
        <v>831</v>
      </c>
      <c r="B128" s="927"/>
      <c r="C128" s="927"/>
      <c r="D128" s="927"/>
      <c r="E128" s="927"/>
      <c r="F128" s="927"/>
      <c r="G128" s="927"/>
      <c r="H128" s="927"/>
      <c r="I128" s="927"/>
      <c r="J128" s="927"/>
      <c r="K128" s="927"/>
    </row>
    <row r="129" spans="1:11" s="32" customFormat="1" ht="12.75" customHeight="1">
      <c r="B129" s="4"/>
      <c r="C129" s="4"/>
      <c r="D129" s="4"/>
      <c r="E129" s="4"/>
      <c r="F129" s="4"/>
      <c r="G129" s="4"/>
      <c r="H129" s="4"/>
      <c r="I129" s="4"/>
      <c r="J129" s="4"/>
      <c r="K129" s="4"/>
    </row>
    <row r="130" spans="1:11" s="32" customFormat="1" ht="12.75" customHeight="1">
      <c r="B130" s="4"/>
      <c r="C130" s="4"/>
      <c r="D130" s="4"/>
      <c r="E130" s="143"/>
      <c r="F130" s="4"/>
      <c r="G130" s="4"/>
      <c r="H130" s="4"/>
      <c r="I130" s="4"/>
      <c r="J130" s="4"/>
      <c r="K130" s="4"/>
    </row>
    <row r="131" spans="1:11" ht="12.75">
      <c r="A131" s="30"/>
      <c r="B131" s="6"/>
      <c r="C131" s="6"/>
      <c r="D131" s="8"/>
      <c r="E131" s="6"/>
      <c r="F131" s="8"/>
      <c r="G131" s="6"/>
      <c r="H131" s="6"/>
      <c r="I131" s="8"/>
      <c r="J131" s="6"/>
      <c r="K131" s="8"/>
    </row>
    <row r="132" spans="1:11" ht="12.75">
      <c r="A132" s="30"/>
      <c r="B132" s="6"/>
      <c r="C132" s="6"/>
      <c r="D132" s="8"/>
      <c r="E132" s="6"/>
      <c r="F132" s="8"/>
      <c r="G132" s="6"/>
      <c r="H132" s="6"/>
      <c r="I132" s="8"/>
      <c r="J132" s="6"/>
      <c r="K132" s="8"/>
    </row>
    <row r="133" spans="1:11" ht="12.75">
      <c r="A133" s="933" t="s">
        <v>386</v>
      </c>
      <c r="B133" s="933"/>
      <c r="C133" s="933"/>
      <c r="D133" s="933"/>
      <c r="E133" s="933"/>
      <c r="F133" s="933"/>
      <c r="G133" s="933"/>
      <c r="H133" s="933"/>
      <c r="I133" s="933"/>
      <c r="J133" s="933"/>
      <c r="K133" s="933"/>
    </row>
    <row r="134" spans="1:11" ht="15">
      <c r="A134" s="938" t="s">
        <v>104</v>
      </c>
      <c r="B134" s="938"/>
      <c r="C134" s="938"/>
      <c r="D134" s="938"/>
      <c r="E134" s="938"/>
      <c r="F134" s="938"/>
      <c r="G134" s="939"/>
      <c r="H134" s="939"/>
      <c r="I134" s="939"/>
      <c r="J134" s="939"/>
      <c r="K134" s="939"/>
    </row>
    <row r="135" spans="1:11" ht="12.75">
      <c r="A135" s="259" t="s">
        <v>217</v>
      </c>
      <c r="B135" s="6"/>
      <c r="C135" s="6"/>
      <c r="D135" s="8"/>
      <c r="E135" s="6"/>
      <c r="F135" s="8"/>
      <c r="G135" s="6"/>
      <c r="H135" s="6"/>
      <c r="I135" s="8"/>
      <c r="J135" s="6"/>
      <c r="K135" s="8"/>
    </row>
    <row r="136" spans="1:11" ht="12.75">
      <c r="A136" s="30"/>
      <c r="B136" s="6"/>
      <c r="C136" s="6"/>
      <c r="D136" s="8"/>
      <c r="E136" s="6"/>
      <c r="F136" s="8"/>
      <c r="G136" s="6"/>
      <c r="H136" s="6"/>
      <c r="I136" s="8"/>
      <c r="J136" s="6"/>
      <c r="K136" s="8"/>
    </row>
    <row r="137" spans="1:11" s="89" customFormat="1" ht="27.75" customHeight="1">
      <c r="A137" s="940" t="s">
        <v>463</v>
      </c>
      <c r="B137" s="935" t="s">
        <v>872</v>
      </c>
      <c r="C137" s="936"/>
      <c r="D137" s="936"/>
      <c r="E137" s="936"/>
      <c r="F137" s="936"/>
      <c r="G137" s="935" t="s">
        <v>616</v>
      </c>
      <c r="H137" s="936"/>
      <c r="I137" s="936"/>
      <c r="J137" s="936"/>
      <c r="K137" s="936"/>
    </row>
    <row r="138" spans="1:11" ht="12.75">
      <c r="A138" s="941"/>
      <c r="B138" s="180">
        <v>40909</v>
      </c>
      <c r="C138" s="180">
        <v>41275</v>
      </c>
      <c r="D138" s="180">
        <v>41640</v>
      </c>
      <c r="E138" s="180">
        <v>42005</v>
      </c>
      <c r="F138" s="181">
        <v>42370</v>
      </c>
      <c r="G138" s="180">
        <v>40909</v>
      </c>
      <c r="H138" s="180">
        <v>41275</v>
      </c>
      <c r="I138" s="180">
        <v>41640</v>
      </c>
      <c r="J138" s="180">
        <v>42005</v>
      </c>
      <c r="K138" s="180">
        <v>42370</v>
      </c>
    </row>
    <row r="139" spans="1:11" ht="12.75">
      <c r="A139" s="73" t="s">
        <v>31</v>
      </c>
      <c r="B139" s="182"/>
      <c r="C139" s="182"/>
      <c r="D139" s="182"/>
      <c r="E139" s="182"/>
      <c r="F139" s="845"/>
      <c r="G139" s="182"/>
      <c r="H139" s="182"/>
      <c r="I139" s="182"/>
      <c r="J139" s="182"/>
      <c r="K139" s="182"/>
    </row>
    <row r="140" spans="1:11" ht="12.75">
      <c r="A140" s="72" t="s">
        <v>356</v>
      </c>
      <c r="B140" s="657">
        <v>40359.23560590313</v>
      </c>
      <c r="C140" s="714">
        <v>37940.54895353302</v>
      </c>
      <c r="D140" s="714">
        <v>36614.359534298303</v>
      </c>
      <c r="E140" s="714">
        <v>30794.327239474478</v>
      </c>
      <c r="F140" s="672">
        <v>30801.104512340175</v>
      </c>
      <c r="G140" s="52">
        <v>4284.4199157009689</v>
      </c>
      <c r="H140" s="49">
        <v>3703.6849817974444</v>
      </c>
      <c r="I140" s="49">
        <v>3445.0846381537731</v>
      </c>
      <c r="J140" s="49">
        <v>2756.6312093343909</v>
      </c>
      <c r="K140" s="49">
        <v>2719.7443278004571</v>
      </c>
    </row>
    <row r="141" spans="1:11" ht="12.75">
      <c r="A141" s="74" t="s">
        <v>456</v>
      </c>
      <c r="B141" s="848"/>
      <c r="C141" s="849"/>
      <c r="D141" s="849"/>
      <c r="E141" s="849"/>
      <c r="F141" s="850"/>
      <c r="G141" s="851"/>
      <c r="H141" s="183"/>
      <c r="I141" s="183"/>
      <c r="J141" s="183"/>
      <c r="K141" s="183"/>
    </row>
    <row r="142" spans="1:11" ht="12.75">
      <c r="A142" s="72" t="s">
        <v>620</v>
      </c>
      <c r="B142" s="657">
        <v>24025.965359065012</v>
      </c>
      <c r="C142" s="714">
        <v>21477.150679604234</v>
      </c>
      <c r="D142" s="714">
        <v>21550.688494756814</v>
      </c>
      <c r="E142" s="714">
        <v>17327.236260387042</v>
      </c>
      <c r="F142" s="672">
        <v>18760.987599154385</v>
      </c>
      <c r="G142" s="52">
        <v>9648.9820719136587</v>
      </c>
      <c r="H142" s="49">
        <v>9297.4678266684987</v>
      </c>
      <c r="I142" s="49">
        <v>8551.860513792386</v>
      </c>
      <c r="J142" s="49">
        <v>7599.6650264855452</v>
      </c>
      <c r="K142" s="49">
        <v>8338.2167107352816</v>
      </c>
    </row>
    <row r="143" spans="1:11" ht="12.75">
      <c r="A143" s="72" t="s">
        <v>208</v>
      </c>
      <c r="B143" s="657" t="s">
        <v>917</v>
      </c>
      <c r="C143" s="714" t="s">
        <v>917</v>
      </c>
      <c r="D143" s="714" t="s">
        <v>917</v>
      </c>
      <c r="E143" s="714" t="s">
        <v>917</v>
      </c>
      <c r="F143" s="672" t="s">
        <v>917</v>
      </c>
      <c r="G143" s="52" t="s">
        <v>917</v>
      </c>
      <c r="H143" s="49" t="s">
        <v>917</v>
      </c>
      <c r="I143" s="49" t="s">
        <v>917</v>
      </c>
      <c r="J143" s="49" t="s">
        <v>917</v>
      </c>
      <c r="K143" s="49" t="s">
        <v>917</v>
      </c>
    </row>
    <row r="144" spans="1:11" ht="12.75">
      <c r="A144" s="72" t="s">
        <v>408</v>
      </c>
      <c r="B144" s="657">
        <v>1167.2717221092933</v>
      </c>
      <c r="C144" s="714">
        <v>1210.2636826329381</v>
      </c>
      <c r="D144" s="714">
        <v>1154.8398034877055</v>
      </c>
      <c r="E144" s="714">
        <v>979.50376438212197</v>
      </c>
      <c r="F144" s="672">
        <v>1018.4876674605416</v>
      </c>
      <c r="G144" s="52">
        <v>0.90128739210178332</v>
      </c>
      <c r="H144" s="49">
        <v>0.88627645993800208</v>
      </c>
      <c r="I144" s="49">
        <v>0.90772879391910699</v>
      </c>
      <c r="J144" s="49">
        <v>0.69853935901655873</v>
      </c>
      <c r="K144" s="49">
        <v>0.73427801786551528</v>
      </c>
    </row>
    <row r="145" spans="1:11" ht="12.75">
      <c r="A145" s="74" t="s">
        <v>458</v>
      </c>
      <c r="B145" s="678"/>
      <c r="C145" s="683"/>
      <c r="D145" s="683"/>
      <c r="E145" s="683"/>
      <c r="F145" s="686"/>
      <c r="G145" s="52"/>
      <c r="H145" s="49"/>
      <c r="I145" s="49"/>
      <c r="J145" s="49"/>
      <c r="K145" s="49"/>
    </row>
    <row r="146" spans="1:11" ht="12.75">
      <c r="A146" s="72" t="s">
        <v>357</v>
      </c>
      <c r="B146" s="678">
        <v>86347.755634271103</v>
      </c>
      <c r="C146" s="683">
        <v>109421.52199907431</v>
      </c>
      <c r="D146" s="683">
        <v>113277.19498747187</v>
      </c>
      <c r="E146" s="683">
        <v>83545.793854494259</v>
      </c>
      <c r="F146" s="686">
        <v>89879.150519048038</v>
      </c>
      <c r="G146" s="52">
        <v>3749.3597756956619</v>
      </c>
      <c r="H146" s="49">
        <v>3597.8536151998915</v>
      </c>
      <c r="I146" s="49">
        <v>3103.3147495335011</v>
      </c>
      <c r="J146" s="49">
        <v>1964.0273133314745</v>
      </c>
      <c r="K146" s="49">
        <v>1291.6454770287855</v>
      </c>
    </row>
    <row r="147" spans="1:11" ht="12.75">
      <c r="A147" s="72" t="s">
        <v>358</v>
      </c>
      <c r="B147" s="657" t="s">
        <v>917</v>
      </c>
      <c r="C147" s="714" t="s">
        <v>917</v>
      </c>
      <c r="D147" s="714" t="s">
        <v>917</v>
      </c>
      <c r="E147" s="714">
        <v>1237.5835612663611</v>
      </c>
      <c r="F147" s="672">
        <v>1247.8155895271725</v>
      </c>
      <c r="G147" s="52" t="s">
        <v>917</v>
      </c>
      <c r="H147" s="49" t="s">
        <v>917</v>
      </c>
      <c r="I147" s="49" t="s">
        <v>917</v>
      </c>
      <c r="J147" s="49">
        <v>4.2080365905010577</v>
      </c>
      <c r="K147" s="49">
        <v>3.033752050217895</v>
      </c>
    </row>
    <row r="148" spans="1:11" ht="12.75">
      <c r="A148" s="72" t="s">
        <v>359</v>
      </c>
      <c r="B148" s="657">
        <v>510.74836112531972</v>
      </c>
      <c r="C148" s="714">
        <v>523.7172205507984</v>
      </c>
      <c r="D148" s="714">
        <v>352.64210472671681</v>
      </c>
      <c r="E148" s="714">
        <v>325.99841764758736</v>
      </c>
      <c r="F148" s="672">
        <v>302.58758791950169</v>
      </c>
      <c r="G148" s="52">
        <v>12768.709028132993</v>
      </c>
      <c r="H148" s="49">
        <v>14963.349158594239</v>
      </c>
      <c r="I148" s="49">
        <v>12160.072576783337</v>
      </c>
      <c r="J148" s="49">
        <v>10187.450551487105</v>
      </c>
      <c r="K148" s="49">
        <v>12607.816163312569</v>
      </c>
    </row>
    <row r="149" spans="1:11" ht="12.75">
      <c r="A149" s="72" t="s">
        <v>834</v>
      </c>
      <c r="B149" s="657">
        <v>574.15425063938631</v>
      </c>
      <c r="C149" s="714">
        <v>519.70204674843785</v>
      </c>
      <c r="D149" s="714">
        <v>469.09691213318052</v>
      </c>
      <c r="E149" s="714">
        <v>311.84853026627133</v>
      </c>
      <c r="F149" s="672">
        <v>299.88582436195566</v>
      </c>
      <c r="G149" s="52">
        <v>0.55722627367151922</v>
      </c>
      <c r="H149" s="49">
        <v>0.58565631873961876</v>
      </c>
      <c r="I149" s="49">
        <v>0.58656543996846522</v>
      </c>
      <c r="J149" s="49">
        <v>0.43823570863725592</v>
      </c>
      <c r="K149" s="49">
        <v>0.4319067653161402</v>
      </c>
    </row>
    <row r="150" spans="1:11" ht="12.75">
      <c r="A150" s="72" t="s">
        <v>530</v>
      </c>
      <c r="B150" s="657">
        <v>762.99755294117642</v>
      </c>
      <c r="C150" s="714">
        <v>1104.4995713955104</v>
      </c>
      <c r="D150" s="714">
        <v>1402.9720839172721</v>
      </c>
      <c r="E150" s="714">
        <v>1032.752731302603</v>
      </c>
      <c r="F150" s="672">
        <v>1036.3776163408263</v>
      </c>
      <c r="G150" s="52">
        <v>0.18237831477622288</v>
      </c>
      <c r="H150" s="49">
        <v>0.2176049831453124</v>
      </c>
      <c r="I150" s="49">
        <v>0.2387014525378352</v>
      </c>
      <c r="J150" s="49">
        <v>0.15689865039451348</v>
      </c>
      <c r="K150" s="49">
        <v>0.13612578698150524</v>
      </c>
    </row>
    <row r="151" spans="1:11" ht="12.75">
      <c r="A151" s="74" t="s">
        <v>457</v>
      </c>
      <c r="B151" s="687"/>
      <c r="C151" s="683"/>
      <c r="D151" s="688"/>
      <c r="E151" s="688"/>
      <c r="F151" s="686"/>
      <c r="G151" s="52"/>
      <c r="H151" s="49"/>
      <c r="I151" s="49"/>
      <c r="J151" s="49"/>
      <c r="K151" s="49"/>
    </row>
    <row r="152" spans="1:11" ht="12.75">
      <c r="A152" s="72" t="s">
        <v>409</v>
      </c>
      <c r="B152" s="657">
        <v>38187.015253616468</v>
      </c>
      <c r="C152" s="714">
        <v>36516.97233596407</v>
      </c>
      <c r="D152" s="714">
        <v>34996.791880676508</v>
      </c>
      <c r="E152" s="714">
        <v>33648.098248642309</v>
      </c>
      <c r="F152" s="672">
        <v>33334.317548382307</v>
      </c>
      <c r="G152" s="52">
        <v>5432.0078596893982</v>
      </c>
      <c r="H152" s="49">
        <v>4820.7224205893162</v>
      </c>
      <c r="I152" s="49">
        <v>4421.0196918489773</v>
      </c>
      <c r="J152" s="49">
        <v>4158.7069890795092</v>
      </c>
      <c r="K152" s="49">
        <v>3891.0140712480807</v>
      </c>
    </row>
    <row r="153" spans="1:11" ht="12.75">
      <c r="A153" s="720" t="s">
        <v>846</v>
      </c>
      <c r="B153" s="657">
        <v>5800.4216349016697</v>
      </c>
      <c r="C153" s="714">
        <v>5808.7028820248006</v>
      </c>
      <c r="D153" s="714">
        <v>5644.0379951802988</v>
      </c>
      <c r="E153" s="714">
        <v>5036.9350481750853</v>
      </c>
      <c r="F153" s="672">
        <v>4596.3516446943795</v>
      </c>
      <c r="G153" s="52">
        <v>0.89155383846767022</v>
      </c>
      <c r="H153" s="49">
        <v>0.86257274582498789</v>
      </c>
      <c r="I153" s="49">
        <v>0.83289954599315874</v>
      </c>
      <c r="J153" s="49">
        <v>0.72128829567202624</v>
      </c>
      <c r="K153" s="49">
        <v>0.62707719044721533</v>
      </c>
    </row>
    <row r="154" spans="1:11" ht="12.75">
      <c r="A154" s="720" t="s">
        <v>1195</v>
      </c>
      <c r="B154" s="657">
        <v>13.541709438943688</v>
      </c>
      <c r="C154" s="714">
        <v>19.845918322564145</v>
      </c>
      <c r="D154" s="714">
        <v>27.991293352156305</v>
      </c>
      <c r="E154" s="714">
        <v>34.923838134471069</v>
      </c>
      <c r="F154" s="672">
        <v>47.553987432312006</v>
      </c>
      <c r="G154" s="52">
        <v>0.42006729655190267</v>
      </c>
      <c r="H154" s="49">
        <v>0.4203040857843226</v>
      </c>
      <c r="I154" s="49">
        <v>0.39289334332935133</v>
      </c>
      <c r="J154" s="49">
        <v>0.32756657663456767</v>
      </c>
      <c r="K154" s="49">
        <v>0.30097460400197473</v>
      </c>
    </row>
    <row r="155" spans="1:11" ht="12.75">
      <c r="A155" s="74" t="s">
        <v>459</v>
      </c>
      <c r="B155" s="678"/>
      <c r="C155" s="683"/>
      <c r="D155" s="683"/>
      <c r="E155" s="683"/>
      <c r="F155" s="686"/>
      <c r="G155" s="52"/>
      <c r="H155" s="49"/>
      <c r="I155" s="49"/>
      <c r="J155" s="49"/>
      <c r="K155" s="49"/>
    </row>
    <row r="156" spans="1:11" ht="12.75">
      <c r="A156" s="861" t="s">
        <v>135</v>
      </c>
      <c r="B156" s="678">
        <v>280690.20164739428</v>
      </c>
      <c r="C156" s="683">
        <v>332756.61391894077</v>
      </c>
      <c r="D156" s="683">
        <v>382043.52710402088</v>
      </c>
      <c r="E156" s="683">
        <v>473997.51461143227</v>
      </c>
      <c r="F156" s="686">
        <v>544459.26106594398</v>
      </c>
      <c r="G156" s="657">
        <v>596.75483649238413</v>
      </c>
      <c r="H156" s="714">
        <v>558.79744464436806</v>
      </c>
      <c r="I156" s="714">
        <v>536.15252938892706</v>
      </c>
      <c r="J156" s="714">
        <v>600.87991923755317</v>
      </c>
      <c r="K156" s="714">
        <v>659.41509448804482</v>
      </c>
    </row>
    <row r="157" spans="1:11" ht="12.75">
      <c r="A157" s="72" t="s">
        <v>136</v>
      </c>
      <c r="B157" s="666">
        <v>2938.0253445271665</v>
      </c>
      <c r="C157" s="713">
        <v>3280.3828516066528</v>
      </c>
      <c r="D157" s="713">
        <v>3593.5411036952628</v>
      </c>
      <c r="E157" s="713">
        <v>4004.539081085421</v>
      </c>
      <c r="F157" s="852">
        <v>4654.188996838302</v>
      </c>
      <c r="G157" s="52">
        <v>3.8969212790587604</v>
      </c>
      <c r="H157" s="49">
        <v>3.1533804538287016</v>
      </c>
      <c r="I157" s="49">
        <v>2.5028110447647118</v>
      </c>
      <c r="J157" s="49">
        <v>2.1819890703195828</v>
      </c>
      <c r="K157" s="49">
        <v>1.9819388557251827</v>
      </c>
    </row>
    <row r="158" spans="1:11" ht="12.75">
      <c r="A158" s="74" t="s">
        <v>140</v>
      </c>
      <c r="B158" s="678"/>
      <c r="C158" s="683"/>
      <c r="D158" s="683"/>
      <c r="E158" s="683"/>
      <c r="F158" s="686"/>
      <c r="G158" s="52"/>
      <c r="H158" s="49"/>
      <c r="I158" s="49"/>
      <c r="J158" s="49"/>
      <c r="K158" s="49"/>
    </row>
    <row r="159" spans="1:11" ht="14.25">
      <c r="A159" s="72" t="s">
        <v>969</v>
      </c>
      <c r="B159" s="687">
        <v>141546.40212396282</v>
      </c>
      <c r="C159" s="688">
        <v>116252.20575322118</v>
      </c>
      <c r="D159" s="688">
        <v>115098.55472089259</v>
      </c>
      <c r="E159" s="688">
        <v>87808.4615364692</v>
      </c>
      <c r="F159" s="692">
        <v>82460.229657368094</v>
      </c>
      <c r="G159" s="52">
        <v>16344.850129787854</v>
      </c>
      <c r="H159" s="49">
        <v>12751.146841419455</v>
      </c>
      <c r="I159" s="49">
        <v>12268.019049338371</v>
      </c>
      <c r="J159" s="49">
        <v>9823.074341253965</v>
      </c>
      <c r="K159" s="49">
        <v>10373.660794737463</v>
      </c>
    </row>
    <row r="160" spans="1:11" ht="14.25" hidden="1">
      <c r="A160" s="72" t="s">
        <v>369</v>
      </c>
      <c r="B160" s="693" t="s">
        <v>917</v>
      </c>
      <c r="C160" s="694" t="s">
        <v>917</v>
      </c>
      <c r="D160" s="694" t="s">
        <v>917</v>
      </c>
      <c r="E160" s="694" t="s">
        <v>917</v>
      </c>
      <c r="F160" s="695" t="s">
        <v>917</v>
      </c>
      <c r="G160" s="52" t="s">
        <v>917</v>
      </c>
      <c r="H160" s="49" t="s">
        <v>917</v>
      </c>
      <c r="I160" s="49" t="s">
        <v>917</v>
      </c>
      <c r="J160" s="49" t="s">
        <v>917</v>
      </c>
      <c r="K160" s="49" t="s">
        <v>917</v>
      </c>
    </row>
    <row r="161" spans="1:11" ht="14.25">
      <c r="A161" s="720" t="s">
        <v>1131</v>
      </c>
      <c r="B161" s="693">
        <v>6940.5575927830168</v>
      </c>
      <c r="C161" s="694">
        <v>7138.0918564934773</v>
      </c>
      <c r="D161" s="694">
        <v>7127.3144003692496</v>
      </c>
      <c r="E161" s="694">
        <v>6143.6981238062854</v>
      </c>
      <c r="F161" s="695">
        <v>6099.2423858292741</v>
      </c>
      <c r="G161" s="52">
        <v>0.51671622049495325</v>
      </c>
      <c r="H161" s="49">
        <v>0.52349568114239087</v>
      </c>
      <c r="I161" s="49">
        <v>0.51184067874313566</v>
      </c>
      <c r="J161" s="49">
        <v>0.43325992732005802</v>
      </c>
      <c r="K161" s="49">
        <v>0.4226126098204695</v>
      </c>
    </row>
    <row r="162" spans="1:11" ht="12.75" hidden="1" customHeight="1">
      <c r="A162" s="72" t="s">
        <v>745</v>
      </c>
      <c r="B162" s="687" t="s">
        <v>427</v>
      </c>
      <c r="C162" s="688" t="s">
        <v>427</v>
      </c>
      <c r="D162" s="688" t="s">
        <v>427</v>
      </c>
      <c r="E162" s="688" t="s">
        <v>427</v>
      </c>
      <c r="F162" s="692" t="s">
        <v>427</v>
      </c>
      <c r="G162" s="52" t="s">
        <v>427</v>
      </c>
      <c r="H162" s="49" t="s">
        <v>427</v>
      </c>
      <c r="I162" s="49" t="s">
        <v>427</v>
      </c>
      <c r="J162" s="49" t="s">
        <v>427</v>
      </c>
      <c r="K162" s="49" t="s">
        <v>427</v>
      </c>
    </row>
    <row r="163" spans="1:11" ht="12.75" hidden="1" customHeight="1">
      <c r="A163" s="72" t="s">
        <v>368</v>
      </c>
      <c r="B163" s="687" t="s">
        <v>427</v>
      </c>
      <c r="C163" s="688" t="s">
        <v>427</v>
      </c>
      <c r="D163" s="688" t="s">
        <v>427</v>
      </c>
      <c r="E163" s="688" t="s">
        <v>427</v>
      </c>
      <c r="F163" s="692" t="s">
        <v>427</v>
      </c>
      <c r="G163" s="52" t="s">
        <v>427</v>
      </c>
      <c r="H163" s="49" t="s">
        <v>427</v>
      </c>
      <c r="I163" s="49" t="s">
        <v>427</v>
      </c>
      <c r="J163" s="49" t="s">
        <v>427</v>
      </c>
      <c r="K163" s="49" t="s">
        <v>427</v>
      </c>
    </row>
    <row r="164" spans="1:11" ht="12.75" hidden="1" customHeight="1">
      <c r="A164" s="72" t="s">
        <v>230</v>
      </c>
      <c r="B164" s="687" t="s">
        <v>427</v>
      </c>
      <c r="C164" s="688" t="s">
        <v>427</v>
      </c>
      <c r="D164" s="688" t="s">
        <v>427</v>
      </c>
      <c r="E164" s="688" t="s">
        <v>427</v>
      </c>
      <c r="F164" s="692" t="s">
        <v>427</v>
      </c>
      <c r="G164" s="52" t="s">
        <v>427</v>
      </c>
      <c r="H164" s="49" t="s">
        <v>427</v>
      </c>
      <c r="I164" s="49" t="s">
        <v>427</v>
      </c>
      <c r="J164" s="49" t="s">
        <v>427</v>
      </c>
      <c r="K164" s="49" t="s">
        <v>427</v>
      </c>
    </row>
    <row r="165" spans="1:11" ht="12.75">
      <c r="A165" s="74" t="s">
        <v>141</v>
      </c>
      <c r="B165" s="687"/>
      <c r="C165" s="683"/>
      <c r="D165" s="688"/>
      <c r="E165" s="688"/>
      <c r="F165" s="686"/>
      <c r="G165" s="52"/>
      <c r="H165" s="49"/>
      <c r="I165" s="49"/>
      <c r="J165" s="49"/>
      <c r="K165" s="49"/>
    </row>
    <row r="166" spans="1:11" ht="12.75">
      <c r="A166" s="720" t="s">
        <v>1018</v>
      </c>
      <c r="B166" s="678">
        <v>353929.18728293316</v>
      </c>
      <c r="C166" s="683">
        <v>297820.64572284586</v>
      </c>
      <c r="D166" s="683">
        <v>224347.86050458936</v>
      </c>
      <c r="E166" s="683">
        <v>227138.29148702379</v>
      </c>
      <c r="F166" s="686">
        <v>222495.10234672119</v>
      </c>
      <c r="G166" s="52">
        <v>8078.7305930822449</v>
      </c>
      <c r="H166" s="49">
        <v>6707.6722009649975</v>
      </c>
      <c r="I166" s="49">
        <v>5432.151586067539</v>
      </c>
      <c r="J166" s="49">
        <v>5081.3935455710016</v>
      </c>
      <c r="K166" s="49">
        <v>4999.8899403757569</v>
      </c>
    </row>
    <row r="167" spans="1:11" ht="12.75" hidden="1" customHeight="1">
      <c r="A167" s="72" t="s">
        <v>655</v>
      </c>
      <c r="B167" s="678" t="s">
        <v>917</v>
      </c>
      <c r="C167" s="683" t="s">
        <v>917</v>
      </c>
      <c r="D167" s="683" t="s">
        <v>917</v>
      </c>
      <c r="E167" s="683" t="s">
        <v>917</v>
      </c>
      <c r="F167" s="686" t="s">
        <v>917</v>
      </c>
      <c r="G167" s="52" t="s">
        <v>917</v>
      </c>
      <c r="H167" s="49" t="s">
        <v>917</v>
      </c>
      <c r="I167" s="49" t="s">
        <v>917</v>
      </c>
      <c r="J167" s="49" t="s">
        <v>917</v>
      </c>
      <c r="K167" s="49" t="s">
        <v>917</v>
      </c>
    </row>
    <row r="168" spans="1:11" ht="12.75">
      <c r="A168" s="72" t="s">
        <v>622</v>
      </c>
      <c r="B168" s="657">
        <v>3224.1331814302566</v>
      </c>
      <c r="C168" s="714">
        <v>3639.5451774373964</v>
      </c>
      <c r="D168" s="714">
        <v>4359.5911443915229</v>
      </c>
      <c r="E168" s="714">
        <v>3312.9587540113071</v>
      </c>
      <c r="F168" s="672">
        <v>3182.3245048380868</v>
      </c>
      <c r="G168" s="52">
        <v>1.1444951247126036</v>
      </c>
      <c r="H168" s="49">
        <v>1.1682020527738304</v>
      </c>
      <c r="I168" s="49">
        <v>1.080149437425119</v>
      </c>
      <c r="J168" s="49">
        <v>0.88013789990885216</v>
      </c>
      <c r="K168" s="49">
        <v>0.76350897723456246</v>
      </c>
    </row>
    <row r="169" spans="1:11" ht="12.75">
      <c r="A169" s="74" t="s">
        <v>641</v>
      </c>
      <c r="B169" s="678"/>
      <c r="C169" s="683"/>
      <c r="D169" s="683"/>
      <c r="E169" s="683"/>
      <c r="F169" s="686"/>
      <c r="G169" s="52"/>
      <c r="H169" s="49"/>
      <c r="I169" s="49"/>
      <c r="J169" s="49"/>
      <c r="K169" s="49"/>
    </row>
    <row r="170" spans="1:11" ht="12.75">
      <c r="A170" s="72" t="s">
        <v>656</v>
      </c>
      <c r="B170" s="657">
        <v>15805.018470753157</v>
      </c>
      <c r="C170" s="714">
        <v>15724.936073694478</v>
      </c>
      <c r="D170" s="714">
        <v>17383.726498735588</v>
      </c>
      <c r="E170" s="714">
        <v>19559.977136884147</v>
      </c>
      <c r="F170" s="672">
        <v>18742.478843270012</v>
      </c>
      <c r="G170" s="52">
        <v>2781.1047810580958</v>
      </c>
      <c r="H170" s="49">
        <v>2582.0913093094382</v>
      </c>
      <c r="I170" s="49">
        <v>2709.8995508011412</v>
      </c>
      <c r="J170" s="49">
        <v>2841.1434565432578</v>
      </c>
      <c r="K170" s="49">
        <v>2672.2437281894854</v>
      </c>
    </row>
    <row r="171" spans="1:11" ht="12.75">
      <c r="A171" s="72" t="s">
        <v>657</v>
      </c>
      <c r="B171" s="657">
        <v>4047.9080919539738</v>
      </c>
      <c r="C171" s="714">
        <v>4255.7319695721535</v>
      </c>
      <c r="D171" s="714">
        <v>5245.9264523948314</v>
      </c>
      <c r="E171" s="714">
        <v>5879.5713350143096</v>
      </c>
      <c r="F171" s="672">
        <v>6490.5685672946393</v>
      </c>
      <c r="G171" s="52">
        <v>1060.4946533806585</v>
      </c>
      <c r="H171" s="49">
        <v>980.13172951915101</v>
      </c>
      <c r="I171" s="49">
        <v>1122.1233053250976</v>
      </c>
      <c r="J171" s="49">
        <v>1192.8527764281414</v>
      </c>
      <c r="K171" s="49">
        <v>1177.9616274581922</v>
      </c>
    </row>
    <row r="172" spans="1:11" ht="12.75">
      <c r="A172" s="72" t="s">
        <v>574</v>
      </c>
      <c r="B172" s="657">
        <v>184.7341495468167</v>
      </c>
      <c r="C172" s="714">
        <v>182.94103801341672</v>
      </c>
      <c r="D172" s="714">
        <v>190.8016280074313</v>
      </c>
      <c r="E172" s="714">
        <v>100.05267577207395</v>
      </c>
      <c r="F172" s="672">
        <v>87.869623269384405</v>
      </c>
      <c r="G172" s="52">
        <v>1710.5013846927473</v>
      </c>
      <c r="H172" s="49">
        <v>1550.347779774718</v>
      </c>
      <c r="I172" s="49">
        <v>1461.1633150620398</v>
      </c>
      <c r="J172" s="49">
        <v>709.80991204462316</v>
      </c>
      <c r="K172" s="49">
        <v>602.25098538323255</v>
      </c>
    </row>
    <row r="173" spans="1:11" ht="12.75">
      <c r="A173" s="72" t="s">
        <v>398</v>
      </c>
      <c r="B173" s="657">
        <v>7866.0909539760369</v>
      </c>
      <c r="C173" s="714">
        <v>14606.404399413716</v>
      </c>
      <c r="D173" s="714">
        <v>27601.48023713467</v>
      </c>
      <c r="E173" s="714">
        <v>34980.024074748515</v>
      </c>
      <c r="F173" s="672">
        <v>30190.816700123472</v>
      </c>
      <c r="G173" s="52">
        <v>7236.5142170892705</v>
      </c>
      <c r="H173" s="49">
        <v>9363.0797432139207</v>
      </c>
      <c r="I173" s="49">
        <v>9287.1737002471982</v>
      </c>
      <c r="J173" s="49">
        <v>8226.722501116772</v>
      </c>
      <c r="K173" s="49">
        <v>7915.7883324917339</v>
      </c>
    </row>
    <row r="174" spans="1:11" ht="12.75">
      <c r="A174" s="74" t="s">
        <v>860</v>
      </c>
      <c r="B174" s="678"/>
      <c r="C174" s="683"/>
      <c r="D174" s="683"/>
      <c r="E174" s="683"/>
      <c r="F174" s="686"/>
      <c r="G174" s="52"/>
      <c r="H174" s="49"/>
      <c r="I174" s="49"/>
      <c r="J174" s="49"/>
      <c r="K174" s="49"/>
    </row>
    <row r="175" spans="1:11" ht="12.75">
      <c r="A175" s="72" t="s">
        <v>466</v>
      </c>
      <c r="B175" s="657">
        <v>12652.545859855609</v>
      </c>
      <c r="C175" s="714">
        <v>12519.927492244256</v>
      </c>
      <c r="D175" s="714">
        <v>12356.480484596033</v>
      </c>
      <c r="E175" s="714">
        <v>12857.38075284249</v>
      </c>
      <c r="F175" s="672">
        <v>14608.799570988313</v>
      </c>
      <c r="G175" s="52">
        <v>184.68173784638165</v>
      </c>
      <c r="H175" s="49">
        <v>154.37641790683423</v>
      </c>
      <c r="I175" s="49">
        <v>133.19478801979125</v>
      </c>
      <c r="J175" s="49">
        <v>130.75745706134944</v>
      </c>
      <c r="K175" s="49">
        <v>135.46986749557959</v>
      </c>
    </row>
    <row r="176" spans="1:11" ht="12.75">
      <c r="A176" s="72" t="s">
        <v>181</v>
      </c>
      <c r="B176" s="657">
        <v>1872.7506380822874</v>
      </c>
      <c r="C176" s="714">
        <v>1593.2382209727318</v>
      </c>
      <c r="D176" s="714">
        <v>1400.1116345855683</v>
      </c>
      <c r="E176" s="714">
        <v>1276.4290953781751</v>
      </c>
      <c r="F176" s="672">
        <v>1204.4982391264014</v>
      </c>
      <c r="G176" s="207">
        <v>1.4255998426396272</v>
      </c>
      <c r="H176" s="208">
        <v>1.2671861546393965</v>
      </c>
      <c r="I176" s="208">
        <v>1.1708479060934165</v>
      </c>
      <c r="J176" s="208">
        <v>1.164232052480618</v>
      </c>
      <c r="K176" s="208">
        <v>0.99818283150069187</v>
      </c>
    </row>
    <row r="177" spans="1:11" ht="12.75">
      <c r="A177" s="72" t="s">
        <v>55</v>
      </c>
      <c r="B177" s="666">
        <v>53.358507649116873</v>
      </c>
      <c r="C177" s="713">
        <v>64.115325471159423</v>
      </c>
      <c r="D177" s="713">
        <v>61.59816765872268</v>
      </c>
      <c r="E177" s="713">
        <v>42.270851661092443</v>
      </c>
      <c r="F177" s="852">
        <v>2.7259429663143058</v>
      </c>
      <c r="G177" s="207">
        <v>0.17862980030503459</v>
      </c>
      <c r="H177" s="208">
        <v>0.1855994368827889</v>
      </c>
      <c r="I177" s="208">
        <v>0.180449284212335</v>
      </c>
      <c r="J177" s="208">
        <v>0.16026255558497288</v>
      </c>
      <c r="K177" s="208">
        <v>0.14453568220118271</v>
      </c>
    </row>
    <row r="178" spans="1:11" s="785" customFormat="1" ht="12.75">
      <c r="A178" s="72" t="s">
        <v>1258</v>
      </c>
      <c r="B178" s="657" t="s">
        <v>917</v>
      </c>
      <c r="C178" s="714">
        <v>3.6627162149574262</v>
      </c>
      <c r="D178" s="714">
        <v>20.006894499194512</v>
      </c>
      <c r="E178" s="714">
        <v>61.788967098115926</v>
      </c>
      <c r="F178" s="672">
        <v>117.77698178777138</v>
      </c>
      <c r="G178" s="207" t="s">
        <v>917</v>
      </c>
      <c r="H178" s="208">
        <v>4.2343540057311287E-2</v>
      </c>
      <c r="I178" s="208">
        <v>5.8814400150496847E-2</v>
      </c>
      <c r="J178" s="208">
        <v>4.3358244518283837E-2</v>
      </c>
      <c r="K178" s="208">
        <v>5.7249216819476791E-2</v>
      </c>
    </row>
    <row r="179" spans="1:11" s="785" customFormat="1" ht="12.75">
      <c r="A179" s="72" t="s">
        <v>1259</v>
      </c>
      <c r="B179" s="666" t="s">
        <v>917</v>
      </c>
      <c r="C179" s="713" t="s">
        <v>917</v>
      </c>
      <c r="D179" s="713" t="s">
        <v>917</v>
      </c>
      <c r="E179" s="713" t="s">
        <v>917</v>
      </c>
      <c r="F179" s="852">
        <v>1.0335895141824263</v>
      </c>
      <c r="G179" s="207" t="s">
        <v>917</v>
      </c>
      <c r="H179" s="208" t="s">
        <v>917</v>
      </c>
      <c r="I179" s="208" t="s">
        <v>917</v>
      </c>
      <c r="J179" s="208" t="s">
        <v>917</v>
      </c>
      <c r="K179" s="208">
        <v>5.7865273439840242E-2</v>
      </c>
    </row>
    <row r="180" spans="1:11" ht="12.75">
      <c r="A180" s="72" t="s">
        <v>56</v>
      </c>
      <c r="B180" s="666">
        <v>542.53144145111401</v>
      </c>
      <c r="C180" s="713">
        <v>746.59817062941761</v>
      </c>
      <c r="D180" s="713">
        <v>980.01743493650622</v>
      </c>
      <c r="E180" s="713">
        <v>1298.4508788994081</v>
      </c>
      <c r="F180" s="852">
        <v>1785.9546493102753</v>
      </c>
      <c r="G180" s="207">
        <v>1.3765291691855834</v>
      </c>
      <c r="H180" s="208">
        <v>1.1294809013924414</v>
      </c>
      <c r="I180" s="208">
        <v>1.0565656136450934</v>
      </c>
      <c r="J180" s="208">
        <v>1.0363728999580231</v>
      </c>
      <c r="K180" s="208">
        <v>1.1010166163471677</v>
      </c>
    </row>
    <row r="181" spans="1:11" ht="12.75">
      <c r="A181" s="74" t="s">
        <v>106</v>
      </c>
      <c r="B181" s="687"/>
      <c r="C181" s="683"/>
      <c r="D181" s="688"/>
      <c r="E181" s="688"/>
      <c r="F181" s="686"/>
      <c r="G181" s="57"/>
      <c r="H181" s="49"/>
      <c r="I181" s="45"/>
      <c r="J181" s="45"/>
      <c r="K181" s="49"/>
    </row>
    <row r="182" spans="1:11" ht="12.75">
      <c r="A182" s="72" t="s">
        <v>380</v>
      </c>
      <c r="B182" s="657">
        <v>41938.016077977045</v>
      </c>
      <c r="C182" s="714">
        <v>49739.144241740105</v>
      </c>
      <c r="D182" s="714">
        <v>54938.40706461067</v>
      </c>
      <c r="E182" s="714">
        <v>35712.125254986851</v>
      </c>
      <c r="F182" s="672">
        <v>20374.761923413909</v>
      </c>
      <c r="G182" s="52">
        <v>4702.6257095735646</v>
      </c>
      <c r="H182" s="49">
        <v>4791.3634757480113</v>
      </c>
      <c r="I182" s="49">
        <v>4787.6607463713008</v>
      </c>
      <c r="J182" s="49">
        <v>3484.1097809743269</v>
      </c>
      <c r="K182" s="49">
        <v>2521.6289509175631</v>
      </c>
    </row>
    <row r="183" spans="1:11" ht="12.75">
      <c r="A183" s="72" t="s">
        <v>918</v>
      </c>
      <c r="B183" s="657">
        <v>3584.8015738232384</v>
      </c>
      <c r="C183" s="714">
        <v>3393.4256089900578</v>
      </c>
      <c r="D183" s="714">
        <v>1960.3137067430207</v>
      </c>
      <c r="E183" s="714">
        <v>1652.6065816694177</v>
      </c>
      <c r="F183" s="672">
        <v>1682.6118618746689</v>
      </c>
      <c r="G183" s="52">
        <v>1.5940003458630791</v>
      </c>
      <c r="H183" s="49">
        <v>1.4740744898465632</v>
      </c>
      <c r="I183" s="49">
        <v>1.0410587927472228</v>
      </c>
      <c r="J183" s="49">
        <v>0.85721444367357802</v>
      </c>
      <c r="K183" s="49">
        <v>0.80211231680146444</v>
      </c>
    </row>
    <row r="184" spans="1:11" ht="12.75">
      <c r="A184" s="74" t="s">
        <v>4</v>
      </c>
      <c r="B184" s="687"/>
      <c r="C184" s="683"/>
      <c r="D184" s="688"/>
      <c r="E184" s="688"/>
      <c r="F184" s="686"/>
      <c r="G184" s="52"/>
      <c r="H184" s="49"/>
      <c r="I184" s="49"/>
      <c r="J184" s="49"/>
      <c r="K184" s="49"/>
    </row>
    <row r="185" spans="1:11" ht="12.75">
      <c r="A185" s="72" t="s">
        <v>345</v>
      </c>
      <c r="B185" s="678">
        <v>341478.97600450157</v>
      </c>
      <c r="C185" s="683">
        <v>292331.05451131094</v>
      </c>
      <c r="D185" s="683">
        <v>288490.00133244536</v>
      </c>
      <c r="E185" s="683">
        <v>273339.41328325192</v>
      </c>
      <c r="F185" s="686">
        <v>309620.46998902637</v>
      </c>
      <c r="G185" s="52">
        <v>22326.183458940934</v>
      </c>
      <c r="H185" s="49">
        <v>17960.865968991824</v>
      </c>
      <c r="I185" s="49">
        <v>17289.344440395864</v>
      </c>
      <c r="J185" s="49">
        <v>16170.102536870085</v>
      </c>
      <c r="K185" s="49">
        <v>18770.565019037669</v>
      </c>
    </row>
    <row r="186" spans="1:11" ht="12.75">
      <c r="A186" s="72" t="s">
        <v>344</v>
      </c>
      <c r="B186" s="657">
        <v>30847.938263481319</v>
      </c>
      <c r="C186" s="714">
        <v>29840.202645730791</v>
      </c>
      <c r="D186" s="714">
        <v>28870.546288070091</v>
      </c>
      <c r="E186" s="714">
        <v>31722.460652087968</v>
      </c>
      <c r="F186" s="672">
        <v>36202.954229910196</v>
      </c>
      <c r="G186" s="52">
        <v>4907.403478123023</v>
      </c>
      <c r="H186" s="49">
        <v>4455.7567038570687</v>
      </c>
      <c r="I186" s="49">
        <v>4449.151839739573</v>
      </c>
      <c r="J186" s="49">
        <v>4688.5102944262444</v>
      </c>
      <c r="K186" s="49">
        <v>5232.3969113904031</v>
      </c>
    </row>
    <row r="187" spans="1:11" ht="12.75">
      <c r="A187" s="72" t="s">
        <v>343</v>
      </c>
      <c r="B187" s="657">
        <v>33251.649902628844</v>
      </c>
      <c r="C187" s="714">
        <v>29253.371362022699</v>
      </c>
      <c r="D187" s="714">
        <v>27397.084813248981</v>
      </c>
      <c r="E187" s="714">
        <v>24631.332043074715</v>
      </c>
      <c r="F187" s="672">
        <v>26740.180025869922</v>
      </c>
      <c r="G187" s="52">
        <v>22.761212097705332</v>
      </c>
      <c r="H187" s="49">
        <v>19.756340454716728</v>
      </c>
      <c r="I187" s="49">
        <v>18.085567576420633</v>
      </c>
      <c r="J187" s="49">
        <v>15.908249975990186</v>
      </c>
      <c r="K187" s="49">
        <v>16.967054710369073</v>
      </c>
    </row>
    <row r="188" spans="1:11" s="19" customFormat="1" ht="12.75" customHeight="1">
      <c r="A188" s="72" t="s">
        <v>534</v>
      </c>
      <c r="B188" s="657">
        <v>3415.6701370249498</v>
      </c>
      <c r="C188" s="714">
        <v>2763.4174359378139</v>
      </c>
      <c r="D188" s="714">
        <v>2252.9741486655562</v>
      </c>
      <c r="E188" s="714">
        <v>1732.5920422294607</v>
      </c>
      <c r="F188" s="672">
        <v>1496.2789317698694</v>
      </c>
      <c r="G188" s="52">
        <v>136.81835117263969</v>
      </c>
      <c r="H188" s="49">
        <v>117.71746265975777</v>
      </c>
      <c r="I188" s="49">
        <v>102.24989328608316</v>
      </c>
      <c r="J188" s="49">
        <v>84.143171396700538</v>
      </c>
      <c r="K188" s="49">
        <v>78.747378125881227</v>
      </c>
    </row>
    <row r="189" spans="1:11" s="19" customFormat="1" ht="12.75" customHeight="1">
      <c r="A189" s="74" t="s">
        <v>811</v>
      </c>
      <c r="B189" s="678"/>
      <c r="C189" s="683"/>
      <c r="D189" s="683"/>
      <c r="E189" s="683"/>
      <c r="F189" s="686"/>
      <c r="G189" s="52"/>
      <c r="H189" s="49"/>
      <c r="I189" s="49"/>
      <c r="J189" s="49"/>
      <c r="K189" s="49"/>
    </row>
    <row r="190" spans="1:11" s="19" customFormat="1" ht="12.75" customHeight="1">
      <c r="A190" s="72" t="s">
        <v>777</v>
      </c>
      <c r="B190" s="657">
        <v>49967.211415589947</v>
      </c>
      <c r="C190" s="714">
        <v>52704.676358854478</v>
      </c>
      <c r="D190" s="714">
        <v>56971.13898330833</v>
      </c>
      <c r="E190" s="714">
        <v>59914.584485943313</v>
      </c>
      <c r="F190" s="672">
        <v>63623.660635071086</v>
      </c>
      <c r="G190" s="52">
        <v>15128.00985043414</v>
      </c>
      <c r="H190" s="49">
        <v>15369.110641612031</v>
      </c>
      <c r="I190" s="49">
        <v>16206.276423797839</v>
      </c>
      <c r="J190" s="49">
        <v>16840.133419511898</v>
      </c>
      <c r="K190" s="49">
        <v>16882.29420284204</v>
      </c>
    </row>
    <row r="191" spans="1:11" s="19" customFormat="1" ht="12.75" customHeight="1">
      <c r="A191" s="72" t="s">
        <v>778</v>
      </c>
      <c r="B191" s="657">
        <v>3798.7379641133039</v>
      </c>
      <c r="C191" s="714">
        <v>3389.1515351037406</v>
      </c>
      <c r="D191" s="714">
        <v>2933.9459514631321</v>
      </c>
      <c r="E191" s="714">
        <v>2237.1274045727314</v>
      </c>
      <c r="F191" s="672">
        <v>1931.5098431710469</v>
      </c>
      <c r="G191" s="52">
        <v>12.309226121445921</v>
      </c>
      <c r="H191" s="49">
        <v>14.05747976752374</v>
      </c>
      <c r="I191" s="49">
        <v>14.407470570520475</v>
      </c>
      <c r="J191" s="49">
        <v>13.570940093946149</v>
      </c>
      <c r="K191" s="49">
        <v>14.929475443368355</v>
      </c>
    </row>
    <row r="192" spans="1:11" s="19" customFormat="1" ht="25.5">
      <c r="A192" s="114" t="s">
        <v>564</v>
      </c>
      <c r="B192" s="697">
        <v>11676.16137565668</v>
      </c>
      <c r="C192" s="698">
        <v>12673.398671281415</v>
      </c>
      <c r="D192" s="698">
        <v>14513.203955488882</v>
      </c>
      <c r="E192" s="698">
        <v>15603.913270996651</v>
      </c>
      <c r="F192" s="853">
        <v>15797.441087462301</v>
      </c>
      <c r="G192" s="571">
        <v>3.1135724591993728</v>
      </c>
      <c r="H192" s="572">
        <v>3.1247377036899531</v>
      </c>
      <c r="I192" s="572">
        <v>3.3435415828828381</v>
      </c>
      <c r="J192" s="572">
        <v>3.3172762024069842</v>
      </c>
      <c r="K192" s="572">
        <v>3.1273738409940601</v>
      </c>
    </row>
    <row r="193" spans="1:11" s="19" customFormat="1" ht="12.75" customHeight="1">
      <c r="A193" s="946" t="s">
        <v>831</v>
      </c>
      <c r="B193" s="946"/>
      <c r="C193" s="946"/>
      <c r="D193" s="946"/>
      <c r="E193" s="946"/>
      <c r="F193" s="946"/>
      <c r="G193" s="946"/>
      <c r="H193" s="946"/>
      <c r="I193" s="946"/>
      <c r="J193" s="946"/>
      <c r="K193" s="946"/>
    </row>
    <row r="194" spans="1:11" s="19" customFormat="1" ht="15.75" customHeight="1">
      <c r="A194" s="947" t="s">
        <v>292</v>
      </c>
      <c r="B194" s="947"/>
      <c r="C194" s="947"/>
      <c r="D194" s="947"/>
      <c r="E194" s="947"/>
      <c r="F194" s="947"/>
      <c r="G194" s="947"/>
      <c r="H194" s="947"/>
      <c r="I194" s="947"/>
      <c r="J194" s="947"/>
      <c r="K194" s="947"/>
    </row>
    <row r="195" spans="1:11" s="19" customFormat="1" ht="17.25" customHeight="1">
      <c r="A195" s="579"/>
      <c r="B195" s="564"/>
      <c r="C195" s="564"/>
      <c r="D195" s="564"/>
      <c r="E195" s="564"/>
      <c r="F195" s="564"/>
      <c r="G195" s="127"/>
      <c r="H195" s="49"/>
      <c r="I195" s="49"/>
      <c r="J195" s="49"/>
      <c r="K195" s="49"/>
    </row>
    <row r="196" spans="1:11" s="19" customFormat="1" ht="12.75" customHeight="1">
      <c r="A196" s="101"/>
      <c r="B196" s="95"/>
      <c r="C196" s="95"/>
      <c r="D196" s="95"/>
      <c r="E196" s="95"/>
      <c r="F196" s="95"/>
      <c r="G196" s="49"/>
      <c r="H196" s="49"/>
      <c r="I196" s="49"/>
      <c r="J196" s="49"/>
      <c r="K196" s="49"/>
    </row>
    <row r="197" spans="1:11" s="19" customFormat="1" ht="12.75" customHeight="1">
      <c r="A197" s="101"/>
      <c r="B197" s="95"/>
      <c r="C197" s="95"/>
      <c r="D197" s="95"/>
      <c r="E197" s="95"/>
      <c r="F197" s="95"/>
      <c r="G197" s="49"/>
      <c r="H197" s="49"/>
      <c r="I197" s="49"/>
      <c r="J197" s="49"/>
      <c r="K197" s="49"/>
    </row>
    <row r="198" spans="1:11" s="19" customFormat="1" ht="12.75" customHeight="1">
      <c r="A198" s="101"/>
      <c r="B198" s="95"/>
      <c r="C198" s="95"/>
      <c r="D198" s="95"/>
      <c r="E198" s="95"/>
      <c r="F198" s="95"/>
      <c r="G198" s="49"/>
      <c r="H198" s="49"/>
      <c r="I198" s="49"/>
      <c r="J198" s="49"/>
      <c r="K198" s="49"/>
    </row>
    <row r="199" spans="1:11" s="19" customFormat="1" ht="12.75" customHeight="1">
      <c r="A199" s="933" t="s">
        <v>729</v>
      </c>
      <c r="B199" s="933"/>
      <c r="C199" s="933"/>
      <c r="D199" s="933"/>
      <c r="E199" s="933"/>
      <c r="F199" s="933"/>
      <c r="G199" s="933"/>
      <c r="H199" s="933"/>
      <c r="I199" s="933"/>
      <c r="J199" s="933"/>
      <c r="K199" s="933"/>
    </row>
    <row r="200" spans="1:11" s="19" customFormat="1" ht="12.75" customHeight="1">
      <c r="A200" s="854"/>
      <c r="B200" s="105"/>
      <c r="C200" s="105"/>
      <c r="D200" s="105"/>
      <c r="E200" s="105"/>
      <c r="F200" s="105"/>
      <c r="G200" s="87"/>
      <c r="H200" s="49"/>
      <c r="I200" s="49"/>
      <c r="J200" s="49"/>
      <c r="K200" s="49"/>
    </row>
    <row r="201" spans="1:11" s="19" customFormat="1" ht="27.75" customHeight="1">
      <c r="A201" s="940" t="s">
        <v>463</v>
      </c>
      <c r="B201" s="935" t="s">
        <v>872</v>
      </c>
      <c r="C201" s="936"/>
      <c r="D201" s="936"/>
      <c r="E201" s="936"/>
      <c r="F201" s="936"/>
      <c r="G201" s="935" t="s">
        <v>616</v>
      </c>
      <c r="H201" s="936"/>
      <c r="I201" s="936"/>
      <c r="J201" s="936"/>
      <c r="K201" s="936"/>
    </row>
    <row r="202" spans="1:11" s="19" customFormat="1" ht="12.75" customHeight="1">
      <c r="A202" s="941"/>
      <c r="B202" s="180">
        <v>40909</v>
      </c>
      <c r="C202" s="180">
        <v>41275</v>
      </c>
      <c r="D202" s="180">
        <v>41640</v>
      </c>
      <c r="E202" s="180">
        <v>42005</v>
      </c>
      <c r="F202" s="181">
        <v>42370</v>
      </c>
      <c r="G202" s="180">
        <v>40909</v>
      </c>
      <c r="H202" s="180">
        <v>41275</v>
      </c>
      <c r="I202" s="180">
        <v>41640</v>
      </c>
      <c r="J202" s="180">
        <v>42005</v>
      </c>
      <c r="K202" s="180">
        <v>42370</v>
      </c>
    </row>
    <row r="203" spans="1:11" s="19" customFormat="1" ht="12.75" customHeight="1">
      <c r="A203" s="74" t="s">
        <v>812</v>
      </c>
      <c r="B203" s="94"/>
      <c r="C203" s="95"/>
      <c r="D203" s="95"/>
      <c r="E203" s="95"/>
      <c r="F203" s="97"/>
      <c r="G203" s="52"/>
      <c r="H203" s="49"/>
      <c r="I203" s="49"/>
      <c r="J203" s="49"/>
      <c r="K203" s="49"/>
    </row>
    <row r="204" spans="1:11" s="19" customFormat="1" ht="12.75" customHeight="1">
      <c r="A204" s="72" t="s">
        <v>565</v>
      </c>
      <c r="B204" s="52">
        <v>15126.189262254624</v>
      </c>
      <c r="C204" s="49">
        <v>16259.830428823185</v>
      </c>
      <c r="D204" s="49">
        <v>16796.875217133016</v>
      </c>
      <c r="E204" s="49">
        <v>15461.550196845426</v>
      </c>
      <c r="F204" s="53">
        <v>14039.189546623795</v>
      </c>
      <c r="G204" s="52">
        <v>88.077124819519412</v>
      </c>
      <c r="H204" s="49">
        <v>74.729323654987681</v>
      </c>
      <c r="I204" s="49">
        <v>63.891953887038618</v>
      </c>
      <c r="J204" s="49">
        <v>46.167662576427077</v>
      </c>
      <c r="K204" s="49">
        <v>35.54315184339805</v>
      </c>
    </row>
    <row r="205" spans="1:11" s="19" customFormat="1" ht="12.75" customHeight="1">
      <c r="A205" s="72" t="s">
        <v>566</v>
      </c>
      <c r="B205" s="52">
        <v>290.08565895887915</v>
      </c>
      <c r="C205" s="49">
        <v>280.64092422165658</v>
      </c>
      <c r="D205" s="49">
        <v>253.15589210650987</v>
      </c>
      <c r="E205" s="49">
        <v>207.36104668769718</v>
      </c>
      <c r="F205" s="53">
        <v>177.46374919614146</v>
      </c>
      <c r="G205" s="52">
        <v>1.9373787589669418</v>
      </c>
      <c r="H205" s="49">
        <v>1.9673666943921861</v>
      </c>
      <c r="I205" s="49">
        <v>1.8423798795294988</v>
      </c>
      <c r="J205" s="49">
        <v>1.5835131476723727</v>
      </c>
      <c r="K205" s="49">
        <v>1.3815784289306461</v>
      </c>
    </row>
    <row r="206" spans="1:11" ht="12.75">
      <c r="A206" s="74" t="s">
        <v>5</v>
      </c>
      <c r="B206" s="9"/>
      <c r="C206" s="95"/>
      <c r="D206" s="10"/>
      <c r="E206" s="10"/>
      <c r="F206" s="97"/>
      <c r="G206" s="52"/>
      <c r="H206" s="49"/>
      <c r="I206" s="49"/>
      <c r="J206" s="49"/>
      <c r="K206" s="49"/>
    </row>
    <row r="207" spans="1:11" ht="12.75">
      <c r="A207" s="72" t="s">
        <v>381</v>
      </c>
      <c r="B207" s="94">
        <v>135880.58101492209</v>
      </c>
      <c r="C207" s="95">
        <v>91840.780090548898</v>
      </c>
      <c r="D207" s="95">
        <v>78164.778748276105</v>
      </c>
      <c r="E207" s="95">
        <v>66800.902848466387</v>
      </c>
      <c r="F207" s="97">
        <v>77341.432050997289</v>
      </c>
      <c r="G207" s="52">
        <v>15946.553340561211</v>
      </c>
      <c r="H207" s="49">
        <v>11507.427651992093</v>
      </c>
      <c r="I207" s="49">
        <v>12245.77451798153</v>
      </c>
      <c r="J207" s="49">
        <v>11633.734386706094</v>
      </c>
      <c r="K207" s="49">
        <v>13806.039280792089</v>
      </c>
    </row>
    <row r="208" spans="1:11" ht="12.75">
      <c r="A208" s="72" t="s">
        <v>931</v>
      </c>
      <c r="B208" s="52">
        <v>2736.3848365870831</v>
      </c>
      <c r="C208" s="49">
        <v>2675.3021909524705</v>
      </c>
      <c r="D208" s="49">
        <v>2101.2811896372486</v>
      </c>
      <c r="E208" s="49">
        <v>1678.1311767636237</v>
      </c>
      <c r="F208" s="53">
        <v>1804.381470252549</v>
      </c>
      <c r="G208" s="52">
        <v>0.99872214996794872</v>
      </c>
      <c r="H208" s="49">
        <v>1.0463245269299262</v>
      </c>
      <c r="I208" s="49">
        <v>1.0933302199205315</v>
      </c>
      <c r="J208" s="49">
        <v>1.0362653254091931</v>
      </c>
      <c r="K208" s="49">
        <v>1.0550562530456842</v>
      </c>
    </row>
    <row r="209" spans="1:11" ht="12.75">
      <c r="A209" s="74" t="s">
        <v>813</v>
      </c>
      <c r="B209" s="94"/>
      <c r="C209" s="95"/>
      <c r="D209" s="95"/>
      <c r="E209" s="95"/>
      <c r="F209" s="97"/>
      <c r="G209" s="52"/>
      <c r="H209" s="49"/>
      <c r="I209" s="49"/>
      <c r="J209" s="49"/>
      <c r="K209" s="49"/>
    </row>
    <row r="210" spans="1:11" ht="12.75">
      <c r="A210" s="72" t="s">
        <v>627</v>
      </c>
      <c r="B210" s="52">
        <v>14396.478987163311</v>
      </c>
      <c r="C210" s="49">
        <v>15841.896067124428</v>
      </c>
      <c r="D210" s="49">
        <v>12525.274828602509</v>
      </c>
      <c r="E210" s="49">
        <v>8830.5574458544761</v>
      </c>
      <c r="F210" s="53">
        <v>8373.131948971004</v>
      </c>
      <c r="G210" s="52">
        <v>12108.056339077637</v>
      </c>
      <c r="H210" s="49">
        <v>7525.8413620543597</v>
      </c>
      <c r="I210" s="49">
        <v>4280.6817596044111</v>
      </c>
      <c r="J210" s="49">
        <v>2713.7545930714432</v>
      </c>
      <c r="K210" s="49">
        <v>2483.8718329786425</v>
      </c>
    </row>
    <row r="211" spans="1:11" s="785" customFormat="1" ht="12.75">
      <c r="A211" s="720" t="s">
        <v>407</v>
      </c>
      <c r="B211" s="52" t="s">
        <v>349</v>
      </c>
      <c r="C211" s="49" t="s">
        <v>349</v>
      </c>
      <c r="D211" s="49" t="s">
        <v>917</v>
      </c>
      <c r="E211" s="49">
        <v>2279.3949944444994</v>
      </c>
      <c r="F211" s="53">
        <v>2226.9922401125341</v>
      </c>
      <c r="G211" s="52" t="s">
        <v>349</v>
      </c>
      <c r="H211" s="49" t="s">
        <v>349</v>
      </c>
      <c r="I211" s="49" t="s">
        <v>917</v>
      </c>
      <c r="J211" s="49">
        <v>3126.7421048621391</v>
      </c>
      <c r="K211" s="49">
        <v>3172.3536183939236</v>
      </c>
    </row>
    <row r="212" spans="1:11" ht="12.75">
      <c r="A212" s="72" t="s">
        <v>628</v>
      </c>
      <c r="B212" s="52">
        <v>19288.118736159035</v>
      </c>
      <c r="C212" s="49">
        <v>18991.857398299893</v>
      </c>
      <c r="D212" s="49">
        <v>16006.321447666805</v>
      </c>
      <c r="E212" s="49">
        <v>11424.826066672602</v>
      </c>
      <c r="F212" s="53">
        <v>9644.6154934502119</v>
      </c>
      <c r="G212" s="52">
        <v>20.889169101980315</v>
      </c>
      <c r="H212" s="49">
        <v>20.320731644170419</v>
      </c>
      <c r="I212" s="49">
        <v>17.40434267758663</v>
      </c>
      <c r="J212" s="49">
        <v>12.767608187343729</v>
      </c>
      <c r="K212" s="49">
        <v>11.483120501312916</v>
      </c>
    </row>
    <row r="213" spans="1:11" ht="12.75">
      <c r="A213" s="72" t="s">
        <v>629</v>
      </c>
      <c r="B213" s="52">
        <v>3332.6134866676107</v>
      </c>
      <c r="C213" s="49">
        <v>3655.8576308470683</v>
      </c>
      <c r="D213" s="49">
        <v>3210.9193779910606</v>
      </c>
      <c r="E213" s="49">
        <v>2107.4148953356871</v>
      </c>
      <c r="F213" s="53">
        <v>2014.022344365</v>
      </c>
      <c r="G213" s="52">
        <v>9.9796475624964014</v>
      </c>
      <c r="H213" s="49">
        <v>9.0410961293082117</v>
      </c>
      <c r="I213" s="49">
        <v>7.1679667510303746</v>
      </c>
      <c r="J213" s="49">
        <v>4.2110061970444574</v>
      </c>
      <c r="K213" s="49">
        <v>3.3983908348491498</v>
      </c>
    </row>
    <row r="214" spans="1:11" ht="25.5" customHeight="1">
      <c r="A214" s="114" t="s">
        <v>896</v>
      </c>
      <c r="B214" s="760">
        <v>15.331210279651852</v>
      </c>
      <c r="C214" s="761">
        <v>3.0276636865012652</v>
      </c>
      <c r="D214" s="761">
        <v>5.9703876757104139E-2</v>
      </c>
      <c r="E214" s="761">
        <v>4.0013616746290011E-2</v>
      </c>
      <c r="F214" s="855">
        <v>4.4098524111559408E-2</v>
      </c>
      <c r="G214" s="571">
        <v>30.12025595216474</v>
      </c>
      <c r="H214" s="572">
        <v>23.470261135668721</v>
      </c>
      <c r="I214" s="572">
        <v>9.9506461261840222</v>
      </c>
      <c r="J214" s="572">
        <v>10.003404186572503</v>
      </c>
      <c r="K214" s="572">
        <v>22.049262055779703</v>
      </c>
    </row>
    <row r="215" spans="1:11" ht="12.75">
      <c r="A215" s="74" t="s">
        <v>814</v>
      </c>
      <c r="B215" s="94"/>
      <c r="C215" s="95"/>
      <c r="D215" s="95"/>
      <c r="E215" s="95"/>
      <c r="F215" s="97"/>
      <c r="G215" s="52"/>
      <c r="H215" s="49"/>
      <c r="I215" s="49"/>
      <c r="J215" s="49"/>
      <c r="K215" s="49"/>
    </row>
    <row r="216" spans="1:11" ht="12.75">
      <c r="A216" s="72" t="s">
        <v>630</v>
      </c>
      <c r="B216" s="52">
        <v>17439.357599999999</v>
      </c>
      <c r="C216" s="49">
        <v>14568.624533333334</v>
      </c>
      <c r="D216" s="49">
        <v>14513.551466666666</v>
      </c>
      <c r="E216" s="49">
        <v>13024.631733333334</v>
      </c>
      <c r="F216" s="53">
        <v>10591.197600000001</v>
      </c>
      <c r="G216" s="52">
        <v>324.81574967405476</v>
      </c>
      <c r="H216" s="49">
        <v>257.80613224797975</v>
      </c>
      <c r="I216" s="49">
        <v>230.5568144029653</v>
      </c>
      <c r="J216" s="49">
        <v>164.47318769204867</v>
      </c>
      <c r="K216" s="49">
        <v>118.6290053763441</v>
      </c>
    </row>
    <row r="217" spans="1:11" ht="12.75">
      <c r="A217" s="74" t="s">
        <v>6</v>
      </c>
      <c r="B217" s="9"/>
      <c r="C217" s="95"/>
      <c r="D217" s="10"/>
      <c r="E217" s="10"/>
      <c r="F217" s="97"/>
      <c r="G217" s="52"/>
      <c r="H217" s="49"/>
      <c r="I217" s="49"/>
      <c r="J217" s="49"/>
      <c r="K217" s="49"/>
    </row>
    <row r="218" spans="1:11" ht="12.75">
      <c r="A218" s="72" t="s">
        <v>771</v>
      </c>
      <c r="B218" s="52">
        <v>14150.596143074337</v>
      </c>
      <c r="C218" s="49">
        <v>13293.083421241909</v>
      </c>
      <c r="D218" s="49">
        <v>12027.341014915952</v>
      </c>
      <c r="E218" s="49">
        <v>11674.125849152666</v>
      </c>
      <c r="F218" s="53">
        <v>12459.658446166099</v>
      </c>
      <c r="G218" s="52">
        <v>2991.6693748571533</v>
      </c>
      <c r="H218" s="49">
        <v>2618.8107606859553</v>
      </c>
      <c r="I218" s="49">
        <v>2308.4017558702512</v>
      </c>
      <c r="J218" s="49">
        <v>2193.8435200102281</v>
      </c>
      <c r="K218" s="49">
        <v>2290.474388662999</v>
      </c>
    </row>
    <row r="219" spans="1:11" ht="12.75">
      <c r="A219" s="72" t="s">
        <v>939</v>
      </c>
      <c r="B219" s="52">
        <v>506.03127950708171</v>
      </c>
      <c r="C219" s="49">
        <v>526.78661472069041</v>
      </c>
      <c r="D219" s="49">
        <v>500.44930392234244</v>
      </c>
      <c r="E219" s="49">
        <v>453.28530220379668</v>
      </c>
      <c r="F219" s="53">
        <v>426.57172036782271</v>
      </c>
      <c r="G219" s="52">
        <v>6.8717836948774664</v>
      </c>
      <c r="H219" s="49">
        <v>7.3887260816972953</v>
      </c>
      <c r="I219" s="49">
        <v>7.3088167998940072</v>
      </c>
      <c r="J219" s="49">
        <v>6.990936044723032</v>
      </c>
      <c r="K219" s="49">
        <v>6.9855354191078805</v>
      </c>
    </row>
    <row r="220" spans="1:11" ht="12.75">
      <c r="A220" s="72" t="s">
        <v>940</v>
      </c>
      <c r="B220" s="206">
        <v>49.056937665039605</v>
      </c>
      <c r="C220" s="48">
        <v>52.169340685686876</v>
      </c>
      <c r="D220" s="48">
        <v>52.46387735774605</v>
      </c>
      <c r="E220" s="48">
        <v>50.190317113971929</v>
      </c>
      <c r="F220" s="168">
        <v>47.058924046050251</v>
      </c>
      <c r="G220" s="52">
        <v>53.322758331564785</v>
      </c>
      <c r="H220" s="49">
        <v>55.915692053254958</v>
      </c>
      <c r="I220" s="49">
        <v>56.111098778338018</v>
      </c>
      <c r="J220" s="49">
        <v>55.581746527100698</v>
      </c>
      <c r="K220" s="49">
        <v>55.168726900410611</v>
      </c>
    </row>
    <row r="221" spans="1:11" ht="12.75">
      <c r="A221" s="72" t="s">
        <v>209</v>
      </c>
      <c r="B221" s="206">
        <v>234.14392654237017</v>
      </c>
      <c r="C221" s="48">
        <v>253.4093510748821</v>
      </c>
      <c r="D221" s="48">
        <v>264.32454423486706</v>
      </c>
      <c r="E221" s="48">
        <v>258.66683176958327</v>
      </c>
      <c r="F221" s="168">
        <v>269.16640503946132</v>
      </c>
      <c r="G221" s="52">
        <v>2.43026546828969</v>
      </c>
      <c r="H221" s="49">
        <v>2.5389937687224551</v>
      </c>
      <c r="I221" s="49">
        <v>2.7020142523370003</v>
      </c>
      <c r="J221" s="49">
        <v>2.613693912753706</v>
      </c>
      <c r="K221" s="49">
        <v>2.6174081803189639</v>
      </c>
    </row>
    <row r="222" spans="1:11" ht="12.75">
      <c r="A222" s="74" t="s">
        <v>815</v>
      </c>
      <c r="B222" s="94"/>
      <c r="C222" s="95"/>
      <c r="D222" s="95"/>
      <c r="E222" s="95"/>
      <c r="F222" s="97"/>
      <c r="G222" s="52"/>
      <c r="H222" s="49"/>
      <c r="I222" s="49"/>
      <c r="J222" s="49"/>
      <c r="K222" s="49"/>
    </row>
    <row r="223" spans="1:11" ht="12.75">
      <c r="A223" s="72" t="s">
        <v>198</v>
      </c>
      <c r="B223" s="52">
        <v>10146.443677222898</v>
      </c>
      <c r="C223" s="49">
        <v>9108.4646528497415</v>
      </c>
      <c r="D223" s="49">
        <v>9712.3100331980841</v>
      </c>
      <c r="E223" s="49">
        <v>9188.2406085797211</v>
      </c>
      <c r="F223" s="53">
        <v>8936.1518594058052</v>
      </c>
      <c r="G223" s="52">
        <v>2022.2484795877426</v>
      </c>
      <c r="H223" s="49">
        <v>1571.5786956786105</v>
      </c>
      <c r="I223" s="49">
        <v>1511.8122961267559</v>
      </c>
      <c r="J223" s="49">
        <v>1306.0162031856296</v>
      </c>
      <c r="K223" s="49">
        <v>1188.277930427058</v>
      </c>
    </row>
    <row r="224" spans="1:11" ht="12.75">
      <c r="A224" s="72" t="s">
        <v>199</v>
      </c>
      <c r="B224" s="52">
        <v>970.36026285018261</v>
      </c>
      <c r="C224" s="49">
        <v>905.20033357512955</v>
      </c>
      <c r="D224" s="49">
        <v>865.58912154186646</v>
      </c>
      <c r="E224" s="49">
        <v>793.65850215669366</v>
      </c>
      <c r="F224" s="53">
        <v>735.88022652797611</v>
      </c>
      <c r="G224" s="52" t="s">
        <v>917</v>
      </c>
      <c r="H224" s="49" t="s">
        <v>917</v>
      </c>
      <c r="I224" s="49" t="s">
        <v>917</v>
      </c>
      <c r="J224" s="49" t="s">
        <v>917</v>
      </c>
      <c r="K224" s="49" t="s">
        <v>917</v>
      </c>
    </row>
    <row r="225" spans="1:11" ht="12.75">
      <c r="A225" s="74" t="s">
        <v>7</v>
      </c>
      <c r="B225" s="9"/>
      <c r="C225" s="95"/>
      <c r="D225" s="10"/>
      <c r="E225" s="10"/>
      <c r="F225" s="97"/>
      <c r="G225" s="52"/>
      <c r="H225" s="49"/>
      <c r="I225" s="49"/>
      <c r="J225" s="49"/>
      <c r="K225" s="49"/>
    </row>
    <row r="226" spans="1:11" ht="12.75" hidden="1">
      <c r="A226" s="72" t="s">
        <v>941</v>
      </c>
      <c r="B226" s="52">
        <v>0</v>
      </c>
      <c r="C226" s="49">
        <v>0</v>
      </c>
      <c r="D226" s="49">
        <v>0</v>
      </c>
      <c r="E226" s="49">
        <v>0</v>
      </c>
      <c r="F226" s="49">
        <v>0</v>
      </c>
      <c r="G226" s="52" t="s">
        <v>917</v>
      </c>
      <c r="H226" s="49" t="s">
        <v>917</v>
      </c>
      <c r="I226" s="49" t="s">
        <v>917</v>
      </c>
      <c r="J226" s="49" t="s">
        <v>917</v>
      </c>
      <c r="K226" s="49" t="s">
        <v>917</v>
      </c>
    </row>
    <row r="227" spans="1:11" ht="12.75">
      <c r="A227" s="720" t="s">
        <v>1053</v>
      </c>
      <c r="B227" s="52">
        <v>18363.565374697679</v>
      </c>
      <c r="C227" s="49">
        <v>17189.193796453415</v>
      </c>
      <c r="D227" s="49">
        <v>17124.65446512392</v>
      </c>
      <c r="E227" s="49">
        <v>15843.436619950528</v>
      </c>
      <c r="F227" s="53">
        <v>18532.967880794189</v>
      </c>
      <c r="G227" s="52">
        <v>5072.8081145573697</v>
      </c>
      <c r="H227" s="49">
        <v>4511.5994216413164</v>
      </c>
      <c r="I227" s="49">
        <v>4217.8951884541675</v>
      </c>
      <c r="J227" s="49">
        <v>3634.649373698217</v>
      </c>
      <c r="K227" s="49">
        <v>4081.2525612847803</v>
      </c>
    </row>
    <row r="228" spans="1:11" ht="12.75">
      <c r="A228" s="72" t="s">
        <v>942</v>
      </c>
      <c r="B228" s="52">
        <v>1278.8421513370786</v>
      </c>
      <c r="C228" s="49">
        <v>1388.2009241791357</v>
      </c>
      <c r="D228" s="49">
        <v>1368.6669222914836</v>
      </c>
      <c r="E228" s="49">
        <v>1574.5894085900779</v>
      </c>
      <c r="F228" s="53">
        <v>1641.0629896584155</v>
      </c>
      <c r="G228" s="52">
        <v>1.582725434823117</v>
      </c>
      <c r="H228" s="49">
        <v>1.6331775578578067</v>
      </c>
      <c r="I228" s="49">
        <v>1.5156887290049652</v>
      </c>
      <c r="J228" s="49">
        <v>1.3420509060482002</v>
      </c>
      <c r="K228" s="49">
        <v>1.2585514480519777</v>
      </c>
    </row>
    <row r="229" spans="1:11" ht="12.75">
      <c r="A229" s="72" t="s">
        <v>943</v>
      </c>
      <c r="B229" s="52">
        <v>397.50787535503514</v>
      </c>
      <c r="C229" s="49">
        <v>417.50403734710846</v>
      </c>
      <c r="D229" s="49">
        <v>428.05444088698943</v>
      </c>
      <c r="E229" s="49">
        <v>383.44602211903924</v>
      </c>
      <c r="F229" s="53">
        <v>385.74976439582986</v>
      </c>
      <c r="G229" s="52">
        <v>2.9445027804076678</v>
      </c>
      <c r="H229" s="49">
        <v>2.9673350202353128</v>
      </c>
      <c r="I229" s="49">
        <v>2.9582200475949514</v>
      </c>
      <c r="J229" s="49">
        <v>2.6337025531556626</v>
      </c>
      <c r="K229" s="49">
        <v>2.6741751431253369</v>
      </c>
    </row>
    <row r="230" spans="1:11" ht="12.75">
      <c r="A230" s="74" t="s">
        <v>8</v>
      </c>
      <c r="B230" s="9"/>
      <c r="C230" s="95"/>
      <c r="D230" s="10"/>
      <c r="E230" s="10"/>
      <c r="F230" s="97"/>
      <c r="G230" s="52"/>
      <c r="H230" s="49"/>
      <c r="I230" s="49"/>
      <c r="J230" s="49"/>
      <c r="K230" s="49"/>
    </row>
    <row r="231" spans="1:11" ht="12.75">
      <c r="A231" s="72" t="s">
        <v>944</v>
      </c>
      <c r="B231" s="94">
        <v>32219.230345085882</v>
      </c>
      <c r="C231" s="95">
        <v>34450.284132359113</v>
      </c>
      <c r="D231" s="95">
        <v>32496.582986420632</v>
      </c>
      <c r="E231" s="95">
        <v>40389.747567647835</v>
      </c>
      <c r="F231" s="97">
        <v>39544.458129370607</v>
      </c>
      <c r="G231" s="52">
        <v>78.549003718089324</v>
      </c>
      <c r="H231" s="49">
        <v>82.033861327863931</v>
      </c>
      <c r="I231" s="49">
        <v>75.782255354802331</v>
      </c>
      <c r="J231" s="49">
        <v>91.625103683215713</v>
      </c>
      <c r="K231" s="49">
        <v>88.214513424106471</v>
      </c>
    </row>
    <row r="232" spans="1:11" ht="12.75" hidden="1" customHeight="1">
      <c r="A232" s="72" t="s">
        <v>797</v>
      </c>
      <c r="B232" s="52" t="s">
        <v>917</v>
      </c>
      <c r="C232" s="49" t="s">
        <v>917</v>
      </c>
      <c r="D232" s="49" t="s">
        <v>917</v>
      </c>
      <c r="E232" s="49" t="s">
        <v>917</v>
      </c>
      <c r="F232" s="53" t="s">
        <v>917</v>
      </c>
      <c r="G232" s="52" t="s">
        <v>917</v>
      </c>
      <c r="H232" s="49" t="s">
        <v>917</v>
      </c>
      <c r="I232" s="49" t="s">
        <v>917</v>
      </c>
      <c r="J232" s="49" t="s">
        <v>917</v>
      </c>
      <c r="K232" s="49" t="s">
        <v>917</v>
      </c>
    </row>
    <row r="233" spans="1:11" s="23" customFormat="1" ht="12.75">
      <c r="A233" s="74" t="s">
        <v>816</v>
      </c>
      <c r="B233" s="94"/>
      <c r="C233" s="95"/>
      <c r="D233" s="95"/>
      <c r="E233" s="95"/>
      <c r="F233" s="97"/>
      <c r="G233" s="52"/>
      <c r="H233" s="49"/>
      <c r="I233" s="49"/>
      <c r="J233" s="49"/>
      <c r="K233" s="49"/>
    </row>
    <row r="234" spans="1:11" s="23" customFormat="1" ht="14.25">
      <c r="A234" s="720" t="s">
        <v>1138</v>
      </c>
      <c r="B234" s="52">
        <v>18244.548350906556</v>
      </c>
      <c r="C234" s="49">
        <v>18175.102061221271</v>
      </c>
      <c r="D234" s="49">
        <v>18315.53059874766</v>
      </c>
      <c r="E234" s="49">
        <v>15709.418478308824</v>
      </c>
      <c r="F234" s="53">
        <v>14913.338547976036</v>
      </c>
      <c r="G234" s="206">
        <v>100.14572593537466</v>
      </c>
      <c r="H234" s="48">
        <v>6161.0515461767018</v>
      </c>
      <c r="I234" s="48">
        <v>6426.5019644728627</v>
      </c>
      <c r="J234" s="48">
        <v>5379.937835037269</v>
      </c>
      <c r="K234" s="48">
        <v>5965.3354191904145</v>
      </c>
    </row>
    <row r="235" spans="1:11" s="23" customFormat="1" ht="14.25">
      <c r="A235" s="720" t="s">
        <v>1137</v>
      </c>
      <c r="B235" s="52">
        <v>213.46839274755928</v>
      </c>
      <c r="C235" s="49">
        <v>2992.6224257087256</v>
      </c>
      <c r="D235" s="49">
        <v>3030.2532794003387</v>
      </c>
      <c r="E235" s="49">
        <v>2795.2682165441174</v>
      </c>
      <c r="F235" s="53">
        <v>3738.9943620295894</v>
      </c>
      <c r="G235" s="206">
        <v>14.297949949602096</v>
      </c>
      <c r="H235" s="48">
        <v>13.037874404589866</v>
      </c>
      <c r="I235" s="48">
        <v>11.365865044073136</v>
      </c>
      <c r="J235" s="48">
        <v>8.8671114596628513</v>
      </c>
      <c r="K235" s="48">
        <v>9.9760253844193123</v>
      </c>
    </row>
    <row r="236" spans="1:11" s="23" customFormat="1" ht="25.5">
      <c r="A236" s="114" t="s">
        <v>1194</v>
      </c>
      <c r="B236" s="571">
        <v>4.7437606694560674</v>
      </c>
      <c r="C236" s="572">
        <v>6.9448414242886454</v>
      </c>
      <c r="D236" s="572">
        <v>7.8462315462315466</v>
      </c>
      <c r="E236" s="572">
        <v>7.6325514705882354</v>
      </c>
      <c r="F236" s="613">
        <v>7.7846930129414487</v>
      </c>
      <c r="G236" s="760">
        <v>8.2577736821642364E-2</v>
      </c>
      <c r="H236" s="761">
        <v>9.9028110997984392E-2</v>
      </c>
      <c r="I236" s="761">
        <v>9.3143611508245058E-2</v>
      </c>
      <c r="J236" s="761">
        <v>7.8480591755488049E-2</v>
      </c>
      <c r="K236" s="761">
        <v>7.3826347257757038E-2</v>
      </c>
    </row>
    <row r="237" spans="1:11" s="23" customFormat="1" ht="12.75">
      <c r="A237" s="717" t="s">
        <v>1098</v>
      </c>
      <c r="B237" s="206">
        <v>94.165665829846589</v>
      </c>
      <c r="C237" s="48">
        <v>99.388025561457951</v>
      </c>
      <c r="D237" s="48">
        <v>99.924364459070347</v>
      </c>
      <c r="E237" s="48">
        <v>89.12275367647058</v>
      </c>
      <c r="F237" s="168">
        <v>87.288885579055375</v>
      </c>
      <c r="G237" s="206">
        <v>6.4536637436294175E-2</v>
      </c>
      <c r="H237" s="48">
        <v>6.0089895133194932E-2</v>
      </c>
      <c r="I237" s="48">
        <v>5.434068274142554E-2</v>
      </c>
      <c r="J237" s="48">
        <v>4.3390526861407083E-2</v>
      </c>
      <c r="K237" s="48">
        <v>3.8384921634682649E-2</v>
      </c>
    </row>
    <row r="238" spans="1:11" s="23" customFormat="1" ht="12.75" customHeight="1">
      <c r="A238" s="717" t="s">
        <v>1099</v>
      </c>
      <c r="B238" s="206">
        <v>176.71403514644351</v>
      </c>
      <c r="C238" s="48">
        <v>184.00708673013202</v>
      </c>
      <c r="D238" s="48">
        <v>184.61322409616528</v>
      </c>
      <c r="E238" s="48">
        <v>162.7716643382353</v>
      </c>
      <c r="F238" s="168">
        <v>150.24989640221096</v>
      </c>
      <c r="G238" s="206">
        <v>9.560378443326309</v>
      </c>
      <c r="H238" s="48">
        <v>10.703687204358793</v>
      </c>
      <c r="I238" s="48">
        <v>10.61483579209782</v>
      </c>
      <c r="J238" s="48">
        <v>9.6138246021047369</v>
      </c>
      <c r="K238" s="48">
        <v>9.745096406940652</v>
      </c>
    </row>
    <row r="239" spans="1:11" ht="12.75">
      <c r="A239" s="74" t="s">
        <v>9</v>
      </c>
      <c r="B239" s="9"/>
      <c r="C239" s="95"/>
      <c r="D239" s="10"/>
      <c r="E239" s="10"/>
      <c r="F239" s="97"/>
      <c r="G239" s="52"/>
      <c r="H239" s="49"/>
      <c r="I239" s="49"/>
      <c r="J239" s="49"/>
      <c r="K239" s="49"/>
    </row>
    <row r="240" spans="1:11" ht="12.75" hidden="1">
      <c r="A240" s="72" t="s">
        <v>945</v>
      </c>
      <c r="B240" s="52">
        <v>0</v>
      </c>
      <c r="C240" s="49">
        <v>0</v>
      </c>
      <c r="D240" s="49">
        <v>0</v>
      </c>
      <c r="E240" s="49">
        <v>0</v>
      </c>
      <c r="F240" s="53">
        <v>0</v>
      </c>
      <c r="G240" s="52" t="s">
        <v>917</v>
      </c>
      <c r="H240" s="49" t="s">
        <v>917</v>
      </c>
      <c r="I240" s="49" t="s">
        <v>917</v>
      </c>
      <c r="J240" s="49" t="s">
        <v>917</v>
      </c>
      <c r="K240" s="49" t="s">
        <v>917</v>
      </c>
    </row>
    <row r="241" spans="1:11" ht="12.75">
      <c r="A241" s="72" t="s">
        <v>837</v>
      </c>
      <c r="B241" s="94">
        <v>113606.64111157873</v>
      </c>
      <c r="C241" s="95">
        <v>109636.90484754954</v>
      </c>
      <c r="D241" s="95">
        <v>111893.61076435771</v>
      </c>
      <c r="E241" s="95">
        <v>104552.80002798972</v>
      </c>
      <c r="F241" s="97">
        <v>102001.41700592339</v>
      </c>
      <c r="G241" s="52">
        <v>3347.6733000818817</v>
      </c>
      <c r="H241" s="49">
        <v>3134.6324579011189</v>
      </c>
      <c r="I241" s="49">
        <v>3063.8156338642893</v>
      </c>
      <c r="J241" s="49">
        <v>2784.5104939807638</v>
      </c>
      <c r="K241" s="49">
        <v>2617.8374141752229</v>
      </c>
    </row>
    <row r="242" spans="1:11" ht="12.75">
      <c r="A242" s="72" t="s">
        <v>947</v>
      </c>
      <c r="B242" s="52">
        <v>1023.3275191460119</v>
      </c>
      <c r="C242" s="49">
        <v>900.52762359555402</v>
      </c>
      <c r="D242" s="49">
        <v>884.6107769095139</v>
      </c>
      <c r="E242" s="49">
        <v>754.62255391392875</v>
      </c>
      <c r="F242" s="53">
        <v>587.91944247109848</v>
      </c>
      <c r="G242" s="52">
        <v>1.5332541018216539</v>
      </c>
      <c r="H242" s="49">
        <v>1.5334341803071783</v>
      </c>
      <c r="I242" s="49">
        <v>1.7062243387825002</v>
      </c>
      <c r="J242" s="49">
        <v>1.6969593581024325</v>
      </c>
      <c r="K242" s="49">
        <v>1.5575427786107847</v>
      </c>
    </row>
    <row r="243" spans="1:11" ht="12.75">
      <c r="A243" s="72" t="s">
        <v>946</v>
      </c>
      <c r="B243" s="52">
        <v>6514.1674476685084</v>
      </c>
      <c r="C243" s="49">
        <v>6594.3277235148726</v>
      </c>
      <c r="D243" s="49">
        <v>7278.3173375493307</v>
      </c>
      <c r="E243" s="49">
        <v>7015.2192492472323</v>
      </c>
      <c r="F243" s="53">
        <v>6446.8886738933106</v>
      </c>
      <c r="G243" s="52">
        <v>1.1598491429495144</v>
      </c>
      <c r="H243" s="49">
        <v>1.157909622835019</v>
      </c>
      <c r="I243" s="49">
        <v>1.2460247820320944</v>
      </c>
      <c r="J243" s="49">
        <v>1.1538107952932624</v>
      </c>
      <c r="K243" s="49">
        <v>1.0366862827157293</v>
      </c>
    </row>
    <row r="244" spans="1:11" ht="12.75">
      <c r="A244" s="720" t="s">
        <v>1085</v>
      </c>
      <c r="B244" s="52">
        <v>978.83253885340696</v>
      </c>
      <c r="C244" s="49">
        <v>1205.7446011415409</v>
      </c>
      <c r="D244" s="49">
        <v>1488.074330150029</v>
      </c>
      <c r="E244" s="49">
        <v>1590.5277407550179</v>
      </c>
      <c r="F244" s="53">
        <v>1604.7992407004592</v>
      </c>
      <c r="G244" s="52">
        <v>1.2068112525778976</v>
      </c>
      <c r="H244" s="49">
        <v>1.2460815055579575</v>
      </c>
      <c r="I244" s="49">
        <v>1.3516520851916369</v>
      </c>
      <c r="J244" s="49">
        <v>1.275442440302651</v>
      </c>
      <c r="K244" s="49">
        <v>1.1253117718833618</v>
      </c>
    </row>
    <row r="245" spans="1:11" ht="12.75">
      <c r="A245" s="74" t="s">
        <v>158</v>
      </c>
      <c r="B245" s="856"/>
      <c r="C245" s="95"/>
      <c r="D245" s="95"/>
      <c r="E245" s="95"/>
      <c r="F245" s="97"/>
      <c r="G245" s="52"/>
      <c r="H245" s="49"/>
      <c r="I245" s="49"/>
      <c r="J245" s="49"/>
      <c r="K245" s="49"/>
    </row>
    <row r="246" spans="1:11" ht="12.75">
      <c r="A246" s="72" t="s">
        <v>949</v>
      </c>
      <c r="B246" s="94">
        <v>364818.60000000003</v>
      </c>
      <c r="C246" s="95">
        <v>379984.84164900001</v>
      </c>
      <c r="D246" s="95">
        <v>390695.219117</v>
      </c>
      <c r="E246" s="95">
        <v>375862.26213200006</v>
      </c>
      <c r="F246" s="97">
        <v>364331.315863</v>
      </c>
      <c r="G246" s="52">
        <v>3757.1431513903199</v>
      </c>
      <c r="H246" s="49">
        <v>3685.5949723472359</v>
      </c>
      <c r="I246" s="49">
        <v>3571.2542880895794</v>
      </c>
      <c r="J246" s="49">
        <v>3404.5494758333339</v>
      </c>
      <c r="K246" s="49">
        <v>3288.1887713267147</v>
      </c>
    </row>
    <row r="247" spans="1:11" ht="12.75">
      <c r="A247" s="72" t="s">
        <v>948</v>
      </c>
      <c r="B247" s="94">
        <v>599200.625</v>
      </c>
      <c r="C247" s="95">
        <v>713310.35400000005</v>
      </c>
      <c r="D247" s="95">
        <v>884551.87600000005</v>
      </c>
      <c r="E247" s="95">
        <v>834630.44000000006</v>
      </c>
      <c r="F247" s="97">
        <v>766961.53700000001</v>
      </c>
      <c r="G247" s="52">
        <v>4553.196238601824</v>
      </c>
      <c r="H247" s="49">
        <v>5315.2783457526093</v>
      </c>
      <c r="I247" s="49">
        <v>6552.2361185185191</v>
      </c>
      <c r="J247" s="49">
        <v>5844.7509803921566</v>
      </c>
      <c r="K247" s="49">
        <v>5178.6734436191764</v>
      </c>
    </row>
    <row r="248" spans="1:11" ht="12.75">
      <c r="A248" s="74" t="s">
        <v>965</v>
      </c>
      <c r="B248" s="94"/>
      <c r="C248" s="95"/>
      <c r="D248" s="95"/>
      <c r="E248" s="95"/>
      <c r="F248" s="97"/>
      <c r="G248" s="52"/>
      <c r="H248" s="49"/>
      <c r="I248" s="49"/>
      <c r="J248" s="49"/>
      <c r="K248" s="49"/>
    </row>
    <row r="249" spans="1:11" ht="12.75">
      <c r="A249" s="72" t="s">
        <v>383</v>
      </c>
      <c r="B249" s="94">
        <v>912920.05971393001</v>
      </c>
      <c r="C249" s="95">
        <v>743057.01375927473</v>
      </c>
      <c r="D249" s="95">
        <v>661493.1286020258</v>
      </c>
      <c r="E249" s="95">
        <v>564346.90414987365</v>
      </c>
      <c r="F249" s="97">
        <v>537467.89412229718</v>
      </c>
      <c r="G249" s="52">
        <v>10186.225184538902</v>
      </c>
      <c r="H249" s="49">
        <v>8134.8888108348265</v>
      </c>
      <c r="I249" s="49">
        <v>7537.6101437120496</v>
      </c>
      <c r="J249" s="49">
        <v>6370.0352636733151</v>
      </c>
      <c r="K249" s="49">
        <v>6041.7483798412431</v>
      </c>
    </row>
    <row r="250" spans="1:11" ht="12.75">
      <c r="A250" s="72" t="s">
        <v>791</v>
      </c>
      <c r="B250" s="94">
        <v>74349.912541580226</v>
      </c>
      <c r="C250" s="95">
        <v>64624.92167241282</v>
      </c>
      <c r="D250" s="95">
        <v>54712.459576661597</v>
      </c>
      <c r="E250" s="95">
        <v>48944.118503794394</v>
      </c>
      <c r="F250" s="97">
        <v>45474.094639385323</v>
      </c>
      <c r="G250" s="52">
        <v>1116.5327007295423</v>
      </c>
      <c r="H250" s="49">
        <v>1007.6074913452893</v>
      </c>
      <c r="I250" s="49">
        <v>948.55165701563101</v>
      </c>
      <c r="J250" s="49">
        <v>885.69006177583458</v>
      </c>
      <c r="K250" s="49">
        <v>852.48476162543011</v>
      </c>
    </row>
    <row r="251" spans="1:11" ht="14.25" hidden="1">
      <c r="A251" s="720" t="s">
        <v>1182</v>
      </c>
      <c r="B251" s="52" t="s">
        <v>917</v>
      </c>
      <c r="C251" s="49" t="s">
        <v>917</v>
      </c>
      <c r="D251" s="49" t="s">
        <v>917</v>
      </c>
      <c r="E251" s="49" t="s">
        <v>917</v>
      </c>
      <c r="F251" s="53" t="s">
        <v>917</v>
      </c>
      <c r="G251" s="52" t="s">
        <v>917</v>
      </c>
      <c r="H251" s="49" t="s">
        <v>917</v>
      </c>
      <c r="I251" s="49" t="s">
        <v>917</v>
      </c>
      <c r="J251" s="49" t="s">
        <v>917</v>
      </c>
      <c r="K251" s="49" t="s">
        <v>917</v>
      </c>
    </row>
    <row r="252" spans="1:11" ht="14.25">
      <c r="A252" s="720" t="s">
        <v>1387</v>
      </c>
      <c r="B252" s="52">
        <v>1340.437029752193</v>
      </c>
      <c r="C252" s="49">
        <v>1220.8290668254906</v>
      </c>
      <c r="D252" s="49">
        <v>89.604916112359447</v>
      </c>
      <c r="E252" s="49" t="s">
        <v>917</v>
      </c>
      <c r="F252" s="53" t="s">
        <v>917</v>
      </c>
      <c r="G252" s="52">
        <v>4.328178978857582</v>
      </c>
      <c r="H252" s="49">
        <v>4.3921034207277687</v>
      </c>
      <c r="I252" s="49">
        <v>3.8162230030817481</v>
      </c>
      <c r="J252" s="49" t="s">
        <v>917</v>
      </c>
      <c r="K252" s="49" t="s">
        <v>917</v>
      </c>
    </row>
    <row r="253" spans="1:11" ht="12.75">
      <c r="A253" s="720" t="s">
        <v>1167</v>
      </c>
      <c r="B253" s="52">
        <v>3140.0288802819568</v>
      </c>
      <c r="C253" s="49">
        <v>4861.3430810116761</v>
      </c>
      <c r="D253" s="49">
        <v>12368.929000596661</v>
      </c>
      <c r="E253" s="49">
        <v>11635.343844376081</v>
      </c>
      <c r="F253" s="53">
        <v>12509.41948325956</v>
      </c>
      <c r="G253" s="52">
        <v>4.8953570620051403</v>
      </c>
      <c r="H253" s="49">
        <v>4.4888618163525571</v>
      </c>
      <c r="I253" s="49">
        <v>3.2626313278230432</v>
      </c>
      <c r="J253" s="49">
        <v>2.8747280316801431</v>
      </c>
      <c r="K253" s="49">
        <v>2.9654206620139623</v>
      </c>
    </row>
    <row r="254" spans="1:11" ht="12.75">
      <c r="A254" s="720" t="s">
        <v>1235</v>
      </c>
      <c r="B254" s="52">
        <v>14.247966234015337</v>
      </c>
      <c r="C254" s="49">
        <v>125.09823181944057</v>
      </c>
      <c r="D254" s="49">
        <v>769.56438639170608</v>
      </c>
      <c r="E254" s="49">
        <v>670.75898554951709</v>
      </c>
      <c r="F254" s="53">
        <v>748.27235657099754</v>
      </c>
      <c r="G254" s="52">
        <v>8.6561155735208608</v>
      </c>
      <c r="H254" s="49">
        <v>24.025010912126096</v>
      </c>
      <c r="I254" s="49">
        <v>9.7619573832241073</v>
      </c>
      <c r="J254" s="49">
        <v>8.089620646793346</v>
      </c>
      <c r="K254" s="49">
        <v>8.9308630013844663</v>
      </c>
    </row>
    <row r="255" spans="1:11" ht="25.5">
      <c r="A255" s="114" t="s">
        <v>1236</v>
      </c>
      <c r="B255" s="571">
        <v>14.289634195914623</v>
      </c>
      <c r="C255" s="572">
        <v>97.311798015405728</v>
      </c>
      <c r="D255" s="572">
        <v>1458.3538273816473</v>
      </c>
      <c r="E255" s="572">
        <v>1240.197917517828</v>
      </c>
      <c r="F255" s="613">
        <v>1311.8619309115572</v>
      </c>
      <c r="G255" s="571">
        <v>0.22295503644627446</v>
      </c>
      <c r="H255" s="572">
        <v>0.22070871799296388</v>
      </c>
      <c r="I255" s="572">
        <v>0.28799701791638449</v>
      </c>
      <c r="J255" s="572">
        <v>0.23870217504159355</v>
      </c>
      <c r="K255" s="572">
        <v>0.21446824439128703</v>
      </c>
    </row>
    <row r="256" spans="1:11" s="70" customFormat="1" ht="12.75" customHeight="1">
      <c r="A256" s="140"/>
      <c r="B256" s="69"/>
      <c r="C256" s="794"/>
      <c r="D256" s="794"/>
      <c r="E256" s="794"/>
      <c r="F256" s="142"/>
      <c r="G256" s="794"/>
    </row>
    <row r="257" spans="1:11" s="70" customFormat="1" ht="12.75" customHeight="1">
      <c r="A257" s="141" t="s">
        <v>823</v>
      </c>
      <c r="B257" s="69"/>
      <c r="C257" s="794"/>
      <c r="D257" s="794"/>
      <c r="E257" s="794"/>
      <c r="F257" s="142"/>
      <c r="G257" s="794"/>
    </row>
    <row r="258" spans="1:11" s="70" customFormat="1" ht="14.25" customHeight="1">
      <c r="A258" s="74" t="s">
        <v>755</v>
      </c>
      <c r="B258" s="87">
        <v>1221.0342128976999</v>
      </c>
      <c r="C258" s="87">
        <v>1290.61061678644</v>
      </c>
      <c r="D258" s="87">
        <v>1274.8813425841399</v>
      </c>
      <c r="E258" s="87">
        <v>1232.2410830669701</v>
      </c>
      <c r="F258" s="257">
        <v>1255.7644421086</v>
      </c>
      <c r="G258" s="49">
        <v>6913.0774724885623</v>
      </c>
      <c r="H258" s="49">
        <v>6296.670486919973</v>
      </c>
      <c r="I258" s="49">
        <v>6228.0646326347542</v>
      </c>
      <c r="J258" s="49">
        <v>5623.4488880859453</v>
      </c>
      <c r="K258" s="49">
        <v>5995.5332638271666</v>
      </c>
    </row>
    <row r="259" spans="1:11" s="70" customFormat="1" ht="13.5" customHeight="1">
      <c r="A259" s="946" t="s">
        <v>831</v>
      </c>
      <c r="B259" s="946"/>
      <c r="C259" s="946"/>
      <c r="D259" s="946"/>
      <c r="E259" s="946"/>
      <c r="F259" s="946"/>
      <c r="G259" s="946"/>
      <c r="H259" s="946"/>
      <c r="I259" s="946"/>
      <c r="J259" s="946"/>
      <c r="K259" s="946"/>
    </row>
    <row r="260" spans="1:11" ht="14.25" customHeight="1">
      <c r="A260" s="947" t="s">
        <v>292</v>
      </c>
      <c r="B260" s="947"/>
      <c r="C260" s="947"/>
      <c r="D260" s="947"/>
      <c r="E260" s="947"/>
      <c r="F260" s="947"/>
      <c r="G260" s="947"/>
      <c r="H260" s="947"/>
      <c r="I260" s="947"/>
      <c r="J260" s="947"/>
      <c r="K260" s="947"/>
    </row>
    <row r="261" spans="1:11" ht="15" customHeight="1">
      <c r="A261" s="857"/>
      <c r="B261" s="857"/>
      <c r="C261" s="857"/>
      <c r="D261" s="857"/>
      <c r="E261" s="857"/>
      <c r="F261" s="857"/>
      <c r="G261" s="857"/>
      <c r="H261" s="857"/>
      <c r="I261" s="857"/>
      <c r="J261" s="857"/>
      <c r="K261" s="857"/>
    </row>
    <row r="262" spans="1:11" ht="12.75" customHeight="1">
      <c r="A262" s="857"/>
      <c r="B262" s="857"/>
      <c r="C262" s="857"/>
      <c r="D262" s="857"/>
      <c r="E262" s="857"/>
      <c r="F262" s="857"/>
      <c r="G262" s="857"/>
      <c r="H262" s="857"/>
      <c r="I262" s="857"/>
      <c r="J262" s="857"/>
      <c r="K262" s="857"/>
    </row>
    <row r="263" spans="1:11" ht="12.75">
      <c r="A263" s="30"/>
      <c r="B263" s="6"/>
      <c r="C263" s="6"/>
      <c r="D263" s="8"/>
      <c r="E263" s="6"/>
      <c r="F263" s="8"/>
      <c r="G263" s="6"/>
      <c r="H263" s="6"/>
      <c r="I263" s="8"/>
      <c r="J263" s="6"/>
      <c r="K263" s="8"/>
    </row>
    <row r="264" spans="1:11" ht="12.75">
      <c r="A264" s="30"/>
      <c r="B264" s="6"/>
      <c r="C264" s="6"/>
      <c r="D264" s="8"/>
      <c r="E264" s="6"/>
      <c r="F264" s="8"/>
      <c r="G264" s="6"/>
      <c r="H264" s="6"/>
      <c r="I264" s="8"/>
      <c r="J264" s="6"/>
      <c r="K264" s="8"/>
    </row>
    <row r="265" spans="1:11" ht="12.75">
      <c r="A265" s="933" t="s">
        <v>729</v>
      </c>
      <c r="B265" s="933"/>
      <c r="C265" s="933"/>
      <c r="D265" s="933"/>
      <c r="E265" s="933"/>
      <c r="F265" s="933"/>
      <c r="G265" s="933"/>
      <c r="H265" s="933"/>
      <c r="I265" s="933"/>
      <c r="J265" s="933"/>
      <c r="K265" s="933"/>
    </row>
    <row r="266" spans="1:11" ht="12.75">
      <c r="A266" s="30"/>
      <c r="B266" s="6"/>
      <c r="C266" s="6"/>
      <c r="D266" s="8"/>
      <c r="E266" s="6"/>
      <c r="F266" s="8"/>
      <c r="G266" s="6"/>
      <c r="H266" s="6"/>
      <c r="I266" s="8"/>
      <c r="J266" s="6"/>
      <c r="K266" s="8"/>
    </row>
    <row r="267" spans="1:11" s="89" customFormat="1" ht="39.75" customHeight="1">
      <c r="A267" s="940" t="s">
        <v>463</v>
      </c>
      <c r="B267" s="935" t="s">
        <v>621</v>
      </c>
      <c r="C267" s="936"/>
      <c r="D267" s="936"/>
      <c r="E267" s="936"/>
      <c r="F267" s="937"/>
      <c r="G267" s="935" t="s">
        <v>550</v>
      </c>
      <c r="H267" s="936"/>
      <c r="I267" s="936"/>
      <c r="J267" s="936"/>
      <c r="K267" s="936"/>
    </row>
    <row r="268" spans="1:11" ht="12.75">
      <c r="A268" s="941"/>
      <c r="B268" s="180">
        <v>40909</v>
      </c>
      <c r="C268" s="180">
        <v>41275</v>
      </c>
      <c r="D268" s="180">
        <v>41640</v>
      </c>
      <c r="E268" s="180">
        <v>42005</v>
      </c>
      <c r="F268" s="181">
        <v>42370</v>
      </c>
      <c r="G268" s="180">
        <v>40909</v>
      </c>
      <c r="H268" s="180">
        <v>41275</v>
      </c>
      <c r="I268" s="180">
        <v>41640</v>
      </c>
      <c r="J268" s="180">
        <v>42005</v>
      </c>
      <c r="K268" s="180">
        <v>42370</v>
      </c>
    </row>
    <row r="269" spans="1:11" ht="12.75">
      <c r="A269" s="73" t="s">
        <v>31</v>
      </c>
      <c r="B269" s="182"/>
      <c r="C269" s="182"/>
      <c r="D269" s="182"/>
      <c r="E269" s="182"/>
      <c r="F269" s="845"/>
      <c r="G269" s="182"/>
      <c r="H269" s="182"/>
      <c r="I269" s="182"/>
      <c r="J269" s="182"/>
      <c r="K269" s="182"/>
    </row>
    <row r="270" spans="1:11" ht="12.75">
      <c r="A270" s="72" t="s">
        <v>356</v>
      </c>
      <c r="B270" s="136">
        <v>-11.800925215563694</v>
      </c>
      <c r="C270" s="137">
        <v>-0.91090700177861095</v>
      </c>
      <c r="D270" s="137">
        <v>1.3322870112310881</v>
      </c>
      <c r="E270" s="137">
        <v>-0.40179132306987242</v>
      </c>
      <c r="F270" s="138">
        <v>-1.0442015541563592</v>
      </c>
      <c r="G270" s="52">
        <v>2576.1789569281941</v>
      </c>
      <c r="H270" s="49">
        <v>2533.7062913614309</v>
      </c>
      <c r="I270" s="49">
        <v>2536.6268028382015</v>
      </c>
      <c r="J270" s="49">
        <v>2524.7183945681818</v>
      </c>
      <c r="K270" s="49">
        <v>2442.4080855869934</v>
      </c>
    </row>
    <row r="271" spans="1:11" ht="12.75">
      <c r="A271" s="74" t="s">
        <v>456</v>
      </c>
      <c r="B271" s="858"/>
      <c r="C271" s="859"/>
      <c r="D271" s="859"/>
      <c r="E271" s="859"/>
      <c r="F271" s="860"/>
      <c r="G271" s="851"/>
      <c r="H271" s="183"/>
      <c r="I271" s="183"/>
      <c r="J271" s="183"/>
      <c r="K271" s="183"/>
    </row>
    <row r="272" spans="1:11" ht="12.75">
      <c r="A272" s="72" t="s">
        <v>620</v>
      </c>
      <c r="B272" s="136">
        <v>-17.729276814187529</v>
      </c>
      <c r="C272" s="137">
        <v>-14.61408325454579</v>
      </c>
      <c r="D272" s="137">
        <v>-5.364584888933166E-2</v>
      </c>
      <c r="E272" s="137">
        <v>-4.4116881134059867</v>
      </c>
      <c r="F272" s="138">
        <v>6.6265998585164567</v>
      </c>
      <c r="G272" s="52">
        <v>4829.0503225806451</v>
      </c>
      <c r="H272" s="49">
        <v>4123.2817880364273</v>
      </c>
      <c r="I272" s="49">
        <v>4059.0619753777282</v>
      </c>
      <c r="J272" s="49">
        <v>3807.5044586732156</v>
      </c>
      <c r="K272" s="49">
        <v>4008.4975156483429</v>
      </c>
    </row>
    <row r="273" spans="1:11" ht="12.75">
      <c r="A273" s="72" t="s">
        <v>208</v>
      </c>
      <c r="B273" s="136" t="s">
        <v>917</v>
      </c>
      <c r="C273" s="137" t="s">
        <v>917</v>
      </c>
      <c r="D273" s="137" t="s">
        <v>917</v>
      </c>
      <c r="E273" s="137" t="s">
        <v>917</v>
      </c>
      <c r="F273" s="138" t="s">
        <v>917</v>
      </c>
      <c r="G273" s="52" t="s">
        <v>917</v>
      </c>
      <c r="H273" s="49" t="s">
        <v>917</v>
      </c>
      <c r="I273" s="49" t="s">
        <v>917</v>
      </c>
      <c r="J273" s="49" t="s">
        <v>917</v>
      </c>
      <c r="K273" s="49" t="s">
        <v>917</v>
      </c>
    </row>
    <row r="274" spans="1:11" ht="12.75">
      <c r="A274" s="72" t="s">
        <v>408</v>
      </c>
      <c r="B274" s="136">
        <v>-9.0239306301015176E-2</v>
      </c>
      <c r="C274" s="137">
        <v>-0.96277460794713932</v>
      </c>
      <c r="D274" s="137">
        <v>-4.9561075779740946</v>
      </c>
      <c r="E274" s="137">
        <v>0.83725376857866252</v>
      </c>
      <c r="F274" s="138">
        <v>2.3973757162420526</v>
      </c>
      <c r="G274" s="52">
        <v>234.61341935483873</v>
      </c>
      <c r="H274" s="49">
        <v>232.35196678399657</v>
      </c>
      <c r="I274" s="49">
        <v>217.5135302582141</v>
      </c>
      <c r="J274" s="49">
        <v>215.23715000633473</v>
      </c>
      <c r="K274" s="49">
        <v>217.61142707210533</v>
      </c>
    </row>
    <row r="275" spans="1:11" ht="12.75">
      <c r="A275" s="74" t="s">
        <v>458</v>
      </c>
      <c r="B275" s="136"/>
      <c r="C275" s="137"/>
      <c r="D275" s="137"/>
      <c r="E275" s="137"/>
      <c r="F275" s="138"/>
      <c r="G275" s="52"/>
      <c r="H275" s="49"/>
      <c r="I275" s="49"/>
      <c r="J275" s="49"/>
      <c r="K275" s="49"/>
    </row>
    <row r="276" spans="1:11" ht="12.75">
      <c r="A276" s="72" t="s">
        <v>357</v>
      </c>
      <c r="B276" s="136">
        <v>3.259542257809116</v>
      </c>
      <c r="C276" s="137">
        <v>32.240123550097195</v>
      </c>
      <c r="D276" s="137">
        <v>6.0423687178813026</v>
      </c>
      <c r="E276" s="137">
        <v>-5.5338325351110313</v>
      </c>
      <c r="F276" s="138">
        <v>5.5880056916622891</v>
      </c>
      <c r="G276" s="52">
        <v>3506.0909010002574</v>
      </c>
      <c r="H276" s="49">
        <v>4434.0227289121758</v>
      </c>
      <c r="I276" s="49">
        <v>4615.6078970879316</v>
      </c>
      <c r="J276" s="49">
        <v>4652.1722993495259</v>
      </c>
      <c r="K276" s="49">
        <v>5001.8316157040454</v>
      </c>
    </row>
    <row r="277" spans="1:11" ht="12.75">
      <c r="A277" s="72" t="s">
        <v>358</v>
      </c>
      <c r="B277" s="136" t="s">
        <v>917</v>
      </c>
      <c r="C277" s="137" t="s">
        <v>917</v>
      </c>
      <c r="D277" s="137" t="s">
        <v>917</v>
      </c>
      <c r="E277" s="137" t="s">
        <v>917</v>
      </c>
      <c r="F277" s="138">
        <v>-1.0408187928468777</v>
      </c>
      <c r="G277" s="52" t="s">
        <v>917</v>
      </c>
      <c r="H277" s="49" t="s">
        <v>917</v>
      </c>
      <c r="I277" s="49" t="s">
        <v>917</v>
      </c>
      <c r="J277" s="49">
        <v>68.91372618807172</v>
      </c>
      <c r="K277" s="49">
        <v>69.441727366378075</v>
      </c>
    </row>
    <row r="278" spans="1:11" ht="12.75">
      <c r="A278" s="72" t="s">
        <v>359</v>
      </c>
      <c r="B278" s="136">
        <v>-8.8271968756436792</v>
      </c>
      <c r="C278" s="137">
        <v>7.004347085825998</v>
      </c>
      <c r="D278" s="137">
        <v>-31.0273367527776</v>
      </c>
      <c r="E278" s="137">
        <v>18.406493373681215</v>
      </c>
      <c r="F278" s="138">
        <v>-8.9005331243487689</v>
      </c>
      <c r="G278" s="52">
        <v>20.738583979263765</v>
      </c>
      <c r="H278" s="49">
        <v>21.222278917529554</v>
      </c>
      <c r="I278" s="49">
        <v>14.368802861002674</v>
      </c>
      <c r="J278" s="49">
        <v>18.15292833117654</v>
      </c>
      <c r="K278" s="49">
        <v>16.839190791580052</v>
      </c>
    </row>
    <row r="279" spans="1:11" ht="12.75">
      <c r="A279" s="72" t="s">
        <v>834</v>
      </c>
      <c r="B279" s="136">
        <v>-5.5501867721688569</v>
      </c>
      <c r="C279" s="137">
        <v>-5.5422945347904431</v>
      </c>
      <c r="D279" s="137">
        <v>-7.5412894952620206</v>
      </c>
      <c r="E279" s="137">
        <v>-14.851829749006257</v>
      </c>
      <c r="F279" s="138">
        <v>-5.6172876942125072</v>
      </c>
      <c r="G279" s="52">
        <v>23.313136272628338</v>
      </c>
      <c r="H279" s="49">
        <v>21.05957443695808</v>
      </c>
      <c r="I279" s="49">
        <v>19.113886183189237</v>
      </c>
      <c r="J279" s="49">
        <v>17.365004594059126</v>
      </c>
      <c r="K279" s="49">
        <v>16.688835939512032</v>
      </c>
    </row>
    <row r="280" spans="1:11" ht="12.75">
      <c r="A280" s="72" t="s">
        <v>530</v>
      </c>
      <c r="B280" s="136">
        <v>11.062670449589774</v>
      </c>
      <c r="C280" s="137">
        <v>51.061556548128294</v>
      </c>
      <c r="D280" s="137">
        <v>30.113740801854675</v>
      </c>
      <c r="E280" s="137">
        <v>-5.7152367107766935</v>
      </c>
      <c r="F280" s="138">
        <v>-1.5077881770849189</v>
      </c>
      <c r="G280" s="52">
        <v>30.980987962016798</v>
      </c>
      <c r="H280" s="49">
        <v>44.756973894796317</v>
      </c>
      <c r="I280" s="49">
        <v>57.165690151832003</v>
      </c>
      <c r="J280" s="49">
        <v>57.507905867903588</v>
      </c>
      <c r="K280" s="49">
        <v>57.67507032816188</v>
      </c>
    </row>
    <row r="281" spans="1:11" ht="12.75">
      <c r="A281" s="74" t="s">
        <v>457</v>
      </c>
      <c r="B281" s="139"/>
      <c r="C281" s="137"/>
      <c r="D281" s="56"/>
      <c r="E281" s="56"/>
      <c r="F281" s="138"/>
      <c r="G281" s="57"/>
      <c r="H281" s="49"/>
      <c r="I281" s="45"/>
      <c r="J281" s="45"/>
      <c r="K281" s="49"/>
    </row>
    <row r="282" spans="1:11" ht="12.75">
      <c r="A282" s="72" t="s">
        <v>409</v>
      </c>
      <c r="B282" s="136">
        <v>-4.9695809879532078</v>
      </c>
      <c r="C282" s="137">
        <v>-2.3874563278236707</v>
      </c>
      <c r="D282" s="137">
        <v>0.85224022361074958</v>
      </c>
      <c r="E282" s="137">
        <v>10.075897260171374</v>
      </c>
      <c r="F282" s="138">
        <v>1.192037608305597</v>
      </c>
      <c r="G282" s="52">
        <v>2074.9653592419204</v>
      </c>
      <c r="H282" s="49">
        <v>1950.3171722053626</v>
      </c>
      <c r="I282" s="49">
        <v>1923.6823718765429</v>
      </c>
      <c r="J282" s="49">
        <v>2151.0512053553575</v>
      </c>
      <c r="K282" s="49">
        <v>2124.0952041287496</v>
      </c>
    </row>
    <row r="283" spans="1:11" ht="12.75">
      <c r="A283" s="720" t="s">
        <v>846</v>
      </c>
      <c r="B283" s="136">
        <v>4.4193588684602503</v>
      </c>
      <c r="C283" s="137">
        <v>2.2224254319473999</v>
      </c>
      <c r="D283" s="137">
        <v>2.2498885505029165</v>
      </c>
      <c r="E283" s="137">
        <v>2.1730522776135501</v>
      </c>
      <c r="F283" s="138">
        <v>-6.7900676897413916</v>
      </c>
      <c r="G283" s="52">
        <v>315.17713237036827</v>
      </c>
      <c r="H283" s="49">
        <v>310.23418028264251</v>
      </c>
      <c r="I283" s="49">
        <v>310.23804794875065</v>
      </c>
      <c r="J283" s="49">
        <v>322.00052218733754</v>
      </c>
      <c r="K283" s="49">
        <v>292.88400672412797</v>
      </c>
    </row>
    <row r="284" spans="1:11" ht="12.75">
      <c r="A284" s="720" t="s">
        <v>1195</v>
      </c>
      <c r="B284" s="136">
        <v>44.791792438098781</v>
      </c>
      <c r="C284" s="137">
        <v>49.597484529019795</v>
      </c>
      <c r="D284" s="137">
        <v>48.42390149416363</v>
      </c>
      <c r="E284" s="137">
        <v>42.842994693882702</v>
      </c>
      <c r="F284" s="138">
        <v>39.084991445160455</v>
      </c>
      <c r="G284" s="52">
        <v>0.73581498328980932</v>
      </c>
      <c r="H284" s="49">
        <v>1.0599409761187157</v>
      </c>
      <c r="I284" s="49">
        <v>1.5386083893392364</v>
      </c>
      <c r="J284" s="49">
        <v>2.2326065372155344</v>
      </c>
      <c r="K284" s="49">
        <v>3.0301864286126556</v>
      </c>
    </row>
    <row r="285" spans="1:11" ht="12.75">
      <c r="A285" s="74" t="s">
        <v>459</v>
      </c>
      <c r="B285" s="136"/>
      <c r="C285" s="137"/>
      <c r="D285" s="137"/>
      <c r="E285" s="137"/>
      <c r="F285" s="138"/>
      <c r="G285" s="52"/>
      <c r="H285" s="49"/>
      <c r="I285" s="49"/>
      <c r="J285" s="49"/>
      <c r="K285" s="49"/>
    </row>
    <row r="286" spans="1:11" ht="12.75">
      <c r="A286" s="72" t="s">
        <v>135</v>
      </c>
      <c r="B286" s="136">
        <v>27.434251729629281</v>
      </c>
      <c r="C286" s="137">
        <v>13.348916669989023</v>
      </c>
      <c r="D286" s="137">
        <v>11.651718800998268</v>
      </c>
      <c r="E286" s="137">
        <v>24.515650839473665</v>
      </c>
      <c r="F286" s="138">
        <v>21.264094488803281</v>
      </c>
      <c r="G286" s="52">
        <v>3412.1359060467307</v>
      </c>
      <c r="H286" s="49">
        <v>3622.7121799435699</v>
      </c>
      <c r="I286" s="49">
        <v>3687.3995613256388</v>
      </c>
      <c r="J286" s="49">
        <v>4362.3786345070548</v>
      </c>
      <c r="K286" s="49">
        <v>4845.5396133723179</v>
      </c>
    </row>
    <row r="287" spans="1:11" ht="12.75">
      <c r="A287" s="72" t="s">
        <v>136</v>
      </c>
      <c r="B287" s="52">
        <v>-1.5451582150810594</v>
      </c>
      <c r="C287" s="137">
        <v>6.7546804673449969</v>
      </c>
      <c r="D287" s="137">
        <v>6.5313295949581658</v>
      </c>
      <c r="E287" s="137">
        <v>11.838322419317663</v>
      </c>
      <c r="F287" s="138">
        <v>22.697123673325834</v>
      </c>
      <c r="G287" s="52">
        <v>35.715324981418085</v>
      </c>
      <c r="H287" s="49">
        <v>35.713438634425898</v>
      </c>
      <c r="I287" s="49">
        <v>34.684063331254137</v>
      </c>
      <c r="J287" s="49">
        <v>36.855289721711578</v>
      </c>
      <c r="K287" s="49">
        <v>41.421018549944534</v>
      </c>
    </row>
    <row r="288" spans="1:11" ht="12.75">
      <c r="A288" s="74" t="s">
        <v>140</v>
      </c>
      <c r="B288" s="136"/>
      <c r="C288" s="137"/>
      <c r="D288" s="137"/>
      <c r="E288" s="137"/>
      <c r="F288" s="138"/>
      <c r="G288" s="52"/>
      <c r="H288" s="49"/>
      <c r="I288" s="49"/>
      <c r="J288" s="49"/>
      <c r="K288" s="49"/>
    </row>
    <row r="289" spans="1:11" ht="14.25">
      <c r="A289" s="72" t="s">
        <v>969</v>
      </c>
      <c r="B289" s="136">
        <v>5.4246934064590562</v>
      </c>
      <c r="C289" s="137">
        <v>-21.34936834445169</v>
      </c>
      <c r="D289" s="137">
        <v>-1.5012533816074409</v>
      </c>
      <c r="E289" s="137">
        <v>-8.8179367046307533</v>
      </c>
      <c r="F289" s="138">
        <v>-6.1693771082488382</v>
      </c>
      <c r="G289" s="52">
        <v>5282.2377938653208</v>
      </c>
      <c r="H289" s="49">
        <v>4138.4093008549971</v>
      </c>
      <c r="I289" s="49">
        <v>4037.5321848348503</v>
      </c>
      <c r="J289" s="49">
        <v>3609.5128719225136</v>
      </c>
      <c r="K289" s="49">
        <v>3346.7202821151227</v>
      </c>
    </row>
    <row r="290" spans="1:11" ht="14.25" hidden="1">
      <c r="A290" s="72" t="s">
        <v>369</v>
      </c>
      <c r="B290" s="136" t="s">
        <v>917</v>
      </c>
      <c r="C290" s="137" t="s">
        <v>917</v>
      </c>
      <c r="D290" s="137" t="s">
        <v>917</v>
      </c>
      <c r="E290" s="137" t="s">
        <v>917</v>
      </c>
      <c r="F290" s="138" t="s">
        <v>917</v>
      </c>
      <c r="G290" s="52" t="s">
        <v>917</v>
      </c>
      <c r="H290" s="49" t="s">
        <v>917</v>
      </c>
      <c r="I290" s="49" t="s">
        <v>917</v>
      </c>
      <c r="J290" s="49" t="s">
        <v>917</v>
      </c>
      <c r="K290" s="49" t="s">
        <v>917</v>
      </c>
    </row>
    <row r="291" spans="1:11" ht="14.25">
      <c r="A291" s="720" t="s">
        <v>1131</v>
      </c>
      <c r="B291" s="136">
        <v>-1.5785421680705127</v>
      </c>
      <c r="C291" s="137">
        <v>-1.5110249696737412</v>
      </c>
      <c r="D291" s="137">
        <v>-0.66419392673407174</v>
      </c>
      <c r="E291" s="137">
        <v>3.0260071571874363</v>
      </c>
      <c r="F291" s="138">
        <v>-0.80667412204023492</v>
      </c>
      <c r="G291" s="52">
        <v>259.00817736780044</v>
      </c>
      <c r="H291" s="49">
        <v>254.10567943956113</v>
      </c>
      <c r="I291" s="49">
        <v>250.01844161040731</v>
      </c>
      <c r="J291" s="49">
        <v>252.54693079749268</v>
      </c>
      <c r="K291" s="49">
        <v>247.54306752488097</v>
      </c>
    </row>
    <row r="292" spans="1:11" ht="12.75" hidden="1" customHeight="1">
      <c r="A292" s="72" t="s">
        <v>745</v>
      </c>
      <c r="B292" s="136" t="s">
        <v>427</v>
      </c>
      <c r="C292" s="137" t="s">
        <v>427</v>
      </c>
      <c r="D292" s="137" t="s">
        <v>427</v>
      </c>
      <c r="E292" s="137" t="s">
        <v>427</v>
      </c>
      <c r="F292" s="138" t="s">
        <v>427</v>
      </c>
      <c r="G292" s="52" t="s">
        <v>917</v>
      </c>
      <c r="H292" s="49" t="s">
        <v>917</v>
      </c>
      <c r="I292" s="49" t="s">
        <v>917</v>
      </c>
      <c r="J292" s="49" t="s">
        <v>917</v>
      </c>
      <c r="K292" s="49" t="s">
        <v>917</v>
      </c>
    </row>
    <row r="293" spans="1:11" ht="12.75" hidden="1" customHeight="1">
      <c r="A293" s="72" t="s">
        <v>368</v>
      </c>
      <c r="B293" s="136" t="s">
        <v>427</v>
      </c>
      <c r="C293" s="137" t="s">
        <v>427</v>
      </c>
      <c r="D293" s="137" t="s">
        <v>427</v>
      </c>
      <c r="E293" s="137" t="s">
        <v>427</v>
      </c>
      <c r="F293" s="138" t="s">
        <v>427</v>
      </c>
      <c r="G293" s="52" t="s">
        <v>917</v>
      </c>
      <c r="H293" s="49" t="s">
        <v>917</v>
      </c>
      <c r="I293" s="49" t="s">
        <v>917</v>
      </c>
      <c r="J293" s="49" t="s">
        <v>917</v>
      </c>
      <c r="K293" s="49" t="s">
        <v>917</v>
      </c>
    </row>
    <row r="294" spans="1:11" ht="12.75" hidden="1" customHeight="1">
      <c r="A294" s="72" t="s">
        <v>230</v>
      </c>
      <c r="B294" s="136" t="s">
        <v>427</v>
      </c>
      <c r="C294" s="137" t="s">
        <v>427</v>
      </c>
      <c r="D294" s="137" t="s">
        <v>427</v>
      </c>
      <c r="E294" s="137" t="s">
        <v>427</v>
      </c>
      <c r="F294" s="138" t="s">
        <v>427</v>
      </c>
      <c r="G294" s="52" t="s">
        <v>917</v>
      </c>
      <c r="H294" s="49" t="s">
        <v>917</v>
      </c>
      <c r="I294" s="49" t="s">
        <v>917</v>
      </c>
      <c r="J294" s="49" t="s">
        <v>917</v>
      </c>
      <c r="K294" s="49" t="s">
        <v>917</v>
      </c>
    </row>
    <row r="295" spans="1:11" ht="12.75">
      <c r="A295" s="74" t="s">
        <v>141</v>
      </c>
      <c r="B295" s="139"/>
      <c r="C295" s="137"/>
      <c r="D295" s="56"/>
      <c r="E295" s="56"/>
      <c r="F295" s="138"/>
      <c r="G295" s="57"/>
      <c r="H295" s="49"/>
      <c r="I295" s="45"/>
      <c r="J295" s="45"/>
      <c r="K295" s="49"/>
    </row>
    <row r="296" spans="1:11" ht="12.75">
      <c r="A296" s="720" t="s">
        <v>1018</v>
      </c>
      <c r="B296" s="136">
        <v>6.7289593320092251</v>
      </c>
      <c r="C296" s="137">
        <v>-19.900130024978495</v>
      </c>
      <c r="D296" s="137">
        <v>-25.184640449401854</v>
      </c>
      <c r="E296" s="137">
        <v>20.950715806768144</v>
      </c>
      <c r="F296" s="138">
        <v>-2.1944406284710425</v>
      </c>
      <c r="G296" s="52">
        <v>9993.8716799721569</v>
      </c>
      <c r="H296" s="49">
        <v>7937.355072463768</v>
      </c>
      <c r="I296" s="49">
        <v>5768.0027417160281</v>
      </c>
      <c r="J296" s="49">
        <v>6730.5757232270462</v>
      </c>
      <c r="K296" s="49">
        <v>6396.5615050651231</v>
      </c>
    </row>
    <row r="297" spans="1:11" ht="12.75" hidden="1" customHeight="1">
      <c r="A297" s="72" t="s">
        <v>655</v>
      </c>
      <c r="B297" s="136" t="s">
        <v>917</v>
      </c>
      <c r="C297" s="137" t="s">
        <v>917</v>
      </c>
      <c r="D297" s="137" t="s">
        <v>917</v>
      </c>
      <c r="E297" s="137" t="s">
        <v>917</v>
      </c>
      <c r="F297" s="138" t="s">
        <v>917</v>
      </c>
      <c r="G297" s="52" t="s">
        <v>917</v>
      </c>
      <c r="H297" s="49" t="s">
        <v>917</v>
      </c>
      <c r="I297" s="49" t="s">
        <v>917</v>
      </c>
      <c r="J297" s="49" t="s">
        <v>917</v>
      </c>
      <c r="K297" s="49" t="s">
        <v>917</v>
      </c>
    </row>
    <row r="298" spans="1:11" ht="12.75">
      <c r="A298" s="72" t="s">
        <v>622</v>
      </c>
      <c r="B298" s="136">
        <v>1.933103209261759</v>
      </c>
      <c r="C298" s="137">
        <v>7.4552231636892969</v>
      </c>
      <c r="D298" s="137">
        <v>18.965842132736313</v>
      </c>
      <c r="E298" s="137">
        <v>-9.2157964849616292</v>
      </c>
      <c r="F298" s="138">
        <v>-4.090445333639579</v>
      </c>
      <c r="G298" s="52">
        <v>91.039604678311676</v>
      </c>
      <c r="H298" s="49">
        <v>96.999193274456516</v>
      </c>
      <c r="I298" s="49">
        <v>112.0854623576712</v>
      </c>
      <c r="J298" s="49">
        <v>98.169796100077207</v>
      </c>
      <c r="K298" s="49">
        <v>91.489359583976082</v>
      </c>
    </row>
    <row r="299" spans="1:11" ht="12.75">
      <c r="A299" s="74" t="s">
        <v>641</v>
      </c>
      <c r="B299" s="136"/>
      <c r="C299" s="137"/>
      <c r="D299" s="137"/>
      <c r="E299" s="137"/>
      <c r="F299" s="138"/>
      <c r="G299" s="52"/>
      <c r="H299" s="49"/>
      <c r="I299" s="49"/>
      <c r="J299" s="49"/>
      <c r="K299" s="49"/>
    </row>
    <row r="300" spans="1:11" ht="12.75">
      <c r="A300" s="72" t="s">
        <v>656</v>
      </c>
      <c r="B300" s="136">
        <v>-11.505784295450766</v>
      </c>
      <c r="C300" s="137">
        <v>-4.636168795371006</v>
      </c>
      <c r="D300" s="137">
        <v>5.8220393215912623</v>
      </c>
      <c r="E300" s="137">
        <v>9.2173899349866844</v>
      </c>
      <c r="F300" s="138">
        <v>-6.31334404889013</v>
      </c>
      <c r="G300" s="52">
        <v>6018.5296547620856</v>
      </c>
      <c r="H300" s="49">
        <v>5704.1441702657021</v>
      </c>
      <c r="I300" s="49">
        <v>5964.6849365377511</v>
      </c>
      <c r="J300" s="49">
        <v>6322.3448479155377</v>
      </c>
      <c r="K300" s="49">
        <v>5840.6006822157042</v>
      </c>
    </row>
    <row r="301" spans="1:11" ht="12.75">
      <c r="A301" s="72" t="s">
        <v>657</v>
      </c>
      <c r="B301" s="136">
        <v>10.656372441609079</v>
      </c>
      <c r="C301" s="137">
        <v>0.77050478558535929</v>
      </c>
      <c r="D301" s="137">
        <v>17.996755098960676</v>
      </c>
      <c r="E301" s="137">
        <v>8.790205645969877</v>
      </c>
      <c r="F301" s="138">
        <v>7.9334674631102615</v>
      </c>
      <c r="G301" s="52">
        <v>1541.4379259510893</v>
      </c>
      <c r="H301" s="49">
        <v>1543.7460979607681</v>
      </c>
      <c r="I301" s="49">
        <v>1799.97646022907</v>
      </c>
      <c r="J301" s="49">
        <v>1900.4458582818729</v>
      </c>
      <c r="K301" s="49">
        <v>2022.6150190224732</v>
      </c>
    </row>
    <row r="302" spans="1:11" ht="12.75">
      <c r="A302" s="72" t="s">
        <v>574</v>
      </c>
      <c r="B302" s="136">
        <v>-9.7615300390625634</v>
      </c>
      <c r="C302" s="137">
        <v>-5.0808669594844105</v>
      </c>
      <c r="D302" s="137">
        <v>-0.16264383556206496</v>
      </c>
      <c r="E302" s="137">
        <v>-49.100564822025952</v>
      </c>
      <c r="F302" s="138">
        <v>-14.132442862922147</v>
      </c>
      <c r="G302" s="52">
        <v>70.346514263946219</v>
      </c>
      <c r="H302" s="49">
        <v>66.360972826608005</v>
      </c>
      <c r="I302" s="49">
        <v>65.467642770701843</v>
      </c>
      <c r="J302" s="49">
        <v>32.339890520368058</v>
      </c>
      <c r="K302" s="49">
        <v>27.382257486046768</v>
      </c>
    </row>
    <row r="303" spans="1:11" ht="12.75">
      <c r="A303" s="72" t="s">
        <v>398</v>
      </c>
      <c r="B303" s="136">
        <v>71.734028154863154</v>
      </c>
      <c r="C303" s="137">
        <v>77.981214625367869</v>
      </c>
      <c r="D303" s="49">
        <v>80.888595871519755</v>
      </c>
      <c r="E303" s="137">
        <v>23.013864441174078</v>
      </c>
      <c r="F303" s="49">
        <v>-15.613337968907942</v>
      </c>
      <c r="G303" s="52">
        <v>2995.396795085464</v>
      </c>
      <c r="H303" s="49">
        <v>5298.402239156716</v>
      </c>
      <c r="I303" s="49">
        <v>9470.5892553335052</v>
      </c>
      <c r="J303" s="49">
        <v>11306.545679540468</v>
      </c>
      <c r="K303" s="49">
        <v>9408.1741316041207</v>
      </c>
    </row>
    <row r="304" spans="1:11" ht="12.75">
      <c r="A304" s="74" t="s">
        <v>860</v>
      </c>
      <c r="B304" s="136"/>
      <c r="C304" s="137"/>
      <c r="D304" s="137"/>
      <c r="E304" s="137"/>
      <c r="F304" s="138"/>
      <c r="G304" s="52"/>
      <c r="H304" s="49"/>
      <c r="I304" s="49"/>
      <c r="J304" s="49"/>
      <c r="K304" s="49"/>
    </row>
    <row r="305" spans="1:11" ht="12.75">
      <c r="A305" s="72" t="s">
        <v>466</v>
      </c>
      <c r="B305" s="136">
        <v>12.052191939065523</v>
      </c>
      <c r="C305" s="137">
        <v>-0.34550248737843958</v>
      </c>
      <c r="D305" s="137">
        <v>-6.0547131085818933</v>
      </c>
      <c r="E305" s="137">
        <v>-1.3992316816215578</v>
      </c>
      <c r="F305" s="138">
        <v>11.995226800461182</v>
      </c>
      <c r="G305" s="52">
        <v>680.65179226658427</v>
      </c>
      <c r="H305" s="49">
        <v>653.6261968752292</v>
      </c>
      <c r="I305" s="49">
        <v>605.8855628444478</v>
      </c>
      <c r="J305" s="49">
        <v>602.67203342568189</v>
      </c>
      <c r="K305" s="49">
        <v>646.68241333826143</v>
      </c>
    </row>
    <row r="306" spans="1:11" ht="12.75">
      <c r="A306" s="72" t="s">
        <v>181</v>
      </c>
      <c r="B306" s="136">
        <v>-9.66201762950773</v>
      </c>
      <c r="C306" s="137">
        <v>-14.321121586840562</v>
      </c>
      <c r="D306" s="137">
        <v>-16.350380220389084</v>
      </c>
      <c r="E306" s="137">
        <v>-13.611364948738299</v>
      </c>
      <c r="F306" s="138">
        <v>-6.9862910587869465</v>
      </c>
      <c r="G306" s="52">
        <v>100.7458176716417</v>
      </c>
      <c r="H306" s="49">
        <v>83.177976848170246</v>
      </c>
      <c r="I306" s="49">
        <v>68.652835799276573</v>
      </c>
      <c r="J306" s="49">
        <v>59.830857716895395</v>
      </c>
      <c r="K306" s="49">
        <v>53.319085141452973</v>
      </c>
    </row>
    <row r="307" spans="1:11" ht="12.75">
      <c r="A307" s="72" t="s">
        <v>55</v>
      </c>
      <c r="B307" s="136">
        <v>-4.6005776408592993</v>
      </c>
      <c r="C307" s="137">
        <v>21.012765706952919</v>
      </c>
      <c r="D307" s="137">
        <v>-8.5491038845198943</v>
      </c>
      <c r="E307" s="137">
        <v>-34.972690423156521</v>
      </c>
      <c r="F307" s="138">
        <v>-93.643570199700477</v>
      </c>
      <c r="G307" s="52">
        <v>2.8704550267052826</v>
      </c>
      <c r="H307" s="49">
        <v>3.3472603076249392</v>
      </c>
      <c r="I307" s="49">
        <v>3.0203940781210235</v>
      </c>
      <c r="J307" s="49">
        <v>1.9813880147862828</v>
      </c>
      <c r="K307" s="49">
        <v>0.12066832510861372</v>
      </c>
    </row>
    <row r="308" spans="1:11" s="785" customFormat="1" ht="12.75">
      <c r="A308" s="72" t="s">
        <v>1258</v>
      </c>
      <c r="B308" s="136" t="s">
        <v>917</v>
      </c>
      <c r="C308" s="137" t="s">
        <v>917</v>
      </c>
      <c r="D308" s="137">
        <v>419.9462305445104</v>
      </c>
      <c r="E308" s="137">
        <v>192.65357578139822</v>
      </c>
      <c r="F308" s="138">
        <v>87.882778148463046</v>
      </c>
      <c r="G308" s="52" t="s">
        <v>917</v>
      </c>
      <c r="H308" s="49">
        <v>0.19121894046901647</v>
      </c>
      <c r="I308" s="49">
        <v>0.98101466267239057</v>
      </c>
      <c r="J308" s="49">
        <v>2.8962728226012482</v>
      </c>
      <c r="K308" s="49">
        <v>5.2135907846574554</v>
      </c>
    </row>
    <row r="309" spans="1:11" s="785" customFormat="1" ht="12.75">
      <c r="A309" s="72" t="s">
        <v>1259</v>
      </c>
      <c r="B309" s="136" t="s">
        <v>917</v>
      </c>
      <c r="C309" s="137" t="s">
        <v>917</v>
      </c>
      <c r="D309" s="137" t="s">
        <v>917</v>
      </c>
      <c r="E309" s="137" t="s">
        <v>917</v>
      </c>
      <c r="F309" s="138" t="s">
        <v>917</v>
      </c>
      <c r="G309" s="52" t="s">
        <v>917</v>
      </c>
      <c r="H309" s="49" t="s">
        <v>917</v>
      </c>
      <c r="I309" s="49" t="s">
        <v>917</v>
      </c>
      <c r="J309" s="49" t="s">
        <v>917</v>
      </c>
      <c r="K309" s="49">
        <v>4.5753530821245558E-2</v>
      </c>
    </row>
    <row r="310" spans="1:11" ht="12.75">
      <c r="A310" s="72" t="s">
        <v>56</v>
      </c>
      <c r="B310" s="136">
        <v>44.732460723128185</v>
      </c>
      <c r="C310" s="137">
        <v>38.590997144877946</v>
      </c>
      <c r="D310" s="137">
        <v>24.947883426124818</v>
      </c>
      <c r="E310" s="137">
        <v>25.54930247241127</v>
      </c>
      <c r="F310" s="138">
        <v>35.575866859108544</v>
      </c>
      <c r="G310" s="52">
        <v>29.18582568875102</v>
      </c>
      <c r="H310" s="49">
        <v>38.977551840041372</v>
      </c>
      <c r="I310" s="49">
        <v>48.054008251305817</v>
      </c>
      <c r="J310" s="49">
        <v>60.863098521576198</v>
      </c>
      <c r="K310" s="49">
        <v>79.058204414157956</v>
      </c>
    </row>
    <row r="311" spans="1:11" ht="12.75">
      <c r="A311" s="74" t="s">
        <v>106</v>
      </c>
      <c r="B311" s="139"/>
      <c r="C311" s="137"/>
      <c r="D311" s="56"/>
      <c r="E311" s="56"/>
      <c r="F311" s="138"/>
      <c r="G311" s="57"/>
      <c r="H311" s="49"/>
      <c r="I311" s="45"/>
      <c r="J311" s="45"/>
      <c r="K311" s="49"/>
    </row>
    <row r="312" spans="1:11" ht="12.75">
      <c r="A312" s="72" t="s">
        <v>380</v>
      </c>
      <c r="B312" s="136">
        <v>-4.3457483181844054</v>
      </c>
      <c r="C312" s="137">
        <v>13.291154515628477</v>
      </c>
      <c r="D312" s="137">
        <v>10.298368111700015</v>
      </c>
      <c r="E312" s="137">
        <v>-22.32373774265703</v>
      </c>
      <c r="F312" s="138">
        <v>-42.792487391326382</v>
      </c>
      <c r="G312" s="52">
        <v>2024.6722686804546</v>
      </c>
      <c r="H312" s="49">
        <v>2334.8654848884667</v>
      </c>
      <c r="I312" s="49">
        <v>2553.9273168032551</v>
      </c>
      <c r="J312" s="49">
        <v>1949.4949201423647</v>
      </c>
      <c r="K312" s="49">
        <v>1095.8810523313596</v>
      </c>
    </row>
    <row r="313" spans="1:11" ht="12.75">
      <c r="A313" s="72" t="s">
        <v>918</v>
      </c>
      <c r="B313" s="136">
        <v>-12.774737618513825</v>
      </c>
      <c r="C313" s="137">
        <v>-9.5770259925679824</v>
      </c>
      <c r="D313" s="137">
        <v>-42.31291731426824</v>
      </c>
      <c r="E313" s="137">
        <v>0.73782911275877439</v>
      </c>
      <c r="F313" s="138">
        <v>2.0917589889774177</v>
      </c>
      <c r="G313" s="52">
        <v>173.06608690660948</v>
      </c>
      <c r="H313" s="49">
        <v>159.29490647164221</v>
      </c>
      <c r="I313" s="49">
        <v>91.129302661923205</v>
      </c>
      <c r="J313" s="49">
        <v>90.214405134247286</v>
      </c>
      <c r="K313" s="49">
        <v>90.501300814585264</v>
      </c>
    </row>
    <row r="314" spans="1:11" ht="12.75">
      <c r="A314" s="74" t="s">
        <v>4</v>
      </c>
      <c r="B314" s="139"/>
      <c r="C314" s="137"/>
      <c r="D314" s="56"/>
      <c r="E314" s="56"/>
      <c r="F314" s="138"/>
      <c r="G314" s="57"/>
      <c r="H314" s="49"/>
      <c r="I314" s="45"/>
      <c r="J314" s="45"/>
      <c r="K314" s="49"/>
    </row>
    <row r="315" spans="1:11" ht="12.75">
      <c r="A315" s="72" t="s">
        <v>345</v>
      </c>
      <c r="B315" s="136">
        <v>9.73419257466837</v>
      </c>
      <c r="C315" s="137">
        <v>4.4223009736266761</v>
      </c>
      <c r="D315" s="137">
        <v>4.1002149515354063</v>
      </c>
      <c r="E315" s="137">
        <v>7.5644034806860532</v>
      </c>
      <c r="F315" s="138">
        <v>1.7684106691267232</v>
      </c>
      <c r="G315" s="52">
        <v>5502.2754989681935</v>
      </c>
      <c r="H315" s="49">
        <v>5671.340478066003</v>
      </c>
      <c r="I315" s="49">
        <v>5942.665879108542</v>
      </c>
      <c r="J315" s="49">
        <v>6242.6460373913833</v>
      </c>
      <c r="K315" s="49">
        <v>6264.476816605863</v>
      </c>
    </row>
    <row r="316" spans="1:11" ht="12.75">
      <c r="A316" s="72" t="s">
        <v>344</v>
      </c>
      <c r="B316" s="136">
        <v>-12.755715060074664</v>
      </c>
      <c r="C316" s="137">
        <v>17.993450398058826</v>
      </c>
      <c r="D316" s="137">
        <v>2.0584685762965051</v>
      </c>
      <c r="E316" s="137">
        <v>24.740921102815889</v>
      </c>
      <c r="F316" s="138">
        <v>2.5327789759288351</v>
      </c>
      <c r="G316" s="52">
        <v>497.05506583983424</v>
      </c>
      <c r="H316" s="49">
        <v>578.91197848047045</v>
      </c>
      <c r="I316" s="49">
        <v>594.71042166078121</v>
      </c>
      <c r="J316" s="49">
        <v>724.4915429771828</v>
      </c>
      <c r="K316" s="49">
        <v>732.48570249232432</v>
      </c>
    </row>
    <row r="317" spans="1:11" ht="12.75">
      <c r="A317" s="72" t="s">
        <v>343</v>
      </c>
      <c r="B317" s="136">
        <v>3.3722220764430375</v>
      </c>
      <c r="C317" s="137">
        <v>7.3111875936651103</v>
      </c>
      <c r="D317" s="137">
        <v>-1.2074390666533645</v>
      </c>
      <c r="E317" s="137">
        <v>2.0658896747810331</v>
      </c>
      <c r="F317" s="138">
        <v>-2.4646576964140792</v>
      </c>
      <c r="G317" s="52">
        <v>535.78624576023947</v>
      </c>
      <c r="H317" s="49">
        <v>567.52721465969626</v>
      </c>
      <c r="I317" s="49">
        <v>564.35828054615752</v>
      </c>
      <c r="J317" s="49">
        <v>562.54122128750942</v>
      </c>
      <c r="K317" s="49">
        <v>541.02765831298666</v>
      </c>
    </row>
    <row r="318" spans="1:11" s="19" customFormat="1" ht="12.75" customHeight="1">
      <c r="A318" s="72" t="s">
        <v>534</v>
      </c>
      <c r="B318" s="136">
        <v>-2.911623192879631</v>
      </c>
      <c r="C318" s="137">
        <v>-1.3146134109232577</v>
      </c>
      <c r="D318" s="137">
        <v>-13.998598474744256</v>
      </c>
      <c r="E318" s="137">
        <v>-12.695387763770782</v>
      </c>
      <c r="F318" s="138">
        <v>-22.410700659816086</v>
      </c>
      <c r="G318" s="52">
        <v>55.036940567790502</v>
      </c>
      <c r="H318" s="49">
        <v>53.611413910255969</v>
      </c>
      <c r="I318" s="49">
        <v>46.409485728969166</v>
      </c>
      <c r="J318" s="49">
        <v>39.569700969656338</v>
      </c>
      <c r="K318" s="49">
        <v>30.273853274560132</v>
      </c>
    </row>
    <row r="319" spans="1:11" s="19" customFormat="1" ht="12.75" customHeight="1">
      <c r="A319" s="74" t="s">
        <v>811</v>
      </c>
      <c r="B319" s="136"/>
      <c r="C319" s="137"/>
      <c r="D319" s="137"/>
      <c r="E319" s="137"/>
      <c r="F319" s="138"/>
      <c r="G319" s="52"/>
      <c r="H319" s="49"/>
      <c r="I319" s="49"/>
      <c r="J319" s="49"/>
      <c r="K319" s="49"/>
    </row>
    <row r="320" spans="1:11" s="19" customFormat="1" ht="12.75" customHeight="1">
      <c r="A320" s="72" t="s">
        <v>777</v>
      </c>
      <c r="B320" s="136">
        <v>6.9913880645511028</v>
      </c>
      <c r="C320" s="137">
        <v>1.1828493265389426</v>
      </c>
      <c r="D320" s="137">
        <v>2.6326209874326452</v>
      </c>
      <c r="E320" s="137">
        <v>12.196627235395653</v>
      </c>
      <c r="F320" s="138">
        <v>7.834853367381271</v>
      </c>
      <c r="G320" s="52">
        <v>4087.7538246202967</v>
      </c>
      <c r="H320" s="49">
        <v>4037.4920895872178</v>
      </c>
      <c r="I320" s="49">
        <v>4037.6819132764817</v>
      </c>
      <c r="J320" s="49">
        <v>4334.2313780748846</v>
      </c>
      <c r="K320" s="49">
        <v>4509.2409445707608</v>
      </c>
    </row>
    <row r="321" spans="1:11" s="19" customFormat="1" ht="12.75" customHeight="1">
      <c r="A321" s="72" t="s">
        <v>778</v>
      </c>
      <c r="B321" s="136">
        <v>-20.398720957282947</v>
      </c>
      <c r="C321" s="137">
        <v>-14.415618314015063</v>
      </c>
      <c r="D321" s="137">
        <v>-17.805872384483763</v>
      </c>
      <c r="E321" s="137">
        <v>-18.653146173837726</v>
      </c>
      <c r="F321" s="138">
        <v>-12.32429661140371</v>
      </c>
      <c r="G321" s="52">
        <v>310.76990693720387</v>
      </c>
      <c r="H321" s="49">
        <v>259.62919153937366</v>
      </c>
      <c r="I321" s="49">
        <v>207.93582003379365</v>
      </c>
      <c r="J321" s="49">
        <v>161.83418239218886</v>
      </c>
      <c r="K321" s="49">
        <v>136.89314922674131</v>
      </c>
    </row>
    <row r="322" spans="1:11" s="19" customFormat="1" ht="27.75" customHeight="1">
      <c r="A322" s="114" t="s">
        <v>564</v>
      </c>
      <c r="B322" s="619">
        <v>3.7823106967548767</v>
      </c>
      <c r="C322" s="620">
        <v>4.1204113526697768</v>
      </c>
      <c r="D322" s="620">
        <v>8.7301207335068796</v>
      </c>
      <c r="E322" s="620">
        <v>14.70236731250661</v>
      </c>
      <c r="F322" s="621">
        <v>2.8078477990503927</v>
      </c>
      <c r="G322" s="571">
        <v>955.21186730329873</v>
      </c>
      <c r="H322" s="572">
        <v>970.85781411666778</v>
      </c>
      <c r="I322" s="572">
        <v>1028.5857393853221</v>
      </c>
      <c r="J322" s="572">
        <v>1128.7897779843543</v>
      </c>
      <c r="K322" s="572">
        <v>1119.6222829681553</v>
      </c>
    </row>
    <row r="323" spans="1:11" s="19" customFormat="1" ht="15.75" customHeight="1">
      <c r="A323" s="927" t="s">
        <v>831</v>
      </c>
      <c r="B323" s="927"/>
      <c r="C323" s="927"/>
      <c r="D323" s="927"/>
      <c r="E323" s="927"/>
      <c r="F323" s="927"/>
      <c r="G323" s="927"/>
      <c r="H323" s="927"/>
      <c r="I323" s="927"/>
      <c r="J323" s="927"/>
      <c r="K323" s="927"/>
    </row>
    <row r="324" spans="1:11" s="19" customFormat="1" ht="12.75" customHeight="1">
      <c r="A324" s="579"/>
      <c r="B324" s="563"/>
      <c r="C324" s="563"/>
      <c r="D324" s="563"/>
      <c r="E324" s="563"/>
      <c r="F324" s="563"/>
      <c r="G324" s="127"/>
      <c r="H324" s="49"/>
      <c r="I324" s="49"/>
      <c r="J324" s="49"/>
      <c r="K324" s="49"/>
    </row>
    <row r="325" spans="1:11" s="19" customFormat="1" ht="12.75" customHeight="1">
      <c r="A325" s="101"/>
      <c r="B325" s="137"/>
      <c r="C325" s="137"/>
      <c r="D325" s="137"/>
      <c r="E325" s="137"/>
      <c r="F325" s="137"/>
      <c r="G325" s="49"/>
      <c r="H325" s="49"/>
      <c r="I325" s="49"/>
      <c r="J325" s="49"/>
      <c r="K325" s="49"/>
    </row>
    <row r="326" spans="1:11" s="19" customFormat="1" ht="12.75" customHeight="1">
      <c r="A326" s="101"/>
      <c r="B326" s="137"/>
      <c r="C326" s="137"/>
      <c r="D326" s="137"/>
      <c r="E326" s="137"/>
      <c r="F326" s="137"/>
      <c r="G326" s="49"/>
      <c r="H326" s="49"/>
      <c r="I326" s="49"/>
      <c r="J326" s="49"/>
      <c r="K326" s="49"/>
    </row>
    <row r="327" spans="1:11" s="19" customFormat="1" ht="12.75" customHeight="1">
      <c r="A327" s="101"/>
      <c r="B327" s="137"/>
      <c r="C327" s="137"/>
      <c r="D327" s="137"/>
      <c r="E327" s="137"/>
      <c r="F327" s="137"/>
      <c r="G327" s="49"/>
      <c r="H327" s="49"/>
      <c r="I327" s="49"/>
      <c r="J327" s="49"/>
      <c r="K327" s="49"/>
    </row>
    <row r="328" spans="1:11" s="19" customFormat="1" ht="12.75" customHeight="1">
      <c r="A328" s="933" t="s">
        <v>729</v>
      </c>
      <c r="B328" s="933"/>
      <c r="C328" s="933"/>
      <c r="D328" s="933"/>
      <c r="E328" s="933"/>
      <c r="F328" s="933"/>
      <c r="G328" s="933"/>
      <c r="H328" s="933"/>
      <c r="I328" s="933"/>
      <c r="J328" s="933"/>
      <c r="K328" s="933"/>
    </row>
    <row r="329" spans="1:11" s="19" customFormat="1" ht="12.75" customHeight="1">
      <c r="A329" s="854"/>
      <c r="B329" s="600"/>
      <c r="C329" s="600"/>
      <c r="D329" s="600"/>
      <c r="E329" s="600"/>
      <c r="F329" s="600"/>
      <c r="G329" s="87"/>
      <c r="H329" s="49"/>
      <c r="I329" s="49"/>
      <c r="J329" s="49"/>
      <c r="K329" s="49"/>
    </row>
    <row r="330" spans="1:11" s="19" customFormat="1" ht="39.75" customHeight="1">
      <c r="A330" s="940" t="s">
        <v>463</v>
      </c>
      <c r="B330" s="935" t="s">
        <v>621</v>
      </c>
      <c r="C330" s="936"/>
      <c r="D330" s="936"/>
      <c r="E330" s="936"/>
      <c r="F330" s="937"/>
      <c r="G330" s="935" t="s">
        <v>550</v>
      </c>
      <c r="H330" s="936"/>
      <c r="I330" s="936"/>
      <c r="J330" s="936"/>
      <c r="K330" s="936"/>
    </row>
    <row r="331" spans="1:11" s="19" customFormat="1" ht="12.75" customHeight="1">
      <c r="A331" s="941"/>
      <c r="B331" s="180">
        <v>40909</v>
      </c>
      <c r="C331" s="180">
        <v>41275</v>
      </c>
      <c r="D331" s="180">
        <v>41640</v>
      </c>
      <c r="E331" s="180">
        <v>42005</v>
      </c>
      <c r="F331" s="181">
        <v>42370</v>
      </c>
      <c r="G331" s="180">
        <v>40909</v>
      </c>
      <c r="H331" s="180">
        <v>41275</v>
      </c>
      <c r="I331" s="180">
        <v>41640</v>
      </c>
      <c r="J331" s="180">
        <v>42005</v>
      </c>
      <c r="K331" s="180">
        <v>42370</v>
      </c>
    </row>
    <row r="332" spans="1:11" s="19" customFormat="1" ht="12.75" customHeight="1">
      <c r="A332" s="74" t="s">
        <v>812</v>
      </c>
      <c r="B332" s="136"/>
      <c r="C332" s="137"/>
      <c r="D332" s="137"/>
      <c r="E332" s="137"/>
      <c r="F332" s="138"/>
      <c r="G332" s="52"/>
      <c r="H332" s="49"/>
      <c r="I332" s="49"/>
      <c r="J332" s="49"/>
      <c r="K332" s="49"/>
    </row>
    <row r="333" spans="1:11" s="19" customFormat="1" ht="12.75" customHeight="1">
      <c r="A333" s="72" t="s">
        <v>565</v>
      </c>
      <c r="B333" s="136">
        <v>6.9396818290775997</v>
      </c>
      <c r="C333" s="137">
        <v>0.39851944701187847</v>
      </c>
      <c r="D333" s="137">
        <v>3.4410669970863523</v>
      </c>
      <c r="E333" s="137">
        <v>6.8077259554751208</v>
      </c>
      <c r="F333" s="138">
        <v>3.9665843494245223</v>
      </c>
      <c r="G333" s="52">
        <v>1274.6478741921035</v>
      </c>
      <c r="H333" s="49">
        <v>1287.9847685817099</v>
      </c>
      <c r="I333" s="49">
        <v>1294.147657589803</v>
      </c>
      <c r="J333" s="49">
        <v>1342.0161580417284</v>
      </c>
      <c r="K333" s="49">
        <v>1340.6923077789149</v>
      </c>
    </row>
    <row r="334" spans="1:11" s="19" customFormat="1" ht="12.75" customHeight="1">
      <c r="A334" s="72" t="s">
        <v>566</v>
      </c>
      <c r="B334" s="136">
        <v>-2.7918849853524819</v>
      </c>
      <c r="C334" s="137">
        <v>-9.64221643462011</v>
      </c>
      <c r="D334" s="137">
        <v>-9.6730084406751615</v>
      </c>
      <c r="E334" s="137">
        <v>-4.9576280794502452</v>
      </c>
      <c r="F334" s="138">
        <v>-2.0087608950023963</v>
      </c>
      <c r="G334" s="52">
        <v>24.444826262238433</v>
      </c>
      <c r="H334" s="49">
        <v>22.23032013897506</v>
      </c>
      <c r="I334" s="49">
        <v>19.504884125144844</v>
      </c>
      <c r="J334" s="49">
        <v>17.99831657631017</v>
      </c>
      <c r="K334" s="49">
        <v>16.94715230296827</v>
      </c>
    </row>
    <row r="335" spans="1:11" ht="12.75">
      <c r="A335" s="74" t="s">
        <v>5</v>
      </c>
      <c r="B335" s="139"/>
      <c r="C335" s="137"/>
      <c r="D335" s="56"/>
      <c r="E335" s="56"/>
      <c r="F335" s="138"/>
      <c r="G335" s="57"/>
      <c r="H335" s="49"/>
      <c r="I335" s="45"/>
      <c r="J335" s="45"/>
      <c r="K335" s="49"/>
    </row>
    <row r="336" spans="1:11" ht="12.75">
      <c r="A336" s="72" t="s">
        <v>381</v>
      </c>
      <c r="B336" s="136">
        <v>29.944437091350693</v>
      </c>
      <c r="C336" s="137">
        <v>-36.26640022297606</v>
      </c>
      <c r="D336" s="137">
        <v>-15.081513525461915</v>
      </c>
      <c r="E336" s="137">
        <v>2.016514159455582</v>
      </c>
      <c r="F336" s="138">
        <v>15.914223053663193</v>
      </c>
      <c r="G336" s="52">
        <v>16403.626070270504</v>
      </c>
      <c r="H336" s="49">
        <v>10597.905936134619</v>
      </c>
      <c r="I336" s="49">
        <v>8888.519672462473</v>
      </c>
      <c r="J336" s="49">
        <v>8815.1093938609156</v>
      </c>
      <c r="K336" s="49">
        <v>9949.3404042747297</v>
      </c>
    </row>
    <row r="337" spans="1:11" ht="12.75">
      <c r="A337" s="72" t="s">
        <v>931</v>
      </c>
      <c r="B337" s="136">
        <v>1.1135400863724101</v>
      </c>
      <c r="C337" s="137">
        <v>-7.8095467527031133</v>
      </c>
      <c r="D337" s="137">
        <v>-21.632131696877195</v>
      </c>
      <c r="E337" s="137">
        <v>-4.66749965564901</v>
      </c>
      <c r="F337" s="138">
        <v>7.6488275902618028</v>
      </c>
      <c r="G337" s="52">
        <v>330.33884097686791</v>
      </c>
      <c r="H337" s="49">
        <v>308.71472283331389</v>
      </c>
      <c r="I337" s="49">
        <v>238.94750923065783</v>
      </c>
      <c r="J337" s="49">
        <v>221.44775399183857</v>
      </c>
      <c r="K337" s="49">
        <v>232.11886553730855</v>
      </c>
    </row>
    <row r="338" spans="1:11" ht="12.75">
      <c r="A338" s="74" t="s">
        <v>813</v>
      </c>
      <c r="B338" s="136"/>
      <c r="C338" s="137"/>
      <c r="D338" s="137"/>
      <c r="E338" s="137"/>
      <c r="F338" s="138"/>
      <c r="G338" s="52"/>
      <c r="H338" s="49"/>
      <c r="I338" s="49"/>
      <c r="J338" s="49"/>
      <c r="K338" s="49"/>
    </row>
    <row r="339" spans="1:11" ht="12.75">
      <c r="A339" s="72" t="s">
        <v>627</v>
      </c>
      <c r="B339" s="52">
        <v>88.27816711634091</v>
      </c>
      <c r="C339" s="137">
        <v>5.8326811261029121</v>
      </c>
      <c r="D339" s="49">
        <v>-15.319389632557531</v>
      </c>
      <c r="E339" s="137">
        <v>-0.2290972022601494</v>
      </c>
      <c r="F339" s="138">
        <v>-0.79167705222174334</v>
      </c>
      <c r="G339" s="52">
        <v>668.27881164374867</v>
      </c>
      <c r="H339" s="49">
        <v>709.85119795766354</v>
      </c>
      <c r="I339" s="49">
        <v>600.44528830285969</v>
      </c>
      <c r="J339" s="49">
        <v>643.57825299221702</v>
      </c>
      <c r="K339" s="49">
        <v>650.97598620466829</v>
      </c>
    </row>
    <row r="340" spans="1:11" s="785" customFormat="1" ht="12.75">
      <c r="A340" s="720" t="s">
        <v>407</v>
      </c>
      <c r="B340" s="52" t="s">
        <v>349</v>
      </c>
      <c r="C340" s="137" t="s">
        <v>349</v>
      </c>
      <c r="D340" s="49" t="s">
        <v>349</v>
      </c>
      <c r="E340" s="137" t="s">
        <v>917</v>
      </c>
      <c r="F340" s="138">
        <v>2.2227138796444166</v>
      </c>
      <c r="G340" s="52" t="s">
        <v>349</v>
      </c>
      <c r="H340" s="49" t="s">
        <v>349</v>
      </c>
      <c r="I340" s="49" t="s">
        <v>917</v>
      </c>
      <c r="J340" s="49">
        <v>166.12417249971764</v>
      </c>
      <c r="K340" s="49">
        <v>173.13933168765604</v>
      </c>
    </row>
    <row r="341" spans="1:11" ht="12.75">
      <c r="A341" s="72" t="s">
        <v>628</v>
      </c>
      <c r="B341" s="136">
        <v>-6.4011256872588689</v>
      </c>
      <c r="C341" s="137">
        <v>-5.3007594110692509</v>
      </c>
      <c r="D341" s="137">
        <v>-9.7332161253728344</v>
      </c>
      <c r="E341" s="137">
        <v>1.0092411644213826</v>
      </c>
      <c r="F341" s="138">
        <v>-11.675006474307324</v>
      </c>
      <c r="G341" s="52">
        <v>895.34677745420743</v>
      </c>
      <c r="H341" s="49">
        <v>850.99616033975121</v>
      </c>
      <c r="I341" s="49">
        <v>767.3221089221297</v>
      </c>
      <c r="J341" s="49">
        <v>832.65067305358718</v>
      </c>
      <c r="K341" s="49">
        <v>749.82851347340193</v>
      </c>
    </row>
    <row r="342" spans="1:11" ht="12.75">
      <c r="A342" s="72" t="s">
        <v>629</v>
      </c>
      <c r="B342" s="136">
        <v>5.1152875893011327</v>
      </c>
      <c r="C342" s="137">
        <v>5.5050514829830348</v>
      </c>
      <c r="D342" s="137">
        <v>-5.9315470054463617</v>
      </c>
      <c r="E342" s="137">
        <v>-7.1196827734583508</v>
      </c>
      <c r="F342" s="138">
        <v>-8.626876347463508E-3</v>
      </c>
      <c r="G342" s="52">
        <v>154.69858862878755</v>
      </c>
      <c r="H342" s="49">
        <v>163.81340388950767</v>
      </c>
      <c r="I342" s="49">
        <v>153.92727409320995</v>
      </c>
      <c r="J342" s="49">
        <v>153.59012213964238</v>
      </c>
      <c r="K342" s="49">
        <v>156.58181309591882</v>
      </c>
    </row>
    <row r="343" spans="1:11" ht="25.5" customHeight="1">
      <c r="A343" s="114" t="s">
        <v>896</v>
      </c>
      <c r="B343" s="619">
        <v>31.284032591811638</v>
      </c>
      <c r="C343" s="620">
        <v>-81.006713552454812</v>
      </c>
      <c r="D343" s="620">
        <v>-97.887976356672397</v>
      </c>
      <c r="E343" s="620">
        <v>-5.1563363232782962</v>
      </c>
      <c r="F343" s="621">
        <v>15.309354199618767</v>
      </c>
      <c r="G343" s="571">
        <v>0.71166866536474871</v>
      </c>
      <c r="H343" s="572">
        <v>0.13566499147383643</v>
      </c>
      <c r="I343" s="572">
        <v>2.8621257403752794E-3</v>
      </c>
      <c r="J343" s="572">
        <v>2.9162251329406981E-3</v>
      </c>
      <c r="K343" s="572">
        <v>3.4284757959917992E-3</v>
      </c>
    </row>
    <row r="344" spans="1:11" ht="12.75">
      <c r="A344" s="74" t="s">
        <v>814</v>
      </c>
      <c r="B344" s="136"/>
      <c r="C344" s="137"/>
      <c r="D344" s="137"/>
      <c r="E344" s="137"/>
      <c r="F344" s="138"/>
      <c r="G344" s="52"/>
      <c r="H344" s="49"/>
      <c r="I344" s="49"/>
      <c r="J344" s="49"/>
      <c r="K344" s="49"/>
    </row>
    <row r="345" spans="1:11" ht="12.75">
      <c r="A345" s="72" t="s">
        <v>630</v>
      </c>
      <c r="B345" s="136">
        <v>16.838049218587514</v>
      </c>
      <c r="C345" s="137">
        <v>-19.286214231370465</v>
      </c>
      <c r="D345" s="137">
        <v>-2.997103372142135</v>
      </c>
      <c r="E345" s="137">
        <v>-12.19063035419731</v>
      </c>
      <c r="F345" s="138">
        <v>-21.433163187014756</v>
      </c>
      <c r="G345" s="52">
        <v>2369.5589273369878</v>
      </c>
      <c r="H345" s="49">
        <v>1951.2061324024785</v>
      </c>
      <c r="I345" s="49">
        <v>1918.8926825241322</v>
      </c>
      <c r="J345" s="49">
        <v>1990.7123467314743</v>
      </c>
      <c r="K345" s="49">
        <v>1638.3924468194334</v>
      </c>
    </row>
    <row r="346" spans="1:11" ht="12.75">
      <c r="A346" s="74" t="s">
        <v>6</v>
      </c>
      <c r="B346" s="139"/>
      <c r="C346" s="137"/>
      <c r="D346" s="56"/>
      <c r="E346" s="56"/>
      <c r="F346" s="138"/>
      <c r="G346" s="57"/>
      <c r="H346" s="49"/>
      <c r="I346" s="45"/>
      <c r="J346" s="45"/>
      <c r="K346" s="49"/>
    </row>
    <row r="347" spans="1:11" ht="12.75">
      <c r="A347" s="72" t="s">
        <v>771</v>
      </c>
      <c r="B347" s="136">
        <v>-2.9788599891860201</v>
      </c>
      <c r="C347" s="137">
        <v>-8.107021920434434</v>
      </c>
      <c r="D347" s="137">
        <v>-9.3089235007761602</v>
      </c>
      <c r="E347" s="137">
        <v>5.8744596722738436</v>
      </c>
      <c r="F347" s="138">
        <v>7.7838378498217509</v>
      </c>
      <c r="G347" s="52">
        <v>4932.7754532775452</v>
      </c>
      <c r="H347" s="49">
        <v>4398.1055750925434</v>
      </c>
      <c r="I347" s="49">
        <v>3925.7712004121586</v>
      </c>
      <c r="J347" s="49">
        <v>3987.7653739130437</v>
      </c>
      <c r="K347" s="49">
        <v>4194.2999947108246</v>
      </c>
    </row>
    <row r="348" spans="1:11" ht="12.75">
      <c r="A348" s="72" t="s">
        <v>939</v>
      </c>
      <c r="B348" s="136">
        <v>-2.8568231718462727</v>
      </c>
      <c r="C348" s="137">
        <v>1.8330381742415369</v>
      </c>
      <c r="D348" s="137">
        <v>-4.7760877113642692</v>
      </c>
      <c r="E348" s="137">
        <v>-1.2020328439358252</v>
      </c>
      <c r="F348" s="138">
        <v>-4.9630915853086321</v>
      </c>
      <c r="G348" s="52">
        <v>176.39812831241284</v>
      </c>
      <c r="H348" s="49">
        <v>174.29087546271816</v>
      </c>
      <c r="I348" s="49">
        <v>163.34861231324061</v>
      </c>
      <c r="J348" s="49">
        <v>154.83775453416152</v>
      </c>
      <c r="K348" s="49">
        <v>143.59701529644121</v>
      </c>
    </row>
    <row r="349" spans="1:11" ht="12.75">
      <c r="A349" s="72" t="s">
        <v>940</v>
      </c>
      <c r="B349" s="136">
        <v>-5.5632980427415362</v>
      </c>
      <c r="C349" s="137">
        <v>4.0270412793446582</v>
      </c>
      <c r="D349" s="137">
        <v>0.80119907937870494</v>
      </c>
      <c r="E349" s="137">
        <v>4.3508561401125263</v>
      </c>
      <c r="F349" s="138">
        <v>-5.3122208532985553</v>
      </c>
      <c r="G349" s="52">
        <v>17.100824267782428</v>
      </c>
      <c r="H349" s="49">
        <v>17.260575356953993</v>
      </c>
      <c r="I349" s="49">
        <v>17.12441499227203</v>
      </c>
      <c r="J349" s="49">
        <v>17.144513540372671</v>
      </c>
      <c r="K349" s="49">
        <v>15.841465135681974</v>
      </c>
    </row>
    <row r="350" spans="1:11" ht="12.75">
      <c r="A350" s="72" t="s">
        <v>209</v>
      </c>
      <c r="B350" s="136">
        <v>3.1984080024927835</v>
      </c>
      <c r="C350" s="137">
        <v>5.8695512692533924</v>
      </c>
      <c r="D350" s="137">
        <v>4.552763788586887</v>
      </c>
      <c r="E350" s="137">
        <v>6.7430757647112074</v>
      </c>
      <c r="F350" s="138">
        <v>5.0877242874434359</v>
      </c>
      <c r="G350" s="52">
        <v>81.620548117154812</v>
      </c>
      <c r="H350" s="49">
        <v>83.84217900581703</v>
      </c>
      <c r="I350" s="49">
        <v>86.276566202988164</v>
      </c>
      <c r="J350" s="49">
        <v>88.358019130434784</v>
      </c>
      <c r="K350" s="49">
        <v>90.609598658840625</v>
      </c>
    </row>
    <row r="351" spans="1:11" ht="12.75">
      <c r="A351" s="74" t="s">
        <v>815</v>
      </c>
      <c r="B351" s="136"/>
      <c r="C351" s="137"/>
      <c r="D351" s="137"/>
      <c r="E351" s="137"/>
      <c r="F351" s="138"/>
      <c r="G351" s="52"/>
      <c r="H351" s="49"/>
      <c r="I351" s="49"/>
      <c r="J351" s="49"/>
      <c r="K351" s="49"/>
    </row>
    <row r="352" spans="1:11" ht="12.75">
      <c r="A352" s="72" t="s">
        <v>198</v>
      </c>
      <c r="B352" s="136">
        <v>2.8924654974120472</v>
      </c>
      <c r="C352" s="137">
        <v>0.14741012007704057</v>
      </c>
      <c r="D352" s="137">
        <v>13.759446792782043</v>
      </c>
      <c r="E352" s="137">
        <v>5.6619648900941115</v>
      </c>
      <c r="F352" s="138">
        <v>5.1262727498396288</v>
      </c>
      <c r="G352" s="52">
        <v>2560.1142335650893</v>
      </c>
      <c r="H352" s="49">
        <v>2483.1044751242307</v>
      </c>
      <c r="I352" s="49">
        <v>2765.9992604412773</v>
      </c>
      <c r="J352" s="49">
        <v>2892.993286761015</v>
      </c>
      <c r="K352" s="49">
        <v>3029.4113727621411</v>
      </c>
    </row>
    <row r="353" spans="1:11" ht="12.75">
      <c r="A353" s="72" t="s">
        <v>199</v>
      </c>
      <c r="B353" s="136">
        <v>4.0321838785018542</v>
      </c>
      <c r="C353" s="137">
        <v>4.0686920047654525</v>
      </c>
      <c r="D353" s="137">
        <v>2.0180917467778698</v>
      </c>
      <c r="E353" s="137">
        <v>2.4072594208883089</v>
      </c>
      <c r="F353" s="138">
        <v>0.22280327422157598</v>
      </c>
      <c r="G353" s="52">
        <v>244.83781703587533</v>
      </c>
      <c r="H353" s="49">
        <v>246.77122707844254</v>
      </c>
      <c r="I353" s="49">
        <v>246.51384293201417</v>
      </c>
      <c r="J353" s="49">
        <v>249.88992088171176</v>
      </c>
      <c r="K353" s="49">
        <v>249.46799945976568</v>
      </c>
    </row>
    <row r="354" spans="1:11" ht="12.75">
      <c r="A354" s="74" t="s">
        <v>7</v>
      </c>
      <c r="B354" s="139"/>
      <c r="C354" s="137"/>
      <c r="D354" s="56"/>
      <c r="E354" s="56"/>
      <c r="F354" s="138"/>
      <c r="G354" s="57"/>
      <c r="H354" s="49"/>
      <c r="I354" s="45"/>
      <c r="J354" s="45"/>
      <c r="K354" s="49"/>
    </row>
    <row r="355" spans="1:11" ht="12.75" hidden="1">
      <c r="A355" s="72" t="s">
        <v>941</v>
      </c>
      <c r="B355" s="136" t="s">
        <v>917</v>
      </c>
      <c r="C355" s="137" t="s">
        <v>917</v>
      </c>
      <c r="D355" s="137" t="s">
        <v>917</v>
      </c>
      <c r="E355" s="137" t="s">
        <v>917</v>
      </c>
      <c r="F355" s="138" t="s">
        <v>917</v>
      </c>
      <c r="G355" s="52">
        <v>0</v>
      </c>
      <c r="H355" s="49">
        <v>0</v>
      </c>
      <c r="I355" s="49">
        <v>0</v>
      </c>
      <c r="J355" s="49">
        <v>0</v>
      </c>
      <c r="K355" s="49">
        <v>0</v>
      </c>
    </row>
    <row r="356" spans="1:11" ht="12.75">
      <c r="A356" s="720" t="s">
        <v>1053</v>
      </c>
      <c r="B356" s="136">
        <v>-1.0951266316431969</v>
      </c>
      <c r="C356" s="137">
        <v>-9.9782860290128923</v>
      </c>
      <c r="D356" s="137">
        <v>5.1457518539570657</v>
      </c>
      <c r="E356" s="137">
        <v>13.749330047426241</v>
      </c>
      <c r="F356" s="138">
        <v>17.570666266916973</v>
      </c>
      <c r="G356" s="52">
        <v>3377.4967433782022</v>
      </c>
      <c r="H356" s="49">
        <v>2970.5226306523577</v>
      </c>
      <c r="I356" s="49">
        <v>2985.5671045813392</v>
      </c>
      <c r="J356" s="49">
        <v>3181.8917773449593</v>
      </c>
      <c r="K356" s="49">
        <v>3602.0234280678224</v>
      </c>
    </row>
    <row r="357" spans="1:11" ht="12.75">
      <c r="A357" s="72" t="s">
        <v>942</v>
      </c>
      <c r="B357" s="136">
        <v>4.7133387452561522</v>
      </c>
      <c r="C357" s="137">
        <v>4.39607282011292</v>
      </c>
      <c r="D357" s="137">
        <v>4.0568952799510356</v>
      </c>
      <c r="E357" s="137">
        <v>41.446051414596468</v>
      </c>
      <c r="F357" s="138">
        <v>4.7517585007923202</v>
      </c>
      <c r="G357" s="52">
        <v>235.20950933564913</v>
      </c>
      <c r="H357" s="49">
        <v>239.89968988641368</v>
      </c>
      <c r="I357" s="49">
        <v>238.6177746619116</v>
      </c>
      <c r="J357" s="49">
        <v>316.23019753039387</v>
      </c>
      <c r="K357" s="49">
        <v>318.95308801621508</v>
      </c>
    </row>
    <row r="358" spans="1:11" ht="12.75">
      <c r="A358" s="72" t="s">
        <v>943</v>
      </c>
      <c r="B358" s="136">
        <v>3.0995309725401228</v>
      </c>
      <c r="C358" s="137">
        <v>1.0098479084033727</v>
      </c>
      <c r="D358" s="137">
        <v>8.2090910640355048</v>
      </c>
      <c r="E358" s="137">
        <v>10.135290980644712</v>
      </c>
      <c r="F358" s="138">
        <v>1.1124956717008416</v>
      </c>
      <c r="G358" s="52">
        <v>73.111159357359966</v>
      </c>
      <c r="H358" s="49">
        <v>72.150282672605627</v>
      </c>
      <c r="I358" s="49">
        <v>74.62838215421506</v>
      </c>
      <c r="J358" s="49">
        <v>77.008781245089125</v>
      </c>
      <c r="K358" s="49">
        <v>74.973404025879049</v>
      </c>
    </row>
    <row r="359" spans="1:11" ht="12.75">
      <c r="A359" s="74" t="s">
        <v>8</v>
      </c>
      <c r="B359" s="139"/>
      <c r="C359" s="137"/>
      <c r="D359" s="56"/>
      <c r="E359" s="56"/>
      <c r="F359" s="138"/>
      <c r="G359" s="57"/>
      <c r="H359" s="49"/>
      <c r="I359" s="45"/>
      <c r="J359" s="45"/>
      <c r="K359" s="49"/>
    </row>
    <row r="360" spans="1:11" ht="12.75">
      <c r="A360" s="72" t="s">
        <v>944</v>
      </c>
      <c r="B360" s="136">
        <v>-19.600533616171361</v>
      </c>
      <c r="C360" s="137">
        <v>5.8560091001144627</v>
      </c>
      <c r="D360" s="137">
        <v>-6.8525799810968664</v>
      </c>
      <c r="E360" s="137">
        <v>32.223626716319274</v>
      </c>
      <c r="F360" s="138">
        <v>0.62329462297938676</v>
      </c>
      <c r="G360" s="52">
        <v>4828.0520108957307</v>
      </c>
      <c r="H360" s="49">
        <v>5005.680548220229</v>
      </c>
      <c r="I360" s="49">
        <v>4579.2304048302658</v>
      </c>
      <c r="J360" s="49">
        <v>5948.7846769030539</v>
      </c>
      <c r="K360" s="49">
        <v>5912.4318001165466</v>
      </c>
    </row>
    <row r="361" spans="1:11" ht="12.75" hidden="1">
      <c r="A361" s="72" t="s">
        <v>797</v>
      </c>
      <c r="B361" s="136" t="s">
        <v>917</v>
      </c>
      <c r="C361" s="137" t="s">
        <v>917</v>
      </c>
      <c r="D361" s="137" t="s">
        <v>917</v>
      </c>
      <c r="E361" s="137" t="s">
        <v>917</v>
      </c>
      <c r="F361" s="138" t="s">
        <v>917</v>
      </c>
      <c r="G361" s="52" t="s">
        <v>917</v>
      </c>
      <c r="H361" s="49" t="s">
        <v>917</v>
      </c>
      <c r="I361" s="49" t="s">
        <v>917</v>
      </c>
      <c r="J361" s="49" t="s">
        <v>917</v>
      </c>
      <c r="K361" s="49" t="s">
        <v>917</v>
      </c>
    </row>
    <row r="362" spans="1:11" ht="12.75">
      <c r="A362" s="74" t="s">
        <v>816</v>
      </c>
      <c r="B362" s="136"/>
      <c r="C362" s="137"/>
      <c r="D362" s="137"/>
      <c r="E362" s="137"/>
      <c r="F362" s="138"/>
      <c r="G362" s="52"/>
      <c r="H362" s="49"/>
      <c r="I362" s="49"/>
      <c r="J362" s="49"/>
      <c r="K362" s="49"/>
    </row>
    <row r="363" spans="1:11" ht="14.25">
      <c r="A363" s="720" t="s">
        <v>1138</v>
      </c>
      <c r="B363" s="136">
        <v>-21.637431398603994</v>
      </c>
      <c r="C363" s="137">
        <v>-1.6145346671890337</v>
      </c>
      <c r="D363" s="137">
        <v>7.2044064709834998</v>
      </c>
      <c r="E363" s="137">
        <v>-2.0028986987327784</v>
      </c>
      <c r="F363" s="138">
        <v>-2.8394618378148806</v>
      </c>
      <c r="G363" s="52">
        <v>2083.4513783134312</v>
      </c>
      <c r="H363" s="49">
        <v>1909.4918116297999</v>
      </c>
      <c r="I363" s="49">
        <v>1960.0496851989715</v>
      </c>
      <c r="J363" s="49">
        <v>1827.1085059438217</v>
      </c>
      <c r="K363" s="49">
        <v>1727.3230075145889</v>
      </c>
    </row>
    <row r="364" spans="1:11" ht="14.25">
      <c r="A364" s="720" t="s">
        <v>1137</v>
      </c>
      <c r="B364" s="136" t="s">
        <v>917</v>
      </c>
      <c r="C364" s="137">
        <v>1284.540131147492</v>
      </c>
      <c r="D364" s="137">
        <v>7.7201610913339493</v>
      </c>
      <c r="E364" s="49">
        <v>5.3943141329374669</v>
      </c>
      <c r="F364" s="138">
        <v>36.900951784087084</v>
      </c>
      <c r="G364" s="52">
        <v>24.377200714544184</v>
      </c>
      <c r="H364" s="49">
        <v>314.40747886543335</v>
      </c>
      <c r="I364" s="49">
        <v>324.28473498703335</v>
      </c>
      <c r="J364" s="49">
        <v>325.10804533561497</v>
      </c>
      <c r="K364" s="49">
        <v>433.06540421678756</v>
      </c>
    </row>
    <row r="365" spans="1:11" ht="25.5">
      <c r="A365" s="114" t="s">
        <v>1194</v>
      </c>
      <c r="B365" s="619">
        <v>33.268356592380769</v>
      </c>
      <c r="C365" s="620">
        <v>44.586174149046315</v>
      </c>
      <c r="D365" s="620">
        <v>20.190122253362006</v>
      </c>
      <c r="E365" s="572">
        <v>11.142777787922526</v>
      </c>
      <c r="F365" s="621">
        <v>4.3871145205533395</v>
      </c>
      <c r="G365" s="571">
        <v>0.54171769643594336</v>
      </c>
      <c r="H365" s="572">
        <v>0.7296309967381569</v>
      </c>
      <c r="I365" s="572">
        <v>0.83967011434770755</v>
      </c>
      <c r="J365" s="572">
        <v>0.88771584595708553</v>
      </c>
      <c r="K365" s="572">
        <v>0.90165453593332034</v>
      </c>
    </row>
    <row r="366" spans="1:11" ht="12.75">
      <c r="A366" s="717" t="s">
        <v>1098</v>
      </c>
      <c r="B366" s="136">
        <v>16.929416002886711</v>
      </c>
      <c r="C366" s="137">
        <v>4.2386273806286567</v>
      </c>
      <c r="D366" s="137">
        <v>6.9565343022431847</v>
      </c>
      <c r="E366" s="137">
        <v>1.9036705290059928</v>
      </c>
      <c r="F366" s="138">
        <v>0.24102430995276336</v>
      </c>
      <c r="G366" s="52">
        <v>10.753326554847128</v>
      </c>
      <c r="H366" s="49">
        <v>10.441791212197735</v>
      </c>
      <c r="I366" s="49">
        <v>10.693477758984498</v>
      </c>
      <c r="J366" s="49">
        <v>10.365561369458495</v>
      </c>
      <c r="K366" s="49">
        <v>10.110150713468066</v>
      </c>
    </row>
    <row r="367" spans="1:11" ht="12.75" customHeight="1">
      <c r="A367" s="717" t="s">
        <v>1099</v>
      </c>
      <c r="B367" s="136">
        <v>8.3421239266906468</v>
      </c>
      <c r="C367" s="137">
        <v>2.8373100534818292</v>
      </c>
      <c r="D367" s="137">
        <v>6.732884805676548</v>
      </c>
      <c r="E367" s="137">
        <v>0.7369094224950743</v>
      </c>
      <c r="F367" s="138">
        <v>-5.5263878479626385</v>
      </c>
      <c r="G367" s="52">
        <v>20.180006268825586</v>
      </c>
      <c r="H367" s="49">
        <v>19.331942357710862</v>
      </c>
      <c r="I367" s="49">
        <v>19.756517007375031</v>
      </c>
      <c r="J367" s="49">
        <v>18.931413206011854</v>
      </c>
      <c r="K367" s="49">
        <v>17.402548872428341</v>
      </c>
    </row>
    <row r="368" spans="1:11" ht="12.75">
      <c r="A368" s="74" t="s">
        <v>9</v>
      </c>
      <c r="B368" s="139"/>
      <c r="C368" s="137"/>
      <c r="D368" s="56"/>
      <c r="E368" s="56"/>
      <c r="F368" s="138"/>
      <c r="G368" s="57"/>
      <c r="H368" s="49"/>
      <c r="I368" s="45"/>
      <c r="J368" s="45"/>
      <c r="K368" s="49"/>
    </row>
    <row r="369" spans="1:11" ht="12.75" hidden="1">
      <c r="A369" s="72" t="s">
        <v>945</v>
      </c>
      <c r="B369" s="136" t="s">
        <v>917</v>
      </c>
      <c r="C369" s="137" t="s">
        <v>917</v>
      </c>
      <c r="D369" s="137" t="s">
        <v>917</v>
      </c>
      <c r="E369" s="137" t="s">
        <v>917</v>
      </c>
      <c r="F369" s="138" t="s">
        <v>917</v>
      </c>
      <c r="G369" s="52">
        <v>0</v>
      </c>
      <c r="H369" s="49">
        <v>0</v>
      </c>
      <c r="I369" s="49">
        <v>0</v>
      </c>
      <c r="J369" s="49">
        <v>0</v>
      </c>
      <c r="K369" s="49">
        <v>0</v>
      </c>
    </row>
    <row r="370" spans="1:11" ht="12.75">
      <c r="A370" s="72" t="s">
        <v>837</v>
      </c>
      <c r="B370" s="136">
        <v>9.2148530529906765</v>
      </c>
      <c r="C370" s="137">
        <v>-4.6491462227096463</v>
      </c>
      <c r="D370" s="137">
        <v>-4.5128426034252556</v>
      </c>
      <c r="E370" s="137">
        <v>0.61431340212394048</v>
      </c>
      <c r="F370" s="138">
        <v>9.7654376224741668</v>
      </c>
      <c r="G370" s="52">
        <v>4255.6250352326842</v>
      </c>
      <c r="H370" s="49">
        <v>4002.0979096792453</v>
      </c>
      <c r="I370" s="49">
        <v>3699.3575067145252</v>
      </c>
      <c r="J370" s="49">
        <v>3622.0595032553497</v>
      </c>
      <c r="K370" s="49">
        <v>3875.6422169845187</v>
      </c>
    </row>
    <row r="371" spans="1:11" ht="12.75">
      <c r="A371" s="72" t="s">
        <v>947</v>
      </c>
      <c r="B371" s="136">
        <v>-13.616253781737257</v>
      </c>
      <c r="C371" s="137">
        <v>-13.053135427971483</v>
      </c>
      <c r="D371" s="137">
        <v>-8.0923568486928872</v>
      </c>
      <c r="E371" s="137">
        <v>-8.144123943195595</v>
      </c>
      <c r="F371" s="138">
        <v>-12.343703480790893</v>
      </c>
      <c r="G371" s="52">
        <v>38.333130590870653</v>
      </c>
      <c r="H371" s="49">
        <v>32.872140316361154</v>
      </c>
      <c r="I371" s="49">
        <v>29.246455590502663</v>
      </c>
      <c r="J371" s="49">
        <v>26.142655118208623</v>
      </c>
      <c r="K371" s="49">
        <v>22.338566250453855</v>
      </c>
    </row>
    <row r="372" spans="1:11" ht="12.75">
      <c r="A372" s="72" t="s">
        <v>946</v>
      </c>
      <c r="B372" s="136">
        <v>-8.3202436314030734</v>
      </c>
      <c r="C372" s="137">
        <v>1.9147399556104006E-2</v>
      </c>
      <c r="D372" s="137">
        <v>3.2658925215751395</v>
      </c>
      <c r="E372" s="137">
        <v>3.7862092964296039</v>
      </c>
      <c r="F372" s="138">
        <v>3.3960620234735188</v>
      </c>
      <c r="G372" s="52">
        <v>244.01614027800443</v>
      </c>
      <c r="H372" s="49">
        <v>240.71406644246056</v>
      </c>
      <c r="I372" s="49">
        <v>240.63123618037929</v>
      </c>
      <c r="J372" s="49">
        <v>243.03071311675475</v>
      </c>
      <c r="K372" s="49">
        <v>244.95575302928668</v>
      </c>
    </row>
    <row r="373" spans="1:11" ht="12.75" customHeight="1">
      <c r="A373" s="717" t="s">
        <v>1086</v>
      </c>
      <c r="B373" s="136" t="s">
        <v>917</v>
      </c>
      <c r="C373" s="137">
        <v>21.707815464128942</v>
      </c>
      <c r="D373" s="137">
        <v>15.469089609377789</v>
      </c>
      <c r="E373" s="137">
        <v>15.092231731964901</v>
      </c>
      <c r="F373" s="138">
        <v>13.520563542124123</v>
      </c>
      <c r="G373" s="52">
        <v>36.66637986025605</v>
      </c>
      <c r="H373" s="49">
        <v>44.013536815413389</v>
      </c>
      <c r="I373" s="49">
        <v>49.19779517512201</v>
      </c>
      <c r="J373" s="49">
        <v>55.101213138727104</v>
      </c>
      <c r="K373" s="49">
        <v>60.975894939598888</v>
      </c>
    </row>
    <row r="374" spans="1:11" ht="12.75">
      <c r="A374" s="74" t="s">
        <v>158</v>
      </c>
      <c r="B374" s="136"/>
      <c r="C374" s="137"/>
      <c r="D374" s="137"/>
      <c r="E374" s="137"/>
      <c r="F374" s="138"/>
      <c r="G374" s="52"/>
      <c r="H374" s="49"/>
      <c r="I374" s="49"/>
      <c r="J374" s="49"/>
      <c r="K374" s="49"/>
    </row>
    <row r="375" spans="1:11" ht="12.75">
      <c r="A375" s="72" t="s">
        <v>949</v>
      </c>
      <c r="B375" s="136">
        <v>-11.282618971410372</v>
      </c>
      <c r="C375" s="137">
        <v>2.8916336759764931</v>
      </c>
      <c r="D375" s="137">
        <v>1.3490712890084922</v>
      </c>
      <c r="E375" s="137">
        <v>-3.6809716819716272</v>
      </c>
      <c r="F375" s="138">
        <v>-3.9895650375159022</v>
      </c>
      <c r="G375" s="52">
        <v>2258.2046084090312</v>
      </c>
      <c r="H375" s="49">
        <v>2276.5170395051373</v>
      </c>
      <c r="I375" s="49">
        <v>2241.8188340161587</v>
      </c>
      <c r="J375" s="49">
        <v>2074.2149151633216</v>
      </c>
      <c r="K375" s="49">
        <v>1956.1990601762741</v>
      </c>
    </row>
    <row r="376" spans="1:11" ht="12.75">
      <c r="A376" s="72" t="s">
        <v>948</v>
      </c>
      <c r="B376" s="136">
        <v>-11.463327330673934</v>
      </c>
      <c r="C376" s="137">
        <v>17.597214142074804</v>
      </c>
      <c r="D376" s="137">
        <v>22.234198314436114</v>
      </c>
      <c r="E376" s="137">
        <v>-5.5303343407517929</v>
      </c>
      <c r="F376" s="138">
        <v>-8.9814268799269286</v>
      </c>
      <c r="G376" s="52">
        <v>3709.0148713266585</v>
      </c>
      <c r="H376" s="49">
        <v>4273.4946170206395</v>
      </c>
      <c r="I376" s="49">
        <v>5075.5805503913334</v>
      </c>
      <c r="J376" s="49">
        <v>4605.9503220074284</v>
      </c>
      <c r="K376" s="49">
        <v>4118.0358990466839</v>
      </c>
    </row>
    <row r="377" spans="1:11" ht="14.25">
      <c r="A377" s="74" t="s">
        <v>1183</v>
      </c>
      <c r="B377" s="136"/>
      <c r="C377" s="137"/>
      <c r="D377" s="137"/>
      <c r="E377" s="137"/>
      <c r="F377" s="138"/>
      <c r="G377" s="52"/>
      <c r="H377" s="49"/>
      <c r="I377" s="49"/>
      <c r="J377" s="49"/>
      <c r="K377" s="49"/>
    </row>
    <row r="378" spans="1:11" ht="12.75">
      <c r="A378" s="72" t="s">
        <v>383</v>
      </c>
      <c r="B378" s="137">
        <v>6.5138405853141421</v>
      </c>
      <c r="C378" s="137">
        <v>-22.333152451189719</v>
      </c>
      <c r="D378" s="137">
        <v>-11.278093321018616</v>
      </c>
      <c r="E378" s="137">
        <v>2.0223885229837748</v>
      </c>
      <c r="F378" s="137">
        <v>-4.7824287639414678</v>
      </c>
      <c r="G378" s="52">
        <v>7227.7606343418029</v>
      </c>
      <c r="H378" s="49">
        <v>5633.6912550823999</v>
      </c>
      <c r="I378" s="49">
        <v>4909.9032394346259</v>
      </c>
      <c r="J378" s="49">
        <v>4840.5502004437712</v>
      </c>
      <c r="K378" s="49">
        <v>4502.9510218316809</v>
      </c>
    </row>
    <row r="379" spans="1:11" ht="12.75">
      <c r="A379" s="72" t="s">
        <v>791</v>
      </c>
      <c r="B379" s="137">
        <v>-11.752911535704953</v>
      </c>
      <c r="C379" s="137">
        <v>-17.059651164799973</v>
      </c>
      <c r="D379" s="137">
        <v>-15.624982459489928</v>
      </c>
      <c r="E379" s="137">
        <v>6.9766391217125516</v>
      </c>
      <c r="F379" s="138">
        <v>-7.108864865140319</v>
      </c>
      <c r="G379" s="49">
        <v>588.64230807151091</v>
      </c>
      <c r="H379" s="49">
        <v>489.97162982732527</v>
      </c>
      <c r="I379" s="49">
        <v>406.10079061683564</v>
      </c>
      <c r="J379" s="49">
        <v>419.80643623973475</v>
      </c>
      <c r="K379" s="49">
        <v>380.98577266216614</v>
      </c>
    </row>
    <row r="380" spans="1:11" ht="14.25" hidden="1">
      <c r="A380" s="720" t="s">
        <v>1182</v>
      </c>
      <c r="B380" s="137" t="s">
        <v>917</v>
      </c>
      <c r="C380" s="137" t="s">
        <v>917</v>
      </c>
      <c r="D380" s="137" t="s">
        <v>917</v>
      </c>
      <c r="E380" s="137" t="s">
        <v>917</v>
      </c>
      <c r="F380" s="138" t="s">
        <v>917</v>
      </c>
      <c r="G380" s="49" t="s">
        <v>917</v>
      </c>
      <c r="H380" s="49" t="s">
        <v>917</v>
      </c>
      <c r="I380" s="49" t="s">
        <v>917</v>
      </c>
      <c r="J380" s="49" t="s">
        <v>917</v>
      </c>
      <c r="K380" s="49" t="s">
        <v>917</v>
      </c>
    </row>
    <row r="381" spans="1:11" ht="14.25">
      <c r="A381" s="720" t="s">
        <v>1387</v>
      </c>
      <c r="B381" s="137">
        <v>-17.799214086451116</v>
      </c>
      <c r="C381" s="137">
        <v>-13.093004899600359</v>
      </c>
      <c r="D381" s="137">
        <v>-92.685163154725203</v>
      </c>
      <c r="E381" s="137" t="s">
        <v>917</v>
      </c>
      <c r="F381" s="138" t="s">
        <v>917</v>
      </c>
      <c r="G381" s="49">
        <v>10.612493277333467</v>
      </c>
      <c r="H381" s="49">
        <v>9.2560515685453684</v>
      </c>
      <c r="I381" s="49">
        <v>0.66508849278467652</v>
      </c>
      <c r="J381" s="49" t="s">
        <v>917</v>
      </c>
      <c r="K381" s="49" t="s">
        <v>917</v>
      </c>
    </row>
    <row r="382" spans="1:11" ht="12.75">
      <c r="A382" s="720" t="s">
        <v>1167</v>
      </c>
      <c r="B382" s="137">
        <v>51.042689683799068</v>
      </c>
      <c r="C382" s="137">
        <v>47.730075280917163</v>
      </c>
      <c r="D382" s="137">
        <v>153.57328212276684</v>
      </c>
      <c r="E382" s="137">
        <v>12.492042562661638</v>
      </c>
      <c r="F382" s="138">
        <v>7.4901463166011411</v>
      </c>
      <c r="G382" s="49">
        <v>24.860202040811824</v>
      </c>
      <c r="H382" s="49">
        <v>36.857610514828366</v>
      </c>
      <c r="I382" s="49">
        <v>91.807823758821826</v>
      </c>
      <c r="J382" s="49">
        <v>99.799370855004341</v>
      </c>
      <c r="K382" s="49">
        <v>104.80496390701137</v>
      </c>
    </row>
    <row r="383" spans="1:11" ht="12.75" customHeight="1">
      <c r="A383" s="720" t="s">
        <v>1235</v>
      </c>
      <c r="B383" s="137">
        <v>86.789580561196999</v>
      </c>
      <c r="C383" s="137">
        <v>737.80815610666957</v>
      </c>
      <c r="D383" s="137">
        <v>513.08608216790526</v>
      </c>
      <c r="E383" s="137">
        <v>4.2308345377292795</v>
      </c>
      <c r="F383" s="138">
        <v>11.533138184460469</v>
      </c>
      <c r="G383" s="49">
        <v>0.11280384122342219</v>
      </c>
      <c r="H383" s="49">
        <v>0.94846667426218922</v>
      </c>
      <c r="I383" s="49">
        <v>5.7120573295802277</v>
      </c>
      <c r="J383" s="49">
        <v>5.753274303581386</v>
      </c>
      <c r="K383" s="49">
        <v>6.2690884599389314</v>
      </c>
    </row>
    <row r="384" spans="1:11" ht="25.5">
      <c r="A384" s="114" t="s">
        <v>1236</v>
      </c>
      <c r="B384" s="620">
        <v>252.66349738374197</v>
      </c>
      <c r="C384" s="620">
        <v>549.81641161936864</v>
      </c>
      <c r="D384" s="620">
        <v>1393.5682601367796</v>
      </c>
      <c r="E384" s="620">
        <v>1.6957419457791048</v>
      </c>
      <c r="F384" s="621">
        <v>5.7566904437303492</v>
      </c>
      <c r="G384" s="572">
        <v>0.11313373435209689</v>
      </c>
      <c r="H384" s="572">
        <v>0.73779617895288752</v>
      </c>
      <c r="I384" s="572">
        <v>10.824566230091461</v>
      </c>
      <c r="J384" s="572">
        <v>10.637500151213002</v>
      </c>
      <c r="K384" s="572">
        <v>10.990889105938157</v>
      </c>
    </row>
    <row r="385" spans="1:11" s="70" customFormat="1" ht="13.5" customHeight="1">
      <c r="A385" s="927" t="s">
        <v>831</v>
      </c>
      <c r="B385" s="927"/>
      <c r="C385" s="927"/>
      <c r="D385" s="927"/>
      <c r="E385" s="927"/>
      <c r="F385" s="927"/>
      <c r="G385" s="927"/>
      <c r="H385" s="927"/>
      <c r="I385" s="927"/>
      <c r="J385" s="927"/>
      <c r="K385" s="927"/>
    </row>
    <row r="386" spans="1:11" ht="14.25" customHeight="1">
      <c r="A386" s="857"/>
      <c r="B386" s="857"/>
      <c r="C386" s="857"/>
      <c r="D386" s="857"/>
      <c r="E386" s="857"/>
      <c r="F386" s="857"/>
      <c r="G386" s="857"/>
      <c r="H386" s="857"/>
      <c r="I386" s="857"/>
      <c r="J386" s="857"/>
      <c r="K386" s="857"/>
    </row>
    <row r="387" spans="1:11" ht="12.75" customHeight="1">
      <c r="A387" s="857"/>
      <c r="B387" s="857"/>
      <c r="C387" s="857"/>
      <c r="D387" s="857"/>
      <c r="E387" s="857"/>
      <c r="F387" s="857"/>
      <c r="G387" s="857"/>
      <c r="H387" s="857"/>
      <c r="I387" s="857"/>
      <c r="J387" s="857"/>
      <c r="K387" s="857"/>
    </row>
    <row r="388" spans="1:11" s="209" customFormat="1" ht="12.75">
      <c r="A388" s="30"/>
      <c r="B388" s="6"/>
      <c r="C388" s="6"/>
      <c r="D388" s="8"/>
      <c r="E388" s="6"/>
      <c r="F388" s="8"/>
      <c r="G388" s="6"/>
      <c r="H388" s="6"/>
      <c r="I388" s="8"/>
      <c r="J388" s="6"/>
      <c r="K388" s="8"/>
    </row>
    <row r="389" spans="1:11" ht="12.75">
      <c r="A389" s="30"/>
      <c r="B389" s="6"/>
      <c r="C389" s="6"/>
      <c r="D389" s="8"/>
      <c r="E389" s="6"/>
      <c r="F389" s="8"/>
      <c r="G389" s="6"/>
      <c r="H389" s="6"/>
      <c r="I389" s="8"/>
      <c r="J389" s="6"/>
      <c r="K389" s="8"/>
    </row>
    <row r="390" spans="1:11" ht="12.75">
      <c r="A390" s="933" t="s">
        <v>137</v>
      </c>
      <c r="B390" s="933"/>
      <c r="C390" s="933"/>
      <c r="D390" s="933"/>
      <c r="E390" s="933"/>
      <c r="F390" s="933"/>
      <c r="G390" s="933"/>
      <c r="H390" s="933"/>
      <c r="I390" s="933"/>
      <c r="J390" s="933"/>
      <c r="K390" s="933"/>
    </row>
    <row r="391" spans="1:11" ht="15">
      <c r="A391" s="938" t="s">
        <v>45</v>
      </c>
      <c r="B391" s="938"/>
      <c r="C391" s="938"/>
      <c r="D391" s="938"/>
      <c r="E391" s="938"/>
      <c r="F391" s="938"/>
      <c r="G391" s="939"/>
      <c r="H391" s="939"/>
      <c r="I391" s="939"/>
      <c r="J391" s="939"/>
      <c r="K391" s="939"/>
    </row>
    <row r="392" spans="1:11" ht="12.75">
      <c r="A392" s="259" t="s">
        <v>436</v>
      </c>
      <c r="B392" s="6"/>
      <c r="C392" s="6"/>
      <c r="D392" s="8"/>
      <c r="E392" s="6"/>
      <c r="F392" s="8"/>
      <c r="G392" s="6"/>
      <c r="H392" s="6"/>
      <c r="I392" s="8"/>
      <c r="J392" s="6"/>
      <c r="K392" s="8"/>
    </row>
    <row r="393" spans="1:11" ht="12.75">
      <c r="A393" s="30"/>
      <c r="B393" s="6"/>
      <c r="C393" s="6"/>
      <c r="D393" s="8"/>
      <c r="E393" s="6"/>
      <c r="F393" s="8"/>
      <c r="G393" s="6"/>
      <c r="H393" s="6"/>
      <c r="I393" s="8"/>
      <c r="J393" s="6"/>
      <c r="K393" s="8"/>
    </row>
    <row r="394" spans="1:11" s="89" customFormat="1" ht="15" customHeight="1">
      <c r="A394" s="940" t="s">
        <v>463</v>
      </c>
      <c r="B394" s="935" t="s">
        <v>46</v>
      </c>
      <c r="C394" s="936"/>
      <c r="D394" s="936"/>
      <c r="E394" s="936"/>
      <c r="F394" s="936"/>
      <c r="G394" s="943" t="s">
        <v>105</v>
      </c>
      <c r="H394" s="944"/>
      <c r="I394" s="944"/>
      <c r="J394" s="944"/>
      <c r="K394" s="944"/>
    </row>
    <row r="395" spans="1:11" ht="12.75">
      <c r="A395" s="941"/>
      <c r="B395" s="180">
        <v>40909</v>
      </c>
      <c r="C395" s="180">
        <v>41275</v>
      </c>
      <c r="D395" s="180">
        <v>41640</v>
      </c>
      <c r="E395" s="180">
        <v>42005</v>
      </c>
      <c r="F395" s="181">
        <v>42370</v>
      </c>
      <c r="G395" s="180">
        <v>40909</v>
      </c>
      <c r="H395" s="180">
        <v>41275</v>
      </c>
      <c r="I395" s="180">
        <v>41640</v>
      </c>
      <c r="J395" s="180">
        <v>42005</v>
      </c>
      <c r="K395" s="180">
        <v>42370</v>
      </c>
    </row>
    <row r="396" spans="1:11" ht="12.75">
      <c r="A396" s="73" t="s">
        <v>31</v>
      </c>
      <c r="B396" s="182"/>
      <c r="C396" s="182"/>
      <c r="D396" s="182"/>
      <c r="E396" s="182"/>
      <c r="F396" s="845"/>
      <c r="G396" s="182"/>
      <c r="H396" s="182"/>
      <c r="I396" s="182"/>
      <c r="J396" s="182"/>
      <c r="K396" s="182"/>
    </row>
    <row r="397" spans="1:11" ht="12.75">
      <c r="A397" s="72" t="s">
        <v>356</v>
      </c>
      <c r="B397" s="94">
        <v>82</v>
      </c>
      <c r="C397" s="95">
        <v>85</v>
      </c>
      <c r="D397" s="95">
        <v>88</v>
      </c>
      <c r="E397" s="95">
        <v>87</v>
      </c>
      <c r="F397" s="97">
        <v>95</v>
      </c>
      <c r="G397" s="94">
        <v>60</v>
      </c>
      <c r="H397" s="95">
        <v>61</v>
      </c>
      <c r="I397" s="95">
        <v>59</v>
      </c>
      <c r="J397" s="95">
        <v>60</v>
      </c>
      <c r="K397" s="95">
        <v>60</v>
      </c>
    </row>
    <row r="398" spans="1:11" ht="12.75">
      <c r="A398" s="74" t="s">
        <v>456</v>
      </c>
      <c r="B398" s="94"/>
      <c r="C398" s="95"/>
      <c r="D398" s="95"/>
      <c r="E398" s="95"/>
      <c r="F398" s="97"/>
      <c r="G398" s="94"/>
      <c r="H398" s="95"/>
      <c r="I398" s="95"/>
      <c r="J398" s="95"/>
      <c r="K398" s="95"/>
    </row>
    <row r="399" spans="1:11" ht="12.75">
      <c r="A399" s="72" t="s">
        <v>620</v>
      </c>
      <c r="B399" s="94">
        <v>48</v>
      </c>
      <c r="C399" s="95">
        <v>46</v>
      </c>
      <c r="D399" s="95">
        <v>45</v>
      </c>
      <c r="E399" s="95">
        <v>47</v>
      </c>
      <c r="F399" s="97">
        <v>48</v>
      </c>
      <c r="G399" s="94">
        <v>14</v>
      </c>
      <c r="H399" s="95">
        <v>14</v>
      </c>
      <c r="I399" s="95">
        <v>14</v>
      </c>
      <c r="J399" s="95">
        <v>16</v>
      </c>
      <c r="K399" s="95">
        <v>19</v>
      </c>
    </row>
    <row r="400" spans="1:11" ht="12.75">
      <c r="A400" s="72" t="s">
        <v>208</v>
      </c>
      <c r="B400" s="94" t="s">
        <v>349</v>
      </c>
      <c r="C400" s="95" t="s">
        <v>349</v>
      </c>
      <c r="D400" s="95" t="s">
        <v>349</v>
      </c>
      <c r="E400" s="95" t="s">
        <v>349</v>
      </c>
      <c r="F400" s="97" t="s">
        <v>349</v>
      </c>
      <c r="G400" s="94" t="s">
        <v>349</v>
      </c>
      <c r="H400" s="95" t="s">
        <v>349</v>
      </c>
      <c r="I400" s="95" t="s">
        <v>349</v>
      </c>
      <c r="J400" s="95" t="s">
        <v>349</v>
      </c>
      <c r="K400" s="95" t="s">
        <v>349</v>
      </c>
    </row>
    <row r="401" spans="1:11" ht="12.75">
      <c r="A401" s="72" t="s">
        <v>408</v>
      </c>
      <c r="B401" s="94">
        <v>72</v>
      </c>
      <c r="C401" s="10">
        <v>70</v>
      </c>
      <c r="D401" s="10">
        <v>63</v>
      </c>
      <c r="E401" s="95">
        <v>59</v>
      </c>
      <c r="F401" s="97">
        <v>56</v>
      </c>
      <c r="G401" s="94">
        <v>15</v>
      </c>
      <c r="H401" s="10">
        <v>14</v>
      </c>
      <c r="I401" s="10">
        <v>13</v>
      </c>
      <c r="J401" s="10">
        <v>14</v>
      </c>
      <c r="K401" s="10">
        <v>14</v>
      </c>
    </row>
    <row r="402" spans="1:11" ht="12.75">
      <c r="A402" s="74" t="s">
        <v>458</v>
      </c>
      <c r="B402" s="94"/>
      <c r="C402" s="10"/>
      <c r="D402" s="10"/>
      <c r="E402" s="95"/>
      <c r="F402" s="97"/>
      <c r="G402" s="94"/>
      <c r="H402" s="10"/>
      <c r="I402" s="10"/>
      <c r="J402" s="10"/>
      <c r="K402" s="10"/>
    </row>
    <row r="403" spans="1:11" ht="12.75">
      <c r="A403" s="72" t="s">
        <v>357</v>
      </c>
      <c r="B403" s="94">
        <v>171</v>
      </c>
      <c r="C403" s="10">
        <v>169</v>
      </c>
      <c r="D403" s="10">
        <v>172</v>
      </c>
      <c r="E403" s="95">
        <v>181</v>
      </c>
      <c r="F403" s="97">
        <v>187</v>
      </c>
      <c r="G403" s="94">
        <v>171</v>
      </c>
      <c r="H403" s="10">
        <v>169</v>
      </c>
      <c r="I403" s="10">
        <v>172</v>
      </c>
      <c r="J403" s="10">
        <v>181</v>
      </c>
      <c r="K403" s="10">
        <v>187</v>
      </c>
    </row>
    <row r="404" spans="1:11" ht="12.75">
      <c r="A404" s="72" t="s">
        <v>358</v>
      </c>
      <c r="B404" s="94" t="s">
        <v>349</v>
      </c>
      <c r="C404" s="10" t="s">
        <v>349</v>
      </c>
      <c r="D404" s="10" t="s">
        <v>349</v>
      </c>
      <c r="E404" s="95">
        <v>101</v>
      </c>
      <c r="F404" s="97">
        <v>101</v>
      </c>
      <c r="G404" s="94" t="s">
        <v>349</v>
      </c>
      <c r="H404" s="10" t="s">
        <v>349</v>
      </c>
      <c r="I404" s="10" t="s">
        <v>349</v>
      </c>
      <c r="J404" s="10">
        <v>101</v>
      </c>
      <c r="K404" s="10">
        <v>101</v>
      </c>
    </row>
    <row r="405" spans="1:11" ht="12.75">
      <c r="A405" s="72" t="s">
        <v>359</v>
      </c>
      <c r="B405" s="94">
        <v>71</v>
      </c>
      <c r="C405" s="10">
        <v>76</v>
      </c>
      <c r="D405" s="10">
        <v>76</v>
      </c>
      <c r="E405" s="95">
        <v>77</v>
      </c>
      <c r="F405" s="97">
        <v>80</v>
      </c>
      <c r="G405" s="94">
        <v>71</v>
      </c>
      <c r="H405" s="10">
        <v>76</v>
      </c>
      <c r="I405" s="10">
        <v>76</v>
      </c>
      <c r="J405" s="10">
        <v>77</v>
      </c>
      <c r="K405" s="10">
        <v>80</v>
      </c>
    </row>
    <row r="406" spans="1:11" ht="12.75">
      <c r="A406" s="72" t="s">
        <v>834</v>
      </c>
      <c r="B406" s="94">
        <v>136</v>
      </c>
      <c r="C406" s="10">
        <v>131</v>
      </c>
      <c r="D406" s="10">
        <v>129</v>
      </c>
      <c r="E406" s="95">
        <v>119</v>
      </c>
      <c r="F406" s="97">
        <v>118</v>
      </c>
      <c r="G406" s="94">
        <v>136</v>
      </c>
      <c r="H406" s="10">
        <v>131</v>
      </c>
      <c r="I406" s="10">
        <v>129</v>
      </c>
      <c r="J406" s="10">
        <v>119</v>
      </c>
      <c r="K406" s="10">
        <v>118</v>
      </c>
    </row>
    <row r="407" spans="1:11" ht="12.75">
      <c r="A407" s="72" t="s">
        <v>530</v>
      </c>
      <c r="B407" s="94">
        <v>121</v>
      </c>
      <c r="C407" s="10">
        <v>119</v>
      </c>
      <c r="D407" s="10">
        <v>122</v>
      </c>
      <c r="E407" s="95">
        <v>122</v>
      </c>
      <c r="F407" s="97">
        <v>120</v>
      </c>
      <c r="G407" s="94">
        <v>121</v>
      </c>
      <c r="H407" s="10">
        <v>119</v>
      </c>
      <c r="I407" s="10">
        <v>122</v>
      </c>
      <c r="J407" s="10">
        <v>122</v>
      </c>
      <c r="K407" s="10">
        <v>120</v>
      </c>
    </row>
    <row r="408" spans="1:11" ht="12.75">
      <c r="A408" s="74" t="s">
        <v>457</v>
      </c>
      <c r="B408" s="9"/>
      <c r="C408" s="95"/>
      <c r="D408" s="10"/>
      <c r="E408" s="10"/>
      <c r="F408" s="97"/>
      <c r="G408" s="9"/>
      <c r="H408" s="95"/>
      <c r="I408" s="10"/>
      <c r="J408" s="10"/>
      <c r="K408" s="95"/>
    </row>
    <row r="409" spans="1:11" ht="12.75">
      <c r="A409" s="72" t="s">
        <v>409</v>
      </c>
      <c r="B409" s="94">
        <v>89</v>
      </c>
      <c r="C409" s="95">
        <v>90</v>
      </c>
      <c r="D409" s="95">
        <v>84</v>
      </c>
      <c r="E409" s="95">
        <v>82</v>
      </c>
      <c r="F409" s="97">
        <v>82</v>
      </c>
      <c r="G409" s="94">
        <v>16</v>
      </c>
      <c r="H409" s="95">
        <v>16</v>
      </c>
      <c r="I409" s="95">
        <v>16</v>
      </c>
      <c r="J409" s="95">
        <v>17</v>
      </c>
      <c r="K409" s="95">
        <v>17</v>
      </c>
    </row>
    <row r="410" spans="1:11" ht="12.75">
      <c r="A410" s="720" t="s">
        <v>846</v>
      </c>
      <c r="B410" s="94">
        <v>122</v>
      </c>
      <c r="C410" s="95">
        <v>117</v>
      </c>
      <c r="D410" s="95">
        <v>123</v>
      </c>
      <c r="E410" s="95">
        <v>123</v>
      </c>
      <c r="F410" s="97">
        <v>124</v>
      </c>
      <c r="G410" s="94">
        <v>12</v>
      </c>
      <c r="H410" s="95">
        <v>12</v>
      </c>
      <c r="I410" s="95">
        <v>12</v>
      </c>
      <c r="J410" s="95">
        <v>12</v>
      </c>
      <c r="K410" s="95">
        <v>12</v>
      </c>
    </row>
    <row r="411" spans="1:11" ht="12.75">
      <c r="A411" s="720" t="s">
        <v>1195</v>
      </c>
      <c r="B411" s="94" t="s">
        <v>917</v>
      </c>
      <c r="C411" s="95" t="s">
        <v>917</v>
      </c>
      <c r="D411" s="95" t="s">
        <v>917</v>
      </c>
      <c r="E411" s="95">
        <v>258</v>
      </c>
      <c r="F411" s="97">
        <v>259</v>
      </c>
      <c r="G411" s="94" t="s">
        <v>917</v>
      </c>
      <c r="H411" s="95" t="s">
        <v>917</v>
      </c>
      <c r="I411" s="95" t="s">
        <v>917</v>
      </c>
      <c r="J411" s="95" t="s">
        <v>349</v>
      </c>
      <c r="K411" s="95" t="s">
        <v>349</v>
      </c>
    </row>
    <row r="412" spans="1:11" ht="12.75">
      <c r="A412" s="74" t="s">
        <v>459</v>
      </c>
      <c r="B412" s="94"/>
      <c r="C412" s="95"/>
      <c r="D412" s="95"/>
      <c r="E412" s="95"/>
      <c r="F412" s="97"/>
      <c r="G412" s="94"/>
      <c r="H412" s="95"/>
      <c r="I412" s="95"/>
      <c r="J412" s="95"/>
      <c r="K412" s="95"/>
    </row>
    <row r="413" spans="1:11" ht="12.75">
      <c r="A413" s="72" t="s">
        <v>135</v>
      </c>
      <c r="B413" s="94">
        <v>119214</v>
      </c>
      <c r="C413" s="95">
        <v>125937</v>
      </c>
      <c r="D413" s="95">
        <v>131653</v>
      </c>
      <c r="E413" s="95">
        <v>137488</v>
      </c>
      <c r="F413" s="97">
        <v>141329</v>
      </c>
      <c r="G413" s="94">
        <v>1783</v>
      </c>
      <c r="H413" s="95">
        <v>1799</v>
      </c>
      <c r="I413" s="95">
        <v>773</v>
      </c>
      <c r="J413" s="95">
        <v>656</v>
      </c>
      <c r="K413" s="95">
        <v>305</v>
      </c>
    </row>
    <row r="414" spans="1:11" ht="12.75">
      <c r="A414" s="72" t="s">
        <v>136</v>
      </c>
      <c r="B414" s="94">
        <v>119115</v>
      </c>
      <c r="C414" s="95">
        <v>125823</v>
      </c>
      <c r="D414" s="95">
        <v>131522</v>
      </c>
      <c r="E414" s="95">
        <v>137012</v>
      </c>
      <c r="F414" s="97">
        <v>140825</v>
      </c>
      <c r="G414" s="94">
        <v>1791</v>
      </c>
      <c r="H414" s="95">
        <v>1807</v>
      </c>
      <c r="I414" s="95">
        <v>774</v>
      </c>
      <c r="J414" s="95">
        <v>640</v>
      </c>
      <c r="K414" s="95">
        <v>284</v>
      </c>
    </row>
    <row r="415" spans="1:11" ht="12.75">
      <c r="A415" s="74" t="s">
        <v>140</v>
      </c>
      <c r="B415" s="94"/>
      <c r="C415" s="95"/>
      <c r="D415" s="95"/>
      <c r="E415" s="95"/>
      <c r="F415" s="97"/>
      <c r="G415" s="94"/>
      <c r="H415" s="95"/>
      <c r="I415" s="95"/>
      <c r="J415" s="95"/>
      <c r="K415" s="95"/>
    </row>
    <row r="416" spans="1:11" ht="14.25">
      <c r="A416" s="72" t="s">
        <v>969</v>
      </c>
      <c r="B416" s="94">
        <v>320</v>
      </c>
      <c r="C416" s="10">
        <v>328</v>
      </c>
      <c r="D416" s="10">
        <v>320</v>
      </c>
      <c r="E416" s="95">
        <v>317</v>
      </c>
      <c r="F416" s="97">
        <v>329</v>
      </c>
      <c r="G416" s="94">
        <v>114</v>
      </c>
      <c r="H416" s="10">
        <v>124</v>
      </c>
      <c r="I416" s="10">
        <v>121</v>
      </c>
      <c r="J416" s="95">
        <v>123</v>
      </c>
      <c r="K416" s="95">
        <v>133</v>
      </c>
    </row>
    <row r="417" spans="1:11" ht="14.25" hidden="1">
      <c r="A417" s="72" t="s">
        <v>369</v>
      </c>
      <c r="B417" s="94" t="s">
        <v>349</v>
      </c>
      <c r="C417" s="10" t="s">
        <v>349</v>
      </c>
      <c r="D417" s="10" t="s">
        <v>349</v>
      </c>
      <c r="E417" s="95" t="s">
        <v>349</v>
      </c>
      <c r="F417" s="97" t="s">
        <v>349</v>
      </c>
      <c r="G417" s="94" t="s">
        <v>349</v>
      </c>
      <c r="H417" s="10" t="s">
        <v>349</v>
      </c>
      <c r="I417" s="10" t="s">
        <v>349</v>
      </c>
      <c r="J417" s="95" t="s">
        <v>349</v>
      </c>
      <c r="K417" s="95" t="s">
        <v>349</v>
      </c>
    </row>
    <row r="418" spans="1:11" ht="14.25">
      <c r="A418" s="720" t="s">
        <v>1131</v>
      </c>
      <c r="B418" s="94">
        <v>419</v>
      </c>
      <c r="C418" s="10">
        <v>380</v>
      </c>
      <c r="D418" s="10">
        <v>367</v>
      </c>
      <c r="E418" s="95">
        <v>367</v>
      </c>
      <c r="F418" s="97">
        <v>363</v>
      </c>
      <c r="G418" s="94">
        <v>10</v>
      </c>
      <c r="H418" s="10">
        <v>10</v>
      </c>
      <c r="I418" s="10">
        <v>10</v>
      </c>
      <c r="J418" s="95">
        <v>10</v>
      </c>
      <c r="K418" s="95">
        <v>10</v>
      </c>
    </row>
    <row r="419" spans="1:11" ht="12.75" hidden="1" customHeight="1">
      <c r="A419" s="72" t="s">
        <v>745</v>
      </c>
      <c r="B419" s="9" t="s">
        <v>427</v>
      </c>
      <c r="C419" s="10" t="s">
        <v>427</v>
      </c>
      <c r="D419" s="10" t="s">
        <v>427</v>
      </c>
      <c r="E419" s="95" t="s">
        <v>427</v>
      </c>
      <c r="F419" s="97" t="s">
        <v>427</v>
      </c>
      <c r="G419" s="9">
        <v>0</v>
      </c>
      <c r="H419" s="10">
        <v>0</v>
      </c>
      <c r="I419" s="10">
        <v>0</v>
      </c>
      <c r="J419" s="95">
        <v>0</v>
      </c>
      <c r="K419" s="95">
        <v>0</v>
      </c>
    </row>
    <row r="420" spans="1:11" ht="12.75" hidden="1" customHeight="1">
      <c r="A420" s="72" t="s">
        <v>368</v>
      </c>
      <c r="B420" s="9" t="s">
        <v>427</v>
      </c>
      <c r="C420" s="10" t="s">
        <v>427</v>
      </c>
      <c r="D420" s="10" t="s">
        <v>427</v>
      </c>
      <c r="E420" s="95" t="s">
        <v>427</v>
      </c>
      <c r="F420" s="97" t="s">
        <v>427</v>
      </c>
      <c r="G420" s="9">
        <v>0</v>
      </c>
      <c r="H420" s="10">
        <v>0</v>
      </c>
      <c r="I420" s="10">
        <v>0</v>
      </c>
      <c r="J420" s="95">
        <v>0</v>
      </c>
      <c r="K420" s="95">
        <v>0</v>
      </c>
    </row>
    <row r="421" spans="1:11" ht="12.75" hidden="1" customHeight="1">
      <c r="A421" s="72" t="s">
        <v>230</v>
      </c>
      <c r="B421" s="9" t="s">
        <v>427</v>
      </c>
      <c r="C421" s="10" t="s">
        <v>427</v>
      </c>
      <c r="D421" s="10" t="s">
        <v>427</v>
      </c>
      <c r="E421" s="95" t="s">
        <v>427</v>
      </c>
      <c r="F421" s="97" t="s">
        <v>427</v>
      </c>
      <c r="G421" s="9">
        <v>0</v>
      </c>
      <c r="H421" s="10">
        <v>0</v>
      </c>
      <c r="I421" s="10">
        <v>0</v>
      </c>
      <c r="J421" s="95">
        <v>0</v>
      </c>
      <c r="K421" s="95">
        <v>0</v>
      </c>
    </row>
    <row r="422" spans="1:11" ht="12.75">
      <c r="A422" s="74" t="s">
        <v>141</v>
      </c>
      <c r="B422" s="9"/>
      <c r="C422" s="95"/>
      <c r="D422" s="10"/>
      <c r="E422" s="10"/>
      <c r="F422" s="97"/>
      <c r="G422" s="9"/>
      <c r="H422" s="95"/>
      <c r="I422" s="10"/>
      <c r="J422" s="10"/>
      <c r="K422" s="95"/>
    </row>
    <row r="423" spans="1:11" ht="12.75">
      <c r="A423" s="720" t="s">
        <v>1018</v>
      </c>
      <c r="B423" s="94">
        <v>2744</v>
      </c>
      <c r="C423" s="10">
        <v>874</v>
      </c>
      <c r="D423" s="10">
        <v>944</v>
      </c>
      <c r="E423" s="95">
        <v>865</v>
      </c>
      <c r="F423" s="97">
        <v>989</v>
      </c>
      <c r="G423" s="94">
        <v>283</v>
      </c>
      <c r="H423" s="10">
        <v>644</v>
      </c>
      <c r="I423" s="10">
        <v>719</v>
      </c>
      <c r="J423" s="95">
        <v>719</v>
      </c>
      <c r="K423" s="95">
        <v>848</v>
      </c>
    </row>
    <row r="424" spans="1:11" ht="12.75" hidden="1" customHeight="1">
      <c r="A424" s="72" t="s">
        <v>655</v>
      </c>
      <c r="B424" s="94" t="s">
        <v>349</v>
      </c>
      <c r="C424" s="95" t="s">
        <v>349</v>
      </c>
      <c r="D424" s="95" t="s">
        <v>349</v>
      </c>
      <c r="E424" s="95" t="s">
        <v>349</v>
      </c>
      <c r="F424" s="97" t="s">
        <v>349</v>
      </c>
      <c r="G424" s="94">
        <v>0</v>
      </c>
      <c r="H424" s="95">
        <v>0</v>
      </c>
      <c r="I424" s="95">
        <v>0</v>
      </c>
      <c r="J424" s="95">
        <v>0</v>
      </c>
      <c r="K424" s="95">
        <v>0</v>
      </c>
    </row>
    <row r="425" spans="1:11" ht="12.75">
      <c r="A425" s="72" t="s">
        <v>622</v>
      </c>
      <c r="B425" s="94">
        <v>204</v>
      </c>
      <c r="C425" s="10">
        <v>202</v>
      </c>
      <c r="D425" s="10">
        <v>175</v>
      </c>
      <c r="E425" s="95">
        <v>182</v>
      </c>
      <c r="F425" s="97">
        <v>187</v>
      </c>
      <c r="G425" s="94">
        <v>204</v>
      </c>
      <c r="H425" s="10">
        <v>202</v>
      </c>
      <c r="I425" s="10">
        <v>175</v>
      </c>
      <c r="J425" s="95">
        <v>182</v>
      </c>
      <c r="K425" s="95">
        <v>187</v>
      </c>
    </row>
    <row r="426" spans="1:11" ht="12.75">
      <c r="A426" s="74" t="s">
        <v>641</v>
      </c>
      <c r="B426" s="94"/>
      <c r="C426" s="95"/>
      <c r="D426" s="95"/>
      <c r="E426" s="95"/>
      <c r="F426" s="97"/>
      <c r="G426" s="94"/>
      <c r="H426" s="95"/>
      <c r="I426" s="95"/>
      <c r="J426" s="95"/>
      <c r="K426" s="95"/>
    </row>
    <row r="427" spans="1:11" ht="12.75">
      <c r="A427" s="72" t="s">
        <v>656</v>
      </c>
      <c r="B427" s="94">
        <v>152</v>
      </c>
      <c r="C427" s="10">
        <v>154</v>
      </c>
      <c r="D427" s="10">
        <v>159</v>
      </c>
      <c r="E427" s="95">
        <v>156</v>
      </c>
      <c r="F427" s="97">
        <v>153</v>
      </c>
      <c r="G427" s="94">
        <v>152</v>
      </c>
      <c r="H427" s="10">
        <v>154</v>
      </c>
      <c r="I427" s="10">
        <v>159</v>
      </c>
      <c r="J427" s="95">
        <v>156</v>
      </c>
      <c r="K427" s="95">
        <v>153</v>
      </c>
    </row>
    <row r="428" spans="1:11" ht="12.75">
      <c r="A428" s="72" t="s">
        <v>657</v>
      </c>
      <c r="B428" s="94">
        <v>222</v>
      </c>
      <c r="C428" s="10">
        <v>223</v>
      </c>
      <c r="D428" s="10">
        <v>222</v>
      </c>
      <c r="E428" s="95">
        <v>219</v>
      </c>
      <c r="F428" s="97">
        <v>217</v>
      </c>
      <c r="G428" s="94">
        <v>92</v>
      </c>
      <c r="H428" s="10">
        <v>94</v>
      </c>
      <c r="I428" s="10">
        <v>100</v>
      </c>
      <c r="J428" s="95">
        <v>100</v>
      </c>
      <c r="K428" s="95">
        <v>105</v>
      </c>
    </row>
    <row r="429" spans="1:11" ht="12.75">
      <c r="A429" s="72" t="s">
        <v>574</v>
      </c>
      <c r="B429" s="94">
        <v>52</v>
      </c>
      <c r="C429" s="10">
        <v>55</v>
      </c>
      <c r="D429" s="10">
        <v>55</v>
      </c>
      <c r="E429" s="95">
        <v>55</v>
      </c>
      <c r="F429" s="97">
        <v>55</v>
      </c>
      <c r="G429" s="94">
        <v>33</v>
      </c>
      <c r="H429" s="10">
        <v>37</v>
      </c>
      <c r="I429" s="10">
        <v>37</v>
      </c>
      <c r="J429" s="95">
        <v>37</v>
      </c>
      <c r="K429" s="95">
        <v>38</v>
      </c>
    </row>
    <row r="430" spans="1:11" ht="12.75">
      <c r="A430" s="72" t="s">
        <v>398</v>
      </c>
      <c r="B430" s="94">
        <v>174</v>
      </c>
      <c r="C430" s="10">
        <v>184</v>
      </c>
      <c r="D430" s="10">
        <v>199</v>
      </c>
      <c r="E430" s="95">
        <v>219</v>
      </c>
      <c r="F430" s="97">
        <v>212</v>
      </c>
      <c r="G430" s="94">
        <v>174</v>
      </c>
      <c r="H430" s="10">
        <v>184</v>
      </c>
      <c r="I430" s="10">
        <v>199</v>
      </c>
      <c r="J430" s="95">
        <v>219</v>
      </c>
      <c r="K430" s="95">
        <v>212</v>
      </c>
    </row>
    <row r="431" spans="1:11" ht="12.75">
      <c r="A431" s="74" t="s">
        <v>860</v>
      </c>
      <c r="B431" s="94"/>
      <c r="C431" s="10"/>
      <c r="D431" s="10"/>
      <c r="E431" s="95"/>
      <c r="F431" s="97"/>
      <c r="G431" s="94"/>
      <c r="H431" s="10"/>
      <c r="I431" s="10"/>
      <c r="J431" s="95"/>
      <c r="K431" s="95"/>
    </row>
    <row r="432" spans="1:11" ht="12.75">
      <c r="A432" s="72" t="s">
        <v>466</v>
      </c>
      <c r="B432" s="94">
        <v>160</v>
      </c>
      <c r="C432" s="10">
        <v>172</v>
      </c>
      <c r="D432" s="10">
        <v>177</v>
      </c>
      <c r="E432" s="95">
        <v>192</v>
      </c>
      <c r="F432" s="97">
        <v>193</v>
      </c>
      <c r="G432" s="94">
        <v>160</v>
      </c>
      <c r="H432" s="10">
        <v>172</v>
      </c>
      <c r="I432" s="10">
        <v>177</v>
      </c>
      <c r="J432" s="95">
        <v>192</v>
      </c>
      <c r="K432" s="95">
        <v>193</v>
      </c>
    </row>
    <row r="433" spans="1:11" ht="12.75">
      <c r="A433" s="72" t="s">
        <v>181</v>
      </c>
      <c r="B433" s="94">
        <v>200</v>
      </c>
      <c r="C433" s="10">
        <v>535</v>
      </c>
      <c r="D433" s="10">
        <v>701</v>
      </c>
      <c r="E433" s="95">
        <v>1244</v>
      </c>
      <c r="F433" s="97">
        <v>1356</v>
      </c>
      <c r="G433" s="94">
        <v>108</v>
      </c>
      <c r="H433" s="10">
        <v>213</v>
      </c>
      <c r="I433" s="10">
        <v>258</v>
      </c>
      <c r="J433" s="95">
        <v>264</v>
      </c>
      <c r="K433" s="95">
        <v>270</v>
      </c>
    </row>
    <row r="434" spans="1:11" ht="12.75">
      <c r="A434" s="72" t="s">
        <v>55</v>
      </c>
      <c r="B434" s="94">
        <v>117</v>
      </c>
      <c r="C434" s="10">
        <v>117</v>
      </c>
      <c r="D434" s="10">
        <v>123</v>
      </c>
      <c r="E434" s="95">
        <v>123</v>
      </c>
      <c r="F434" s="97">
        <v>123</v>
      </c>
      <c r="G434" s="94">
        <v>117</v>
      </c>
      <c r="H434" s="10">
        <v>117</v>
      </c>
      <c r="I434" s="10">
        <v>123</v>
      </c>
      <c r="J434" s="95">
        <v>123</v>
      </c>
      <c r="K434" s="95">
        <v>123</v>
      </c>
    </row>
    <row r="435" spans="1:11" s="785" customFormat="1" ht="12.75">
      <c r="A435" s="72" t="s">
        <v>1258</v>
      </c>
      <c r="B435" s="94" t="s">
        <v>917</v>
      </c>
      <c r="C435" s="10">
        <v>283</v>
      </c>
      <c r="D435" s="10">
        <v>282</v>
      </c>
      <c r="E435" s="95">
        <v>368</v>
      </c>
      <c r="F435" s="97">
        <v>260</v>
      </c>
      <c r="G435" s="94" t="s">
        <v>917</v>
      </c>
      <c r="H435" s="10">
        <v>49</v>
      </c>
      <c r="I435" s="10">
        <v>12</v>
      </c>
      <c r="J435" s="95">
        <v>5</v>
      </c>
      <c r="K435" s="95">
        <v>2</v>
      </c>
    </row>
    <row r="436" spans="1:11" s="785" customFormat="1" ht="12.75">
      <c r="A436" s="72" t="s">
        <v>1259</v>
      </c>
      <c r="B436" s="94" t="s">
        <v>349</v>
      </c>
      <c r="C436" s="10" t="s">
        <v>349</v>
      </c>
      <c r="D436" s="10" t="s">
        <v>349</v>
      </c>
      <c r="E436" s="95" t="s">
        <v>349</v>
      </c>
      <c r="F436" s="97">
        <v>45</v>
      </c>
      <c r="G436" s="94" t="s">
        <v>349</v>
      </c>
      <c r="H436" s="10" t="s">
        <v>349</v>
      </c>
      <c r="I436" s="10" t="s">
        <v>349</v>
      </c>
      <c r="J436" s="95" t="s">
        <v>349</v>
      </c>
      <c r="K436" s="95">
        <v>45</v>
      </c>
    </row>
    <row r="437" spans="1:11" ht="12.75">
      <c r="A437" s="72" t="s">
        <v>56</v>
      </c>
      <c r="B437" s="94">
        <v>146</v>
      </c>
      <c r="C437" s="10">
        <v>161</v>
      </c>
      <c r="D437" s="10">
        <v>161</v>
      </c>
      <c r="E437" s="95">
        <v>173</v>
      </c>
      <c r="F437" s="97">
        <v>183</v>
      </c>
      <c r="G437" s="94">
        <v>146</v>
      </c>
      <c r="H437" s="10">
        <v>161</v>
      </c>
      <c r="I437" s="10">
        <v>161</v>
      </c>
      <c r="J437" s="95">
        <v>173</v>
      </c>
      <c r="K437" s="95">
        <v>183</v>
      </c>
    </row>
    <row r="438" spans="1:11" ht="12.75">
      <c r="A438" s="74" t="s">
        <v>106</v>
      </c>
      <c r="B438" s="9"/>
      <c r="C438" s="95"/>
      <c r="D438" s="10"/>
      <c r="E438" s="10"/>
      <c r="F438" s="97"/>
      <c r="G438" s="9"/>
      <c r="H438" s="95"/>
      <c r="I438" s="10"/>
      <c r="J438" s="10"/>
      <c r="K438" s="95"/>
    </row>
    <row r="439" spans="1:11" ht="12.75">
      <c r="A439" s="72" t="s">
        <v>380</v>
      </c>
      <c r="B439" s="94">
        <v>426</v>
      </c>
      <c r="C439" s="10">
        <v>170</v>
      </c>
      <c r="D439" s="10">
        <v>167</v>
      </c>
      <c r="E439" s="10">
        <v>156</v>
      </c>
      <c r="F439" s="12">
        <v>148</v>
      </c>
      <c r="G439" s="9">
        <v>103</v>
      </c>
      <c r="H439" s="10">
        <v>102</v>
      </c>
      <c r="I439" s="10">
        <v>105</v>
      </c>
      <c r="J439" s="10">
        <v>100</v>
      </c>
      <c r="K439" s="10">
        <v>99</v>
      </c>
    </row>
    <row r="440" spans="1:11" ht="12.75">
      <c r="A440" s="72" t="s">
        <v>918</v>
      </c>
      <c r="B440" s="9" t="s">
        <v>917</v>
      </c>
      <c r="C440" s="10" t="s">
        <v>349</v>
      </c>
      <c r="D440" s="10">
        <v>76</v>
      </c>
      <c r="E440" s="10">
        <v>72</v>
      </c>
      <c r="F440" s="12">
        <v>69</v>
      </c>
      <c r="G440" s="94">
        <v>87</v>
      </c>
      <c r="H440" s="10">
        <v>83</v>
      </c>
      <c r="I440" s="10">
        <v>76</v>
      </c>
      <c r="J440" s="95">
        <v>72</v>
      </c>
      <c r="K440" s="95">
        <v>69</v>
      </c>
    </row>
    <row r="441" spans="1:11" ht="12.75">
      <c r="A441" s="74" t="s">
        <v>4</v>
      </c>
      <c r="B441" s="9"/>
      <c r="C441" s="95"/>
      <c r="D441" s="10"/>
      <c r="E441" s="10"/>
      <c r="F441" s="97"/>
      <c r="G441" s="9"/>
      <c r="H441" s="95"/>
      <c r="I441" s="10"/>
      <c r="J441" s="10"/>
      <c r="K441" s="95"/>
    </row>
    <row r="442" spans="1:11" ht="12.75">
      <c r="A442" s="72" t="s">
        <v>193</v>
      </c>
      <c r="B442" s="94">
        <v>550</v>
      </c>
      <c r="C442" s="10">
        <v>542</v>
      </c>
      <c r="D442" s="10">
        <v>538</v>
      </c>
      <c r="E442" s="95">
        <v>536</v>
      </c>
      <c r="F442" s="97">
        <v>534</v>
      </c>
      <c r="G442" s="94">
        <v>550</v>
      </c>
      <c r="H442" s="10">
        <v>542</v>
      </c>
      <c r="I442" s="10">
        <v>538</v>
      </c>
      <c r="J442" s="95">
        <v>536</v>
      </c>
      <c r="K442" s="95">
        <v>534</v>
      </c>
    </row>
    <row r="443" spans="1:11" ht="12.75">
      <c r="A443" s="72" t="s">
        <v>344</v>
      </c>
      <c r="B443" s="94">
        <v>206</v>
      </c>
      <c r="C443" s="10">
        <v>203</v>
      </c>
      <c r="D443" s="10">
        <v>202</v>
      </c>
      <c r="E443" s="95">
        <v>201</v>
      </c>
      <c r="F443" s="97">
        <v>201</v>
      </c>
      <c r="G443" s="94">
        <v>27</v>
      </c>
      <c r="H443" s="10">
        <v>27</v>
      </c>
      <c r="I443" s="10">
        <v>28</v>
      </c>
      <c r="J443" s="95">
        <v>27</v>
      </c>
      <c r="K443" s="95">
        <v>27</v>
      </c>
    </row>
    <row r="444" spans="1:11" ht="12.75">
      <c r="A444" s="72" t="s">
        <v>343</v>
      </c>
      <c r="B444" s="94">
        <v>1361</v>
      </c>
      <c r="C444" s="10">
        <v>1352</v>
      </c>
      <c r="D444" s="10">
        <v>1340</v>
      </c>
      <c r="E444" s="95">
        <v>1322</v>
      </c>
      <c r="F444" s="97">
        <v>1296</v>
      </c>
      <c r="G444" s="94">
        <v>143</v>
      </c>
      <c r="H444" s="10">
        <v>142</v>
      </c>
      <c r="I444" s="10">
        <v>143</v>
      </c>
      <c r="J444" s="95">
        <v>145</v>
      </c>
      <c r="K444" s="95">
        <v>145</v>
      </c>
    </row>
    <row r="445" spans="1:11" s="19" customFormat="1" ht="12.75" customHeight="1">
      <c r="A445" s="72" t="s">
        <v>534</v>
      </c>
      <c r="B445" s="94">
        <v>318</v>
      </c>
      <c r="C445" s="10">
        <v>317</v>
      </c>
      <c r="D445" s="10">
        <v>315</v>
      </c>
      <c r="E445" s="95">
        <v>312</v>
      </c>
      <c r="F445" s="97">
        <v>305</v>
      </c>
      <c r="G445" s="94">
        <v>105</v>
      </c>
      <c r="H445" s="10">
        <v>106</v>
      </c>
      <c r="I445" s="10">
        <v>106</v>
      </c>
      <c r="J445" s="95">
        <v>106</v>
      </c>
      <c r="K445" s="95">
        <v>106</v>
      </c>
    </row>
    <row r="446" spans="1:11" s="19" customFormat="1" ht="12.75" customHeight="1">
      <c r="A446" s="74" t="s">
        <v>811</v>
      </c>
      <c r="B446" s="94"/>
      <c r="C446" s="10"/>
      <c r="D446" s="10"/>
      <c r="E446" s="95"/>
      <c r="F446" s="97"/>
      <c r="G446" s="94"/>
      <c r="H446" s="10"/>
      <c r="I446" s="10"/>
      <c r="J446" s="95"/>
      <c r="K446" s="95"/>
    </row>
    <row r="447" spans="1:11" s="19" customFormat="1" ht="12.75" customHeight="1">
      <c r="A447" s="72" t="s">
        <v>777</v>
      </c>
      <c r="B447" s="94">
        <v>133</v>
      </c>
      <c r="C447" s="10">
        <v>134</v>
      </c>
      <c r="D447" s="10">
        <v>133</v>
      </c>
      <c r="E447" s="95">
        <v>130</v>
      </c>
      <c r="F447" s="97">
        <v>135</v>
      </c>
      <c r="G447" s="94">
        <v>133</v>
      </c>
      <c r="H447" s="10">
        <v>134</v>
      </c>
      <c r="I447" s="10">
        <v>133</v>
      </c>
      <c r="J447" s="95">
        <v>130</v>
      </c>
      <c r="K447" s="95">
        <v>135</v>
      </c>
    </row>
    <row r="448" spans="1:11" s="19" customFormat="1" ht="12.75" customHeight="1">
      <c r="A448" s="72" t="s">
        <v>778</v>
      </c>
      <c r="B448" s="94">
        <v>27</v>
      </c>
      <c r="C448" s="10">
        <v>27</v>
      </c>
      <c r="D448" s="10">
        <v>27</v>
      </c>
      <c r="E448" s="95">
        <v>25</v>
      </c>
      <c r="F448" s="97">
        <v>25</v>
      </c>
      <c r="G448" s="94">
        <v>27</v>
      </c>
      <c r="H448" s="10">
        <v>27</v>
      </c>
      <c r="I448" s="10">
        <v>27</v>
      </c>
      <c r="J448" s="95">
        <v>25</v>
      </c>
      <c r="K448" s="95">
        <v>25</v>
      </c>
    </row>
    <row r="449" spans="1:11" s="19" customFormat="1" ht="25.5">
      <c r="A449" s="114" t="s">
        <v>564</v>
      </c>
      <c r="B449" s="178">
        <v>57</v>
      </c>
      <c r="C449" s="107">
        <v>57</v>
      </c>
      <c r="D449" s="107">
        <v>58</v>
      </c>
      <c r="E449" s="106">
        <v>58</v>
      </c>
      <c r="F449" s="622">
        <v>56</v>
      </c>
      <c r="G449" s="178">
        <v>57</v>
      </c>
      <c r="H449" s="107">
        <v>57</v>
      </c>
      <c r="I449" s="107">
        <v>58</v>
      </c>
      <c r="J449" s="106">
        <v>58</v>
      </c>
      <c r="K449" s="106">
        <v>56</v>
      </c>
    </row>
    <row r="450" spans="1:11" s="19" customFormat="1" ht="12.75" customHeight="1">
      <c r="A450" s="927" t="s">
        <v>142</v>
      </c>
      <c r="B450" s="927"/>
      <c r="C450" s="927"/>
      <c r="D450" s="927"/>
      <c r="E450" s="927"/>
      <c r="F450" s="927"/>
      <c r="G450" s="927"/>
      <c r="H450" s="927"/>
      <c r="I450" s="927"/>
      <c r="J450" s="927"/>
      <c r="K450" s="927"/>
    </row>
    <row r="451" spans="1:11" s="19" customFormat="1" ht="12.75" customHeight="1">
      <c r="A451" s="579"/>
      <c r="B451" s="564"/>
      <c r="C451" s="565"/>
      <c r="D451" s="565"/>
      <c r="E451" s="564"/>
      <c r="F451" s="564"/>
      <c r="G451" s="564"/>
      <c r="H451" s="10"/>
      <c r="I451" s="10"/>
      <c r="J451" s="95"/>
      <c r="K451" s="95"/>
    </row>
    <row r="452" spans="1:11" s="19" customFormat="1" ht="12.75" customHeight="1">
      <c r="A452" s="101"/>
      <c r="B452" s="95"/>
      <c r="C452" s="10"/>
      <c r="D452" s="10"/>
      <c r="E452" s="95"/>
      <c r="F452" s="95"/>
      <c r="G452" s="95"/>
      <c r="H452" s="10"/>
      <c r="I452" s="10"/>
      <c r="J452" s="95"/>
      <c r="K452" s="95"/>
    </row>
    <row r="453" spans="1:11" s="19" customFormat="1" ht="12.75" customHeight="1">
      <c r="A453" s="101"/>
      <c r="B453" s="95"/>
      <c r="C453" s="10"/>
      <c r="D453" s="10"/>
      <c r="E453" s="95"/>
      <c r="F453" s="95"/>
      <c r="G453" s="95"/>
      <c r="H453" s="10"/>
      <c r="I453" s="10"/>
      <c r="J453" s="95"/>
      <c r="K453" s="95"/>
    </row>
    <row r="454" spans="1:11" s="19" customFormat="1" ht="12.75" customHeight="1">
      <c r="A454" s="101"/>
      <c r="B454" s="95"/>
      <c r="C454" s="10"/>
      <c r="D454" s="10"/>
      <c r="E454" s="95"/>
      <c r="F454" s="95"/>
      <c r="G454" s="95"/>
      <c r="H454" s="10"/>
      <c r="I454" s="10"/>
      <c r="J454" s="95"/>
      <c r="K454" s="95"/>
    </row>
    <row r="455" spans="1:11" s="19" customFormat="1" ht="12.75" customHeight="1">
      <c r="A455" s="933" t="s">
        <v>730</v>
      </c>
      <c r="B455" s="933"/>
      <c r="C455" s="933"/>
      <c r="D455" s="933"/>
      <c r="E455" s="933"/>
      <c r="F455" s="933"/>
      <c r="G455" s="933"/>
      <c r="H455" s="933"/>
      <c r="I455" s="933"/>
      <c r="J455" s="933"/>
      <c r="K455" s="933"/>
    </row>
    <row r="456" spans="1:11" s="19" customFormat="1" ht="12.75" customHeight="1">
      <c r="A456" s="854"/>
      <c r="B456" s="105"/>
      <c r="C456" s="601"/>
      <c r="D456" s="601"/>
      <c r="E456" s="105"/>
      <c r="F456" s="105"/>
      <c r="G456" s="105"/>
      <c r="H456" s="10"/>
      <c r="I456" s="10"/>
      <c r="J456" s="95"/>
      <c r="K456" s="95"/>
    </row>
    <row r="457" spans="1:11" s="19" customFormat="1" ht="15" customHeight="1">
      <c r="A457" s="940" t="s">
        <v>463</v>
      </c>
      <c r="B457" s="935" t="s">
        <v>46</v>
      </c>
      <c r="C457" s="936"/>
      <c r="D457" s="936"/>
      <c r="E457" s="936"/>
      <c r="F457" s="936"/>
      <c r="G457" s="943" t="s">
        <v>105</v>
      </c>
      <c r="H457" s="944"/>
      <c r="I457" s="944"/>
      <c r="J457" s="944"/>
      <c r="K457" s="944"/>
    </row>
    <row r="458" spans="1:11" s="19" customFormat="1" ht="12.75" customHeight="1">
      <c r="A458" s="941"/>
      <c r="B458" s="180">
        <v>40909</v>
      </c>
      <c r="C458" s="180">
        <v>41275</v>
      </c>
      <c r="D458" s="180">
        <v>41640</v>
      </c>
      <c r="E458" s="180">
        <v>42005</v>
      </c>
      <c r="F458" s="181">
        <v>42370</v>
      </c>
      <c r="G458" s="180">
        <v>40909</v>
      </c>
      <c r="H458" s="180">
        <v>41275</v>
      </c>
      <c r="I458" s="180">
        <v>41640</v>
      </c>
      <c r="J458" s="180">
        <v>42005</v>
      </c>
      <c r="K458" s="180">
        <v>42370</v>
      </c>
    </row>
    <row r="459" spans="1:11" s="19" customFormat="1" ht="12.75" customHeight="1">
      <c r="A459" s="74" t="s">
        <v>812</v>
      </c>
      <c r="B459" s="94"/>
      <c r="C459" s="10"/>
      <c r="D459" s="10"/>
      <c r="E459" s="95"/>
      <c r="F459" s="97"/>
      <c r="G459" s="94"/>
      <c r="H459" s="10"/>
      <c r="I459" s="10"/>
      <c r="J459" s="95"/>
      <c r="K459" s="95"/>
    </row>
    <row r="460" spans="1:11" s="19" customFormat="1" ht="12.75" customHeight="1">
      <c r="A460" s="72" t="s">
        <v>565</v>
      </c>
      <c r="B460" s="94">
        <v>93</v>
      </c>
      <c r="C460" s="10">
        <v>95</v>
      </c>
      <c r="D460" s="10">
        <v>107</v>
      </c>
      <c r="E460" s="95">
        <v>107</v>
      </c>
      <c r="F460" s="97">
        <v>109</v>
      </c>
      <c r="G460" s="94">
        <v>93</v>
      </c>
      <c r="H460" s="10">
        <v>95</v>
      </c>
      <c r="I460" s="10">
        <v>107</v>
      </c>
      <c r="J460" s="95">
        <v>107</v>
      </c>
      <c r="K460" s="95">
        <v>109</v>
      </c>
    </row>
    <row r="461" spans="1:11" s="19" customFormat="1" ht="12.75" customHeight="1">
      <c r="A461" s="72" t="s">
        <v>566</v>
      </c>
      <c r="B461" s="94">
        <v>28</v>
      </c>
      <c r="C461" s="10">
        <v>29</v>
      </c>
      <c r="D461" s="10">
        <v>29</v>
      </c>
      <c r="E461" s="95">
        <v>29</v>
      </c>
      <c r="F461" s="97">
        <v>35</v>
      </c>
      <c r="G461" s="94">
        <v>28</v>
      </c>
      <c r="H461" s="10">
        <v>29</v>
      </c>
      <c r="I461" s="10">
        <v>29</v>
      </c>
      <c r="J461" s="95">
        <v>29</v>
      </c>
      <c r="K461" s="95">
        <v>35</v>
      </c>
    </row>
    <row r="462" spans="1:11" ht="12.75">
      <c r="A462" s="74" t="s">
        <v>5</v>
      </c>
      <c r="B462" s="9"/>
      <c r="C462" s="95"/>
      <c r="D462" s="10"/>
      <c r="E462" s="10"/>
      <c r="F462" s="97"/>
      <c r="G462" s="9"/>
      <c r="H462" s="95"/>
      <c r="I462" s="10"/>
      <c r="J462" s="10"/>
      <c r="K462" s="95"/>
    </row>
    <row r="463" spans="1:11" ht="12.75">
      <c r="A463" s="72" t="s">
        <v>381</v>
      </c>
      <c r="B463" s="94">
        <v>107</v>
      </c>
      <c r="C463" s="10">
        <v>112</v>
      </c>
      <c r="D463" s="10">
        <v>111</v>
      </c>
      <c r="E463" s="95">
        <v>105</v>
      </c>
      <c r="F463" s="97">
        <v>105</v>
      </c>
      <c r="G463" s="94">
        <v>61</v>
      </c>
      <c r="H463" s="10">
        <v>66</v>
      </c>
      <c r="I463" s="10">
        <v>66</v>
      </c>
      <c r="J463" s="95">
        <v>63</v>
      </c>
      <c r="K463" s="95">
        <v>66</v>
      </c>
    </row>
    <row r="464" spans="1:11" ht="12.75">
      <c r="A464" s="72" t="s">
        <v>931</v>
      </c>
      <c r="B464" s="94">
        <v>64</v>
      </c>
      <c r="C464" s="10">
        <v>123</v>
      </c>
      <c r="D464" s="10">
        <v>161</v>
      </c>
      <c r="E464" s="95">
        <v>162</v>
      </c>
      <c r="F464" s="97">
        <v>37</v>
      </c>
      <c r="G464" s="94">
        <v>61</v>
      </c>
      <c r="H464" s="10">
        <v>99</v>
      </c>
      <c r="I464" s="10">
        <v>66</v>
      </c>
      <c r="J464" s="95">
        <v>72</v>
      </c>
      <c r="K464" s="95">
        <v>27</v>
      </c>
    </row>
    <row r="465" spans="1:11" ht="12.75">
      <c r="A465" s="74" t="s">
        <v>813</v>
      </c>
      <c r="B465" s="94"/>
      <c r="C465" s="10"/>
      <c r="D465" s="10"/>
      <c r="E465" s="95"/>
      <c r="F465" s="97"/>
      <c r="G465" s="94"/>
      <c r="H465" s="10"/>
      <c r="I465" s="10"/>
      <c r="J465" s="95"/>
      <c r="K465" s="95"/>
    </row>
    <row r="466" spans="1:11" ht="12.75">
      <c r="A466" s="72" t="s">
        <v>627</v>
      </c>
      <c r="B466" s="94">
        <v>2894</v>
      </c>
      <c r="C466" s="10">
        <v>2776</v>
      </c>
      <c r="D466" s="10">
        <v>2495</v>
      </c>
      <c r="E466" s="95">
        <v>2113</v>
      </c>
      <c r="F466" s="97">
        <v>1741</v>
      </c>
      <c r="G466" s="94">
        <v>2894</v>
      </c>
      <c r="H466" s="10">
        <v>2776</v>
      </c>
      <c r="I466" s="10">
        <v>2495</v>
      </c>
      <c r="J466" s="95">
        <v>2113</v>
      </c>
      <c r="K466" s="95">
        <v>1741</v>
      </c>
    </row>
    <row r="467" spans="1:11" s="785" customFormat="1" ht="12.75">
      <c r="A467" s="861" t="s">
        <v>407</v>
      </c>
      <c r="B467" s="94" t="s">
        <v>349</v>
      </c>
      <c r="C467" s="10" t="s">
        <v>917</v>
      </c>
      <c r="D467" s="10" t="s">
        <v>917</v>
      </c>
      <c r="E467" s="95">
        <v>730</v>
      </c>
      <c r="F467" s="97">
        <v>656</v>
      </c>
      <c r="G467" s="94" t="s">
        <v>349</v>
      </c>
      <c r="H467" s="10" t="s">
        <v>917</v>
      </c>
      <c r="I467" s="10" t="s">
        <v>917</v>
      </c>
      <c r="J467" s="95">
        <v>730</v>
      </c>
      <c r="K467" s="95">
        <v>656</v>
      </c>
    </row>
    <row r="468" spans="1:11" ht="12.75">
      <c r="A468" s="72" t="s">
        <v>628</v>
      </c>
      <c r="B468" s="94">
        <v>2991</v>
      </c>
      <c r="C468" s="10">
        <v>2773</v>
      </c>
      <c r="D468" s="10">
        <v>2426</v>
      </c>
      <c r="E468" s="95">
        <v>2038</v>
      </c>
      <c r="F468" s="97">
        <v>1658</v>
      </c>
      <c r="G468" s="94">
        <v>2991</v>
      </c>
      <c r="H468" s="10">
        <v>2773</v>
      </c>
      <c r="I468" s="10">
        <v>2426</v>
      </c>
      <c r="J468" s="95">
        <v>2038</v>
      </c>
      <c r="K468" s="95">
        <v>1658</v>
      </c>
    </row>
    <row r="469" spans="1:11" ht="12.75">
      <c r="A469" s="72" t="s">
        <v>629</v>
      </c>
      <c r="B469" s="94">
        <v>2996</v>
      </c>
      <c r="C469" s="10">
        <v>2773</v>
      </c>
      <c r="D469" s="10">
        <v>2426</v>
      </c>
      <c r="E469" s="95">
        <v>2038</v>
      </c>
      <c r="F469" s="97">
        <v>1658</v>
      </c>
      <c r="G469" s="94">
        <v>2996</v>
      </c>
      <c r="H469" s="10">
        <v>2773</v>
      </c>
      <c r="I469" s="10">
        <v>2426</v>
      </c>
      <c r="J469" s="95">
        <v>2038</v>
      </c>
      <c r="K469" s="95">
        <v>1658</v>
      </c>
    </row>
    <row r="470" spans="1:11" ht="25.5" customHeight="1">
      <c r="A470" s="114" t="s">
        <v>896</v>
      </c>
      <c r="B470" s="178">
        <v>86</v>
      </c>
      <c r="C470" s="107">
        <v>85</v>
      </c>
      <c r="D470" s="107">
        <v>86</v>
      </c>
      <c r="E470" s="106">
        <v>82</v>
      </c>
      <c r="F470" s="622">
        <v>81</v>
      </c>
      <c r="G470" s="178">
        <v>86</v>
      </c>
      <c r="H470" s="107">
        <v>85</v>
      </c>
      <c r="I470" s="107">
        <v>86</v>
      </c>
      <c r="J470" s="106">
        <v>82</v>
      </c>
      <c r="K470" s="106">
        <v>81</v>
      </c>
    </row>
    <row r="471" spans="1:11" ht="12.75">
      <c r="A471" s="74" t="s">
        <v>814</v>
      </c>
      <c r="B471" s="94"/>
      <c r="C471" s="10"/>
      <c r="D471" s="10"/>
      <c r="E471" s="95"/>
      <c r="F471" s="97"/>
      <c r="G471" s="94"/>
      <c r="H471" s="10"/>
      <c r="I471" s="10"/>
      <c r="J471" s="95"/>
      <c r="K471" s="95"/>
    </row>
    <row r="472" spans="1:11" ht="12.75">
      <c r="A472" s="72" t="s">
        <v>630</v>
      </c>
      <c r="B472" s="94">
        <v>17</v>
      </c>
      <c r="C472" s="10">
        <v>17</v>
      </c>
      <c r="D472" s="10">
        <v>17</v>
      </c>
      <c r="E472" s="95">
        <v>17</v>
      </c>
      <c r="F472" s="97">
        <v>17</v>
      </c>
      <c r="G472" s="94">
        <v>17</v>
      </c>
      <c r="H472" s="10">
        <v>17</v>
      </c>
      <c r="I472" s="10">
        <v>17</v>
      </c>
      <c r="J472" s="95">
        <v>17</v>
      </c>
      <c r="K472" s="95">
        <v>17</v>
      </c>
    </row>
    <row r="473" spans="1:11" ht="12.75">
      <c r="A473" s="74" t="s">
        <v>6</v>
      </c>
      <c r="B473" s="9"/>
      <c r="C473" s="95"/>
      <c r="D473" s="10"/>
      <c r="E473" s="10"/>
      <c r="F473" s="97"/>
      <c r="G473" s="9"/>
      <c r="H473" s="95"/>
      <c r="I473" s="10"/>
      <c r="J473" s="10"/>
      <c r="K473" s="95"/>
    </row>
    <row r="474" spans="1:11" ht="12.75">
      <c r="A474" s="72" t="s">
        <v>771</v>
      </c>
      <c r="B474" s="94">
        <v>137</v>
      </c>
      <c r="C474" s="10">
        <v>140</v>
      </c>
      <c r="D474" s="10">
        <v>143</v>
      </c>
      <c r="E474" s="95">
        <v>126</v>
      </c>
      <c r="F474" s="97">
        <v>130</v>
      </c>
      <c r="G474" s="94">
        <v>62</v>
      </c>
      <c r="H474" s="10">
        <v>64</v>
      </c>
      <c r="I474" s="10">
        <v>64</v>
      </c>
      <c r="J474" s="95">
        <v>63</v>
      </c>
      <c r="K474" s="95">
        <v>62</v>
      </c>
    </row>
    <row r="475" spans="1:11" ht="12.75">
      <c r="A475" s="72" t="s">
        <v>939</v>
      </c>
      <c r="B475" s="94">
        <v>63</v>
      </c>
      <c r="C475" s="10">
        <v>64</v>
      </c>
      <c r="D475" s="10">
        <v>63</v>
      </c>
      <c r="E475" s="95">
        <v>61</v>
      </c>
      <c r="F475" s="97">
        <v>61</v>
      </c>
      <c r="G475" s="94">
        <v>34</v>
      </c>
      <c r="H475" s="10">
        <v>34</v>
      </c>
      <c r="I475" s="10">
        <v>34</v>
      </c>
      <c r="J475" s="95">
        <v>34</v>
      </c>
      <c r="K475" s="95">
        <v>35</v>
      </c>
    </row>
    <row r="476" spans="1:11" ht="12.75">
      <c r="A476" s="72" t="s">
        <v>940</v>
      </c>
      <c r="B476" s="94">
        <v>48</v>
      </c>
      <c r="C476" s="10">
        <v>48</v>
      </c>
      <c r="D476" s="10">
        <v>49</v>
      </c>
      <c r="E476" s="95">
        <v>48</v>
      </c>
      <c r="F476" s="97">
        <v>49</v>
      </c>
      <c r="G476" s="94">
        <v>32</v>
      </c>
      <c r="H476" s="10">
        <v>32</v>
      </c>
      <c r="I476" s="10">
        <v>32</v>
      </c>
      <c r="J476" s="95">
        <v>32</v>
      </c>
      <c r="K476" s="95">
        <v>33</v>
      </c>
    </row>
    <row r="477" spans="1:11" ht="12.75">
      <c r="A477" s="72" t="s">
        <v>209</v>
      </c>
      <c r="B477" s="94">
        <v>44</v>
      </c>
      <c r="C477" s="10">
        <v>45</v>
      </c>
      <c r="D477" s="10">
        <v>45</v>
      </c>
      <c r="E477" s="95">
        <v>45</v>
      </c>
      <c r="F477" s="97">
        <v>45</v>
      </c>
      <c r="G477" s="94">
        <v>38</v>
      </c>
      <c r="H477" s="10">
        <v>39</v>
      </c>
      <c r="I477" s="10">
        <v>40</v>
      </c>
      <c r="J477" s="95">
        <v>40</v>
      </c>
      <c r="K477" s="95">
        <v>39</v>
      </c>
    </row>
    <row r="478" spans="1:11" ht="12.75">
      <c r="A478" s="74" t="s">
        <v>815</v>
      </c>
      <c r="B478" s="94"/>
      <c r="C478" s="10"/>
      <c r="D478" s="10"/>
      <c r="E478" s="95"/>
      <c r="F478" s="97"/>
      <c r="G478" s="94"/>
      <c r="H478" s="10"/>
      <c r="I478" s="10"/>
      <c r="J478" s="95"/>
      <c r="K478" s="95"/>
    </row>
    <row r="479" spans="1:11" ht="12.75">
      <c r="A479" s="72" t="s">
        <v>198</v>
      </c>
      <c r="B479" s="94">
        <v>23</v>
      </c>
      <c r="C479" s="10">
        <v>25</v>
      </c>
      <c r="D479" s="10">
        <v>28</v>
      </c>
      <c r="E479" s="95">
        <v>31</v>
      </c>
      <c r="F479" s="97">
        <v>31</v>
      </c>
      <c r="G479" s="94">
        <v>23</v>
      </c>
      <c r="H479" s="10">
        <v>25</v>
      </c>
      <c r="I479" s="10">
        <v>28</v>
      </c>
      <c r="J479" s="95">
        <v>31</v>
      </c>
      <c r="K479" s="95">
        <v>31</v>
      </c>
    </row>
    <row r="480" spans="1:11" ht="12.75">
      <c r="A480" s="72" t="s">
        <v>199</v>
      </c>
      <c r="B480" s="94">
        <v>24</v>
      </c>
      <c r="C480" s="10">
        <v>26</v>
      </c>
      <c r="D480" s="10">
        <v>28</v>
      </c>
      <c r="E480" s="95">
        <v>29</v>
      </c>
      <c r="F480" s="97">
        <v>31</v>
      </c>
      <c r="G480" s="94">
        <v>22</v>
      </c>
      <c r="H480" s="10">
        <v>23</v>
      </c>
      <c r="I480" s="10">
        <v>25</v>
      </c>
      <c r="J480" s="95">
        <v>29</v>
      </c>
      <c r="K480" s="95">
        <v>29</v>
      </c>
    </row>
    <row r="481" spans="1:11" ht="12.75">
      <c r="A481" s="74" t="s">
        <v>7</v>
      </c>
      <c r="B481" s="9"/>
      <c r="C481" s="95"/>
      <c r="D481" s="10"/>
      <c r="E481" s="10"/>
      <c r="F481" s="97"/>
      <c r="G481" s="9"/>
      <c r="H481" s="95"/>
      <c r="I481" s="10"/>
      <c r="J481" s="10"/>
      <c r="K481" s="95"/>
    </row>
    <row r="482" spans="1:11" ht="12.75">
      <c r="A482" s="720" t="s">
        <v>1053</v>
      </c>
      <c r="B482" s="94">
        <v>25</v>
      </c>
      <c r="C482" s="10">
        <v>27</v>
      </c>
      <c r="D482" s="10">
        <v>30</v>
      </c>
      <c r="E482" s="95">
        <v>29</v>
      </c>
      <c r="F482" s="97">
        <v>29</v>
      </c>
      <c r="G482" s="94">
        <v>25</v>
      </c>
      <c r="H482" s="10">
        <v>27</v>
      </c>
      <c r="I482" s="10">
        <v>30</v>
      </c>
      <c r="J482" s="95">
        <v>29</v>
      </c>
      <c r="K482" s="95">
        <v>29</v>
      </c>
    </row>
    <row r="483" spans="1:11" ht="12.75" hidden="1">
      <c r="A483" s="720" t="s">
        <v>941</v>
      </c>
      <c r="B483" s="94" t="s">
        <v>349</v>
      </c>
      <c r="C483" s="10" t="s">
        <v>349</v>
      </c>
      <c r="D483" s="10" t="s">
        <v>349</v>
      </c>
      <c r="E483" s="95" t="s">
        <v>349</v>
      </c>
      <c r="F483" s="97" t="s">
        <v>349</v>
      </c>
      <c r="G483" s="94" t="s">
        <v>349</v>
      </c>
      <c r="H483" s="10" t="s">
        <v>349</v>
      </c>
      <c r="I483" s="10" t="s">
        <v>349</v>
      </c>
      <c r="J483" s="95" t="s">
        <v>349</v>
      </c>
      <c r="K483" s="95" t="s">
        <v>349</v>
      </c>
    </row>
    <row r="484" spans="1:11" ht="12.75">
      <c r="A484" s="72" t="s">
        <v>942</v>
      </c>
      <c r="B484" s="94">
        <v>21</v>
      </c>
      <c r="C484" s="10">
        <v>21</v>
      </c>
      <c r="D484" s="10">
        <v>21</v>
      </c>
      <c r="E484" s="95">
        <v>22</v>
      </c>
      <c r="F484" s="97">
        <v>23</v>
      </c>
      <c r="G484" s="94">
        <v>21</v>
      </c>
      <c r="H484" s="10">
        <v>21</v>
      </c>
      <c r="I484" s="10">
        <v>21</v>
      </c>
      <c r="J484" s="95">
        <v>22</v>
      </c>
      <c r="K484" s="95">
        <v>23</v>
      </c>
    </row>
    <row r="485" spans="1:11" ht="12.75">
      <c r="A485" s="72" t="s">
        <v>943</v>
      </c>
      <c r="B485" s="94">
        <v>21</v>
      </c>
      <c r="C485" s="10">
        <v>21</v>
      </c>
      <c r="D485" s="10">
        <v>21</v>
      </c>
      <c r="E485" s="95">
        <v>29</v>
      </c>
      <c r="F485" s="97">
        <v>31</v>
      </c>
      <c r="G485" s="94">
        <v>21</v>
      </c>
      <c r="H485" s="10">
        <v>21</v>
      </c>
      <c r="I485" s="10">
        <v>21</v>
      </c>
      <c r="J485" s="95">
        <v>29</v>
      </c>
      <c r="K485" s="95">
        <v>31</v>
      </c>
    </row>
    <row r="486" spans="1:11" ht="12.75">
      <c r="A486" s="74" t="s">
        <v>8</v>
      </c>
      <c r="B486" s="9"/>
      <c r="C486" s="95"/>
      <c r="D486" s="10"/>
      <c r="E486" s="10"/>
      <c r="F486" s="97"/>
      <c r="G486" s="9"/>
      <c r="H486" s="95"/>
      <c r="I486" s="10"/>
      <c r="J486" s="10"/>
      <c r="K486" s="95"/>
    </row>
    <row r="487" spans="1:11" ht="12.75">
      <c r="A487" s="72" t="s">
        <v>944</v>
      </c>
      <c r="B487" s="94">
        <v>378</v>
      </c>
      <c r="C487" s="10">
        <v>368</v>
      </c>
      <c r="D487" s="10">
        <v>358</v>
      </c>
      <c r="E487" s="95">
        <v>350</v>
      </c>
      <c r="F487" s="97">
        <v>337</v>
      </c>
      <c r="G487" s="94">
        <v>378</v>
      </c>
      <c r="H487" s="10">
        <v>368</v>
      </c>
      <c r="I487" s="10">
        <v>358</v>
      </c>
      <c r="J487" s="95">
        <v>350</v>
      </c>
      <c r="K487" s="95">
        <v>337</v>
      </c>
    </row>
    <row r="488" spans="1:11" ht="12.75" hidden="1">
      <c r="A488" s="72" t="s">
        <v>797</v>
      </c>
      <c r="B488" s="94" t="s">
        <v>427</v>
      </c>
      <c r="C488" s="95" t="s">
        <v>427</v>
      </c>
      <c r="D488" s="95" t="s">
        <v>427</v>
      </c>
      <c r="E488" s="95" t="s">
        <v>427</v>
      </c>
      <c r="F488" s="97" t="s">
        <v>427</v>
      </c>
      <c r="G488" s="94">
        <v>0</v>
      </c>
      <c r="H488" s="95">
        <v>0</v>
      </c>
      <c r="I488" s="95">
        <v>0</v>
      </c>
      <c r="J488" s="95">
        <v>0</v>
      </c>
      <c r="K488" s="95">
        <v>0</v>
      </c>
    </row>
    <row r="489" spans="1:11" ht="12.75">
      <c r="A489" s="74" t="s">
        <v>816</v>
      </c>
      <c r="B489" s="94"/>
      <c r="C489" s="95"/>
      <c r="D489" s="95"/>
      <c r="E489" s="95"/>
      <c r="F489" s="97"/>
      <c r="G489" s="94"/>
      <c r="H489" s="95"/>
      <c r="I489" s="95"/>
      <c r="J489" s="95"/>
      <c r="K489" s="95"/>
    </row>
    <row r="490" spans="1:11" ht="14.25">
      <c r="A490" s="720" t="s">
        <v>1138</v>
      </c>
      <c r="B490" s="94">
        <v>48</v>
      </c>
      <c r="C490" s="10">
        <v>49</v>
      </c>
      <c r="D490" s="10">
        <v>49</v>
      </c>
      <c r="E490" s="95">
        <v>52</v>
      </c>
      <c r="F490" s="97">
        <v>52</v>
      </c>
      <c r="G490" s="94">
        <v>48</v>
      </c>
      <c r="H490" s="10">
        <v>49</v>
      </c>
      <c r="I490" s="10">
        <v>49</v>
      </c>
      <c r="J490" s="95">
        <v>52</v>
      </c>
      <c r="K490" s="95">
        <v>52</v>
      </c>
    </row>
    <row r="491" spans="1:11" ht="14.25">
      <c r="A491" s="720" t="s">
        <v>1137</v>
      </c>
      <c r="B491" s="94">
        <v>48</v>
      </c>
      <c r="C491" s="10">
        <v>49</v>
      </c>
      <c r="D491" s="10">
        <v>49</v>
      </c>
      <c r="E491" s="95">
        <v>52</v>
      </c>
      <c r="F491" s="97">
        <v>52</v>
      </c>
      <c r="G491" s="94">
        <v>48</v>
      </c>
      <c r="H491" s="10">
        <v>49</v>
      </c>
      <c r="I491" s="10">
        <v>49</v>
      </c>
      <c r="J491" s="95">
        <v>52</v>
      </c>
      <c r="K491" s="95">
        <v>52</v>
      </c>
    </row>
    <row r="492" spans="1:11" ht="25.5">
      <c r="A492" s="114" t="s">
        <v>1194</v>
      </c>
      <c r="B492" s="178">
        <v>9</v>
      </c>
      <c r="C492" s="107">
        <v>9</v>
      </c>
      <c r="D492" s="107">
        <v>10</v>
      </c>
      <c r="E492" s="106">
        <v>10</v>
      </c>
      <c r="F492" s="622">
        <v>10</v>
      </c>
      <c r="G492" s="178">
        <v>9</v>
      </c>
      <c r="H492" s="107">
        <v>9</v>
      </c>
      <c r="I492" s="107">
        <v>10</v>
      </c>
      <c r="J492" s="106">
        <v>10</v>
      </c>
      <c r="K492" s="106">
        <v>10</v>
      </c>
    </row>
    <row r="493" spans="1:11" ht="12.75">
      <c r="A493" s="717" t="s">
        <v>1098</v>
      </c>
      <c r="B493" s="94">
        <v>28</v>
      </c>
      <c r="C493" s="10">
        <v>28</v>
      </c>
      <c r="D493" s="10">
        <v>28</v>
      </c>
      <c r="E493" s="95">
        <v>29</v>
      </c>
      <c r="F493" s="97">
        <v>30</v>
      </c>
      <c r="G493" s="94">
        <v>28</v>
      </c>
      <c r="H493" s="10">
        <v>28</v>
      </c>
      <c r="I493" s="10">
        <v>28</v>
      </c>
      <c r="J493" s="95">
        <v>29</v>
      </c>
      <c r="K493" s="95">
        <v>30</v>
      </c>
    </row>
    <row r="494" spans="1:11" ht="12.75" customHeight="1">
      <c r="A494" s="717" t="s">
        <v>1099</v>
      </c>
      <c r="B494" s="94">
        <v>41</v>
      </c>
      <c r="C494" s="10">
        <v>41</v>
      </c>
      <c r="D494" s="10">
        <v>41</v>
      </c>
      <c r="E494" s="95">
        <v>42</v>
      </c>
      <c r="F494" s="97">
        <v>43</v>
      </c>
      <c r="G494" s="94">
        <v>41</v>
      </c>
      <c r="H494" s="10">
        <v>41</v>
      </c>
      <c r="I494" s="10">
        <v>41</v>
      </c>
      <c r="J494" s="95">
        <v>42</v>
      </c>
      <c r="K494" s="95">
        <v>43</v>
      </c>
    </row>
    <row r="495" spans="1:11" ht="12.75">
      <c r="A495" s="74" t="s">
        <v>9</v>
      </c>
      <c r="B495" s="9"/>
      <c r="C495" s="95"/>
      <c r="D495" s="10"/>
      <c r="E495" s="10"/>
      <c r="F495" s="97"/>
      <c r="G495" s="9"/>
      <c r="H495" s="95"/>
      <c r="I495" s="10"/>
      <c r="J495" s="10"/>
      <c r="K495" s="95"/>
    </row>
    <row r="496" spans="1:11" ht="12.75" hidden="1">
      <c r="A496" s="72" t="s">
        <v>945</v>
      </c>
      <c r="B496" s="94" t="s">
        <v>917</v>
      </c>
      <c r="C496" s="95" t="s">
        <v>917</v>
      </c>
      <c r="D496" s="95" t="s">
        <v>917</v>
      </c>
      <c r="E496" s="95" t="s">
        <v>917</v>
      </c>
      <c r="F496" s="97" t="s">
        <v>917</v>
      </c>
      <c r="G496" s="94" t="s">
        <v>917</v>
      </c>
      <c r="H496" s="10" t="s">
        <v>917</v>
      </c>
      <c r="I496" s="10" t="s">
        <v>917</v>
      </c>
      <c r="J496" s="95" t="s">
        <v>917</v>
      </c>
      <c r="K496" s="95" t="s">
        <v>917</v>
      </c>
    </row>
    <row r="497" spans="1:178" ht="12.75">
      <c r="A497" s="72" t="s">
        <v>837</v>
      </c>
      <c r="B497" s="94" t="s">
        <v>917</v>
      </c>
      <c r="C497" s="95" t="s">
        <v>917</v>
      </c>
      <c r="D497" s="95" t="s">
        <v>917</v>
      </c>
      <c r="E497" s="95" t="s">
        <v>917</v>
      </c>
      <c r="F497" s="97" t="s">
        <v>917</v>
      </c>
      <c r="G497" s="178">
        <v>19</v>
      </c>
      <c r="H497" s="107">
        <v>20</v>
      </c>
      <c r="I497" s="107">
        <v>21</v>
      </c>
      <c r="J497" s="106">
        <v>22</v>
      </c>
      <c r="K497" s="106">
        <v>24</v>
      </c>
    </row>
    <row r="498" spans="1:178" ht="12.75">
      <c r="A498" s="72" t="s">
        <v>947</v>
      </c>
      <c r="B498" s="94" t="s">
        <v>917</v>
      </c>
      <c r="C498" s="95" t="s">
        <v>917</v>
      </c>
      <c r="D498" s="95" t="s">
        <v>917</v>
      </c>
      <c r="E498" s="95" t="s">
        <v>917</v>
      </c>
      <c r="F498" s="97" t="s">
        <v>917</v>
      </c>
      <c r="G498" s="178">
        <v>11</v>
      </c>
      <c r="H498" s="107">
        <v>11</v>
      </c>
      <c r="I498" s="107">
        <v>11</v>
      </c>
      <c r="J498" s="106">
        <v>11</v>
      </c>
      <c r="K498" s="106">
        <v>11</v>
      </c>
    </row>
    <row r="499" spans="1:178" ht="12.75">
      <c r="A499" s="72" t="s">
        <v>946</v>
      </c>
      <c r="B499" s="94">
        <v>63416</v>
      </c>
      <c r="C499" s="95">
        <v>63016</v>
      </c>
      <c r="D499" s="95" t="s">
        <v>917</v>
      </c>
      <c r="E499" s="95" t="s">
        <v>917</v>
      </c>
      <c r="F499" s="97" t="s">
        <v>917</v>
      </c>
      <c r="G499" s="178">
        <v>16</v>
      </c>
      <c r="H499" s="107">
        <v>16</v>
      </c>
      <c r="I499" s="107">
        <v>16</v>
      </c>
      <c r="J499" s="106">
        <v>16</v>
      </c>
      <c r="K499" s="106">
        <v>16</v>
      </c>
    </row>
    <row r="500" spans="1:178" ht="12.75" customHeight="1">
      <c r="A500" s="717" t="s">
        <v>1086</v>
      </c>
      <c r="B500" s="94" t="s">
        <v>917</v>
      </c>
      <c r="C500" s="95" t="s">
        <v>917</v>
      </c>
      <c r="D500" s="95" t="s">
        <v>917</v>
      </c>
      <c r="E500" s="95" t="s">
        <v>917</v>
      </c>
      <c r="F500" s="97" t="s">
        <v>917</v>
      </c>
      <c r="G500" s="94">
        <v>10</v>
      </c>
      <c r="H500" s="95">
        <v>10</v>
      </c>
      <c r="I500" s="95">
        <v>10</v>
      </c>
      <c r="J500" s="95">
        <v>10</v>
      </c>
      <c r="K500" s="106">
        <v>12</v>
      </c>
    </row>
    <row r="501" spans="1:178" ht="12.75">
      <c r="A501" s="74" t="s">
        <v>158</v>
      </c>
      <c r="B501" s="94"/>
      <c r="C501" s="95"/>
      <c r="D501" s="95"/>
      <c r="E501" s="95"/>
      <c r="F501" s="97"/>
      <c r="G501" s="94"/>
      <c r="H501" s="95"/>
      <c r="I501" s="95"/>
      <c r="J501" s="95"/>
      <c r="K501" s="95"/>
    </row>
    <row r="502" spans="1:178" ht="12.75">
      <c r="A502" s="72" t="s">
        <v>949</v>
      </c>
      <c r="B502" s="94">
        <v>52</v>
      </c>
      <c r="C502" s="95">
        <v>50</v>
      </c>
      <c r="D502" s="95">
        <v>49</v>
      </c>
      <c r="E502" s="95">
        <v>49</v>
      </c>
      <c r="F502" s="97">
        <v>48</v>
      </c>
      <c r="G502" s="94" t="s">
        <v>917</v>
      </c>
      <c r="H502" s="95" t="s">
        <v>917</v>
      </c>
      <c r="I502" s="95" t="s">
        <v>917</v>
      </c>
      <c r="J502" s="95" t="s">
        <v>917</v>
      </c>
      <c r="K502" s="95" t="s">
        <v>917</v>
      </c>
    </row>
    <row r="503" spans="1:178" ht="14.25">
      <c r="A503" s="720" t="s">
        <v>1353</v>
      </c>
      <c r="B503" s="94">
        <v>7143</v>
      </c>
      <c r="C503" s="95">
        <v>6930</v>
      </c>
      <c r="D503" s="95">
        <v>7866</v>
      </c>
      <c r="E503" s="95">
        <v>6820</v>
      </c>
      <c r="F503" s="97">
        <v>6430</v>
      </c>
      <c r="G503" s="94" t="s">
        <v>917</v>
      </c>
      <c r="H503" s="95" t="s">
        <v>917</v>
      </c>
      <c r="I503" s="95" t="s">
        <v>917</v>
      </c>
      <c r="J503" s="95" t="s">
        <v>917</v>
      </c>
      <c r="K503" s="95" t="s">
        <v>917</v>
      </c>
    </row>
    <row r="504" spans="1:178" ht="12.75">
      <c r="A504" s="74" t="s">
        <v>965</v>
      </c>
      <c r="B504" s="94"/>
      <c r="C504" s="95"/>
      <c r="D504" s="95"/>
      <c r="E504" s="95"/>
      <c r="F504" s="97"/>
      <c r="G504" s="94"/>
      <c r="H504" s="95"/>
      <c r="I504" s="95"/>
      <c r="J504" s="95"/>
      <c r="K504" s="95"/>
    </row>
    <row r="505" spans="1:178" ht="12.75">
      <c r="A505" s="72" t="s">
        <v>383</v>
      </c>
      <c r="B505" s="94">
        <v>4484</v>
      </c>
      <c r="C505" s="95">
        <v>2326</v>
      </c>
      <c r="D505" s="10">
        <v>2365</v>
      </c>
      <c r="E505" s="95">
        <v>2270</v>
      </c>
      <c r="F505" s="97">
        <v>2414</v>
      </c>
      <c r="G505" s="94">
        <v>1172</v>
      </c>
      <c r="H505" s="10">
        <v>1535</v>
      </c>
      <c r="I505" s="10">
        <v>1600</v>
      </c>
      <c r="J505" s="95">
        <v>1604</v>
      </c>
      <c r="K505" s="95">
        <v>1775</v>
      </c>
    </row>
    <row r="506" spans="1:178" ht="12.75">
      <c r="A506" s="72" t="s">
        <v>791</v>
      </c>
      <c r="B506" s="94">
        <v>235</v>
      </c>
      <c r="C506" s="10">
        <v>212</v>
      </c>
      <c r="D506" s="10">
        <v>199</v>
      </c>
      <c r="E506" s="95">
        <v>183</v>
      </c>
      <c r="F506" s="97">
        <v>168</v>
      </c>
      <c r="G506" s="94">
        <v>235</v>
      </c>
      <c r="H506" s="10">
        <v>212</v>
      </c>
      <c r="I506" s="10">
        <v>199</v>
      </c>
      <c r="J506" s="95">
        <v>183</v>
      </c>
      <c r="K506" s="95">
        <v>168</v>
      </c>
    </row>
    <row r="507" spans="1:178" ht="14.25" hidden="1">
      <c r="A507" s="720" t="s">
        <v>1182</v>
      </c>
      <c r="B507" s="94" t="s">
        <v>917</v>
      </c>
      <c r="C507" s="95" t="s">
        <v>917</v>
      </c>
      <c r="D507" s="95" t="s">
        <v>917</v>
      </c>
      <c r="E507" s="95" t="s">
        <v>917</v>
      </c>
      <c r="F507" s="97" t="s">
        <v>917</v>
      </c>
      <c r="G507" s="94" t="s">
        <v>917</v>
      </c>
      <c r="H507" s="95" t="s">
        <v>917</v>
      </c>
      <c r="I507" s="95" t="s">
        <v>917</v>
      </c>
      <c r="J507" s="95" t="s">
        <v>917</v>
      </c>
      <c r="K507" s="95" t="s">
        <v>917</v>
      </c>
    </row>
    <row r="508" spans="1:178" ht="14.25">
      <c r="A508" s="720" t="s">
        <v>1387</v>
      </c>
      <c r="B508" s="94">
        <v>68</v>
      </c>
      <c r="C508" s="95">
        <v>70</v>
      </c>
      <c r="D508" s="95">
        <v>69</v>
      </c>
      <c r="E508" s="95" t="s">
        <v>917</v>
      </c>
      <c r="F508" s="97" t="s">
        <v>917</v>
      </c>
      <c r="G508" s="94">
        <v>6</v>
      </c>
      <c r="H508" s="95">
        <v>6</v>
      </c>
      <c r="I508" s="95">
        <v>6</v>
      </c>
      <c r="J508" s="95" t="s">
        <v>917</v>
      </c>
      <c r="K508" s="95" t="s">
        <v>917</v>
      </c>
    </row>
    <row r="509" spans="1:178" ht="12.75">
      <c r="A509" s="720" t="s">
        <v>1167</v>
      </c>
      <c r="B509" s="94">
        <v>4696</v>
      </c>
      <c r="C509" s="95">
        <v>4823</v>
      </c>
      <c r="D509" s="95">
        <v>4806</v>
      </c>
      <c r="E509" s="95">
        <v>4825</v>
      </c>
      <c r="F509" s="97">
        <v>4844</v>
      </c>
      <c r="G509" s="94">
        <v>125</v>
      </c>
      <c r="H509" s="95">
        <v>127</v>
      </c>
      <c r="I509" s="95">
        <v>128</v>
      </c>
      <c r="J509" s="95">
        <v>136</v>
      </c>
      <c r="K509" s="95">
        <v>138</v>
      </c>
    </row>
    <row r="510" spans="1:178" ht="12.75" customHeight="1">
      <c r="A510" s="114" t="s">
        <v>1235</v>
      </c>
      <c r="B510" s="94">
        <v>3366</v>
      </c>
      <c r="C510" s="95">
        <v>3438</v>
      </c>
      <c r="D510" s="95">
        <v>3402</v>
      </c>
      <c r="E510" s="95">
        <v>3408</v>
      </c>
      <c r="F510" s="97">
        <v>3373</v>
      </c>
      <c r="G510" s="94">
        <v>74</v>
      </c>
      <c r="H510" s="95">
        <v>78</v>
      </c>
      <c r="I510" s="95">
        <v>83</v>
      </c>
      <c r="J510" s="95">
        <v>90</v>
      </c>
      <c r="K510" s="95">
        <v>94</v>
      </c>
    </row>
    <row r="511" spans="1:178" ht="25.5">
      <c r="A511" s="114" t="s">
        <v>1236</v>
      </c>
      <c r="B511" s="178">
        <v>3874</v>
      </c>
      <c r="C511" s="106">
        <v>4024</v>
      </c>
      <c r="D511" s="106">
        <v>3927</v>
      </c>
      <c r="E511" s="106">
        <v>3922</v>
      </c>
      <c r="F511" s="622">
        <v>3910</v>
      </c>
      <c r="G511" s="178">
        <v>90</v>
      </c>
      <c r="H511" s="106">
        <v>93</v>
      </c>
      <c r="I511" s="106">
        <v>94</v>
      </c>
      <c r="J511" s="106">
        <v>102</v>
      </c>
      <c r="K511" s="106">
        <v>109</v>
      </c>
    </row>
    <row r="512" spans="1:178" s="70" customFormat="1" ht="12.75" customHeight="1">
      <c r="A512" s="140"/>
      <c r="B512" s="9"/>
      <c r="C512" s="95"/>
      <c r="D512" s="24"/>
      <c r="E512" s="10"/>
      <c r="F512" s="97"/>
      <c r="G512" s="94"/>
      <c r="H512" s="95"/>
      <c r="I512" s="10"/>
      <c r="J512" s="10"/>
      <c r="K512" s="95"/>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c r="CE512" s="22"/>
      <c r="CF512" s="22"/>
      <c r="CG512" s="22"/>
      <c r="CH512" s="22"/>
      <c r="CI512" s="22"/>
      <c r="CJ512" s="22"/>
      <c r="CK512" s="22"/>
      <c r="CL512" s="22"/>
      <c r="CM512" s="22"/>
      <c r="CN512" s="22"/>
      <c r="CO512" s="22"/>
      <c r="CP512" s="22"/>
      <c r="CQ512" s="22"/>
      <c r="CR512" s="22"/>
      <c r="CS512" s="22"/>
      <c r="CT512" s="22"/>
      <c r="CU512" s="22"/>
      <c r="CV512" s="22"/>
      <c r="CW512" s="22"/>
      <c r="CX512" s="22"/>
      <c r="CY512" s="22"/>
      <c r="CZ512" s="22"/>
      <c r="DA512" s="22"/>
      <c r="DB512" s="22"/>
      <c r="DC512" s="22"/>
      <c r="DD512" s="22"/>
      <c r="DE512" s="22"/>
      <c r="DF512" s="22"/>
      <c r="DG512" s="22"/>
      <c r="DH512" s="22"/>
      <c r="DI512" s="22"/>
      <c r="DJ512" s="22"/>
      <c r="DK512" s="22"/>
      <c r="DL512" s="22"/>
      <c r="DM512" s="22"/>
      <c r="DN512" s="22"/>
      <c r="DO512" s="22"/>
      <c r="DP512" s="22"/>
      <c r="DQ512" s="22"/>
      <c r="DR512" s="22"/>
      <c r="DS512" s="22"/>
      <c r="DT512" s="22"/>
      <c r="DU512" s="22"/>
      <c r="DV512" s="22"/>
      <c r="DW512" s="22"/>
      <c r="DX512" s="22"/>
      <c r="DY512" s="22"/>
      <c r="DZ512" s="22"/>
      <c r="EA512" s="22"/>
      <c r="EB512" s="22"/>
      <c r="EC512" s="22"/>
      <c r="ED512" s="22"/>
      <c r="EE512" s="22"/>
      <c r="EF512" s="22"/>
      <c r="EG512" s="22"/>
      <c r="EH512" s="22"/>
      <c r="EI512" s="22"/>
      <c r="EJ512" s="22"/>
      <c r="EK512" s="22"/>
      <c r="EL512" s="22"/>
      <c r="EM512" s="22"/>
      <c r="EN512" s="22"/>
      <c r="EO512" s="22"/>
      <c r="EP512" s="22"/>
      <c r="EQ512" s="22"/>
      <c r="ER512" s="22"/>
      <c r="ES512" s="22"/>
      <c r="ET512" s="22"/>
      <c r="EU512" s="22"/>
      <c r="EV512" s="22"/>
      <c r="EW512" s="22"/>
      <c r="EX512" s="22"/>
      <c r="EY512" s="22"/>
      <c r="EZ512" s="22"/>
      <c r="FA512" s="22"/>
      <c r="FB512" s="22"/>
      <c r="FC512" s="22"/>
      <c r="FD512" s="22"/>
      <c r="FE512" s="22"/>
      <c r="FF512" s="22"/>
      <c r="FG512" s="22"/>
      <c r="FH512" s="22"/>
      <c r="FI512" s="22"/>
      <c r="FJ512" s="22"/>
      <c r="FK512" s="22"/>
      <c r="FL512" s="22"/>
      <c r="FM512" s="22"/>
      <c r="FN512" s="22"/>
      <c r="FO512" s="22"/>
      <c r="FP512" s="22"/>
      <c r="FQ512" s="22"/>
      <c r="FR512" s="22"/>
      <c r="FS512" s="22"/>
      <c r="FT512" s="22"/>
      <c r="FU512" s="22"/>
      <c r="FV512" s="22"/>
    </row>
    <row r="513" spans="1:178" s="70" customFormat="1" ht="12.75" customHeight="1">
      <c r="A513" s="141" t="s">
        <v>823</v>
      </c>
      <c r="B513" s="9"/>
      <c r="C513" s="95"/>
      <c r="D513" s="10"/>
      <c r="E513" s="10"/>
      <c r="F513" s="97"/>
      <c r="G513" s="94"/>
      <c r="H513" s="95"/>
      <c r="I513" s="10"/>
      <c r="J513" s="10"/>
      <c r="K513" s="95"/>
    </row>
    <row r="514" spans="1:178" s="70" customFormat="1" ht="15.75" customHeight="1">
      <c r="A514" s="74" t="s">
        <v>822</v>
      </c>
      <c r="B514" s="105">
        <v>64</v>
      </c>
      <c r="C514" s="105">
        <v>65</v>
      </c>
      <c r="D514" s="105">
        <v>64</v>
      </c>
      <c r="E514" s="105">
        <v>66</v>
      </c>
      <c r="F514" s="862">
        <v>68</v>
      </c>
      <c r="G514" s="105">
        <v>62</v>
      </c>
      <c r="H514" s="105">
        <v>63</v>
      </c>
      <c r="I514" s="105">
        <v>62</v>
      </c>
      <c r="J514" s="105">
        <v>64</v>
      </c>
      <c r="K514" s="105">
        <v>66</v>
      </c>
    </row>
    <row r="515" spans="1:178" s="70" customFormat="1" ht="19.5" customHeight="1">
      <c r="A515" s="945" t="s">
        <v>142</v>
      </c>
      <c r="B515" s="945"/>
      <c r="C515" s="945"/>
      <c r="D515" s="945"/>
      <c r="E515" s="945"/>
      <c r="F515" s="945"/>
      <c r="G515" s="945"/>
      <c r="H515" s="945"/>
      <c r="I515" s="945"/>
      <c r="J515" s="945"/>
      <c r="K515" s="945"/>
    </row>
    <row r="516" spans="1:178" ht="16.5" customHeight="1">
      <c r="B516" s="24"/>
      <c r="C516" s="24"/>
      <c r="E516" s="24"/>
      <c r="F516" s="95"/>
      <c r="G516" s="24"/>
      <c r="H516" s="24"/>
      <c r="J516" s="24"/>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c r="BV516" s="70"/>
      <c r="BW516" s="70"/>
      <c r="BX516" s="70"/>
      <c r="BY516" s="70"/>
      <c r="BZ516" s="70"/>
      <c r="CA516" s="70"/>
      <c r="CB516" s="70"/>
      <c r="CC516" s="70"/>
      <c r="CD516" s="70"/>
      <c r="CE516" s="70"/>
      <c r="CF516" s="70"/>
      <c r="CG516" s="70"/>
      <c r="CH516" s="70"/>
      <c r="CI516" s="70"/>
      <c r="CJ516" s="70"/>
      <c r="CK516" s="70"/>
      <c r="CL516" s="70"/>
      <c r="CM516" s="70"/>
      <c r="CN516" s="70"/>
      <c r="CO516" s="70"/>
      <c r="CP516" s="70"/>
      <c r="CQ516" s="70"/>
      <c r="CR516" s="70"/>
      <c r="CS516" s="70"/>
      <c r="CT516" s="70"/>
      <c r="CU516" s="70"/>
      <c r="CV516" s="70"/>
      <c r="CW516" s="70"/>
      <c r="CX516" s="70"/>
      <c r="CY516" s="70"/>
      <c r="CZ516" s="70"/>
      <c r="DA516" s="70"/>
      <c r="DB516" s="70"/>
      <c r="DC516" s="70"/>
      <c r="DD516" s="70"/>
      <c r="DE516" s="70"/>
      <c r="DF516" s="70"/>
      <c r="DG516" s="70"/>
      <c r="DH516" s="70"/>
      <c r="DI516" s="70"/>
      <c r="DJ516" s="70"/>
      <c r="DK516" s="70"/>
      <c r="DL516" s="70"/>
      <c r="DM516" s="70"/>
      <c r="DN516" s="70"/>
      <c r="DO516" s="70"/>
      <c r="DP516" s="70"/>
      <c r="DQ516" s="70"/>
      <c r="DR516" s="70"/>
      <c r="DS516" s="70"/>
      <c r="DT516" s="70"/>
      <c r="DU516" s="70"/>
      <c r="DV516" s="70"/>
      <c r="DW516" s="70"/>
      <c r="DX516" s="70"/>
      <c r="DY516" s="70"/>
      <c r="DZ516" s="70"/>
      <c r="EA516" s="70"/>
      <c r="EB516" s="70"/>
      <c r="EC516" s="70"/>
      <c r="ED516" s="70"/>
      <c r="EE516" s="70"/>
      <c r="EF516" s="70"/>
      <c r="EG516" s="70"/>
      <c r="EH516" s="70"/>
      <c r="EI516" s="70"/>
      <c r="EJ516" s="70"/>
      <c r="EK516" s="70"/>
      <c r="EL516" s="70"/>
      <c r="EM516" s="70"/>
      <c r="EN516" s="70"/>
      <c r="EO516" s="70"/>
      <c r="EP516" s="70"/>
      <c r="EQ516" s="70"/>
      <c r="ER516" s="70"/>
      <c r="ES516" s="70"/>
      <c r="ET516" s="70"/>
      <c r="EU516" s="70"/>
      <c r="EV516" s="70"/>
      <c r="EW516" s="70"/>
      <c r="EX516" s="70"/>
      <c r="EY516" s="70"/>
      <c r="EZ516" s="70"/>
      <c r="FA516" s="70"/>
      <c r="FB516" s="70"/>
      <c r="FC516" s="70"/>
      <c r="FD516" s="70"/>
      <c r="FE516" s="70"/>
      <c r="FF516" s="70"/>
      <c r="FG516" s="70"/>
      <c r="FH516" s="70"/>
      <c r="FI516" s="70"/>
      <c r="FJ516" s="70"/>
      <c r="FK516" s="70"/>
      <c r="FL516" s="70"/>
      <c r="FM516" s="70"/>
      <c r="FN516" s="70"/>
      <c r="FO516" s="70"/>
      <c r="FP516" s="70"/>
      <c r="FQ516" s="70"/>
      <c r="FR516" s="70"/>
      <c r="FS516" s="70"/>
      <c r="FT516" s="70"/>
      <c r="FU516" s="70"/>
      <c r="FV516" s="70"/>
    </row>
    <row r="517" spans="1:178" ht="12.75">
      <c r="A517" s="30"/>
      <c r="B517" s="103" t="s">
        <v>147</v>
      </c>
      <c r="C517" s="104"/>
      <c r="D517" s="104"/>
      <c r="E517" s="104"/>
      <c r="F517" s="104"/>
      <c r="G517" s="104"/>
      <c r="H517" s="104"/>
      <c r="I517" s="104"/>
      <c r="J517" s="104"/>
      <c r="K517" s="104"/>
    </row>
    <row r="518" spans="1:178" ht="12.75">
      <c r="A518" s="30"/>
      <c r="B518" s="102"/>
      <c r="C518" s="102"/>
      <c r="D518" s="102"/>
      <c r="E518" s="104"/>
      <c r="F518" s="104"/>
      <c r="G518" s="102"/>
      <c r="H518" s="102"/>
      <c r="I518" s="102"/>
      <c r="J518" s="102"/>
      <c r="K518" s="104"/>
    </row>
    <row r="519" spans="1:178" ht="12.75">
      <c r="A519" s="30"/>
      <c r="B519" s="6"/>
      <c r="C519" s="6"/>
      <c r="D519" s="8"/>
      <c r="E519" s="6"/>
      <c r="F519" s="8"/>
      <c r="G519" s="6"/>
      <c r="H519" s="6"/>
      <c r="I519" s="8"/>
      <c r="J519" s="6"/>
      <c r="K519" s="8"/>
    </row>
    <row r="520" spans="1:178" ht="12.75">
      <c r="A520" s="933" t="s">
        <v>730</v>
      </c>
      <c r="B520" s="933"/>
      <c r="C520" s="933"/>
      <c r="D520" s="933"/>
      <c r="E520" s="933"/>
      <c r="F520" s="933"/>
      <c r="G520" s="933"/>
      <c r="H520" s="933"/>
      <c r="I520" s="933"/>
      <c r="J520" s="933"/>
      <c r="K520" s="933"/>
    </row>
    <row r="521" spans="1:178" ht="12.75">
      <c r="A521" s="30"/>
      <c r="B521" s="6"/>
      <c r="C521" s="6"/>
      <c r="D521" s="8"/>
      <c r="E521" s="6"/>
      <c r="F521" s="8"/>
      <c r="G521" s="6"/>
      <c r="H521" s="6"/>
      <c r="I521" s="8"/>
      <c r="J521" s="6"/>
      <c r="K521" s="8"/>
    </row>
    <row r="522" spans="1:178" s="89" customFormat="1" ht="15" customHeight="1">
      <c r="A522" s="940" t="s">
        <v>463</v>
      </c>
      <c r="B522" s="935" t="s">
        <v>139</v>
      </c>
      <c r="C522" s="936"/>
      <c r="D522" s="936"/>
      <c r="E522" s="936"/>
      <c r="F522" s="936"/>
      <c r="G522" s="935" t="s">
        <v>107</v>
      </c>
      <c r="H522" s="936"/>
      <c r="I522" s="936"/>
      <c r="J522" s="936"/>
      <c r="K522" s="936"/>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c r="CE522" s="22"/>
      <c r="CF522" s="22"/>
      <c r="CG522" s="22"/>
      <c r="CH522" s="22"/>
      <c r="CI522" s="22"/>
      <c r="CJ522" s="22"/>
      <c r="CK522" s="22"/>
      <c r="CL522" s="22"/>
      <c r="CM522" s="22"/>
      <c r="CN522" s="22"/>
      <c r="CO522" s="22"/>
      <c r="CP522" s="22"/>
      <c r="CQ522" s="22"/>
      <c r="CR522" s="22"/>
      <c r="CS522" s="22"/>
      <c r="CT522" s="22"/>
      <c r="CU522" s="22"/>
      <c r="CV522" s="22"/>
      <c r="CW522" s="22"/>
      <c r="CX522" s="22"/>
      <c r="CY522" s="22"/>
      <c r="CZ522" s="22"/>
      <c r="DA522" s="22"/>
      <c r="DB522" s="22"/>
      <c r="DC522" s="22"/>
      <c r="DD522" s="22"/>
      <c r="DE522" s="22"/>
      <c r="DF522" s="22"/>
      <c r="DG522" s="22"/>
      <c r="DH522" s="22"/>
      <c r="DI522" s="22"/>
      <c r="DJ522" s="22"/>
      <c r="DK522" s="22"/>
      <c r="DL522" s="22"/>
      <c r="DM522" s="22"/>
      <c r="DN522" s="22"/>
      <c r="DO522" s="22"/>
      <c r="DP522" s="22"/>
      <c r="DQ522" s="22"/>
      <c r="DR522" s="22"/>
      <c r="DS522" s="22"/>
      <c r="DT522" s="22"/>
      <c r="DU522" s="22"/>
      <c r="DV522" s="22"/>
      <c r="DW522" s="22"/>
      <c r="DX522" s="22"/>
      <c r="DY522" s="22"/>
      <c r="DZ522" s="22"/>
      <c r="EA522" s="22"/>
      <c r="EB522" s="22"/>
      <c r="EC522" s="22"/>
      <c r="ED522" s="22"/>
      <c r="EE522" s="22"/>
      <c r="EF522" s="22"/>
      <c r="EG522" s="22"/>
      <c r="EH522" s="22"/>
      <c r="EI522" s="22"/>
      <c r="EJ522" s="22"/>
      <c r="EK522" s="22"/>
      <c r="EL522" s="22"/>
      <c r="EM522" s="22"/>
      <c r="EN522" s="22"/>
      <c r="EO522" s="22"/>
      <c r="EP522" s="22"/>
      <c r="EQ522" s="22"/>
      <c r="ER522" s="22"/>
      <c r="ES522" s="22"/>
      <c r="ET522" s="22"/>
      <c r="EU522" s="22"/>
      <c r="EV522" s="22"/>
      <c r="EW522" s="22"/>
      <c r="EX522" s="22"/>
      <c r="EY522" s="22"/>
      <c r="EZ522" s="22"/>
      <c r="FA522" s="22"/>
      <c r="FB522" s="22"/>
      <c r="FC522" s="22"/>
      <c r="FD522" s="22"/>
      <c r="FE522" s="22"/>
      <c r="FF522" s="22"/>
      <c r="FG522" s="22"/>
      <c r="FH522" s="22"/>
      <c r="FI522" s="22"/>
      <c r="FJ522" s="22"/>
      <c r="FK522" s="22"/>
      <c r="FL522" s="22"/>
      <c r="FM522" s="22"/>
      <c r="FN522" s="22"/>
      <c r="FO522" s="22"/>
      <c r="FP522" s="22"/>
      <c r="FQ522" s="22"/>
      <c r="FR522" s="22"/>
      <c r="FS522" s="22"/>
      <c r="FT522" s="22"/>
      <c r="FU522" s="22"/>
      <c r="FV522" s="22"/>
    </row>
    <row r="523" spans="1:178" ht="12.75">
      <c r="A523" s="941"/>
      <c r="B523" s="180">
        <v>40909</v>
      </c>
      <c r="C523" s="180">
        <v>41275</v>
      </c>
      <c r="D523" s="180">
        <v>41640</v>
      </c>
      <c r="E523" s="180">
        <v>42005</v>
      </c>
      <c r="F523" s="181">
        <v>42370</v>
      </c>
      <c r="G523" s="180">
        <v>40909</v>
      </c>
      <c r="H523" s="180">
        <v>41275</v>
      </c>
      <c r="I523" s="180">
        <v>41640</v>
      </c>
      <c r="J523" s="180">
        <v>42005</v>
      </c>
      <c r="K523" s="180">
        <v>42370</v>
      </c>
      <c r="L523" s="89"/>
      <c r="M523" s="89"/>
      <c r="N523" s="89"/>
      <c r="O523" s="89"/>
      <c r="P523" s="89"/>
      <c r="Q523" s="89"/>
      <c r="R523" s="89"/>
      <c r="S523" s="89"/>
      <c r="T523" s="89"/>
      <c r="U523" s="89"/>
      <c r="V523" s="89"/>
      <c r="W523" s="89"/>
      <c r="X523" s="89"/>
      <c r="Y523" s="89"/>
      <c r="Z523" s="89"/>
      <c r="AA523" s="89"/>
      <c r="AB523" s="89"/>
      <c r="AC523" s="89"/>
      <c r="AD523" s="89"/>
      <c r="AE523" s="89"/>
      <c r="AF523" s="89"/>
      <c r="AG523" s="89"/>
      <c r="AH523" s="89"/>
      <c r="AI523" s="89"/>
      <c r="AJ523" s="89"/>
      <c r="AK523" s="89"/>
      <c r="AL523" s="89"/>
      <c r="AM523" s="89"/>
      <c r="AN523" s="89"/>
      <c r="AO523" s="89"/>
      <c r="AP523" s="89"/>
      <c r="AQ523" s="89"/>
      <c r="AR523" s="89"/>
      <c r="AS523" s="89"/>
      <c r="AT523" s="89"/>
      <c r="AU523" s="89"/>
      <c r="AV523" s="89"/>
      <c r="AW523" s="89"/>
      <c r="AX523" s="89"/>
      <c r="AY523" s="89"/>
      <c r="AZ523" s="89"/>
      <c r="BA523" s="89"/>
      <c r="BB523" s="89"/>
      <c r="BC523" s="89"/>
      <c r="BD523" s="89"/>
      <c r="BE523" s="89"/>
      <c r="BF523" s="89"/>
      <c r="BG523" s="89"/>
      <c r="BH523" s="89"/>
      <c r="BI523" s="89"/>
      <c r="BJ523" s="89"/>
      <c r="BK523" s="89"/>
      <c r="BL523" s="89"/>
      <c r="BM523" s="89"/>
      <c r="BN523" s="89"/>
      <c r="BO523" s="89"/>
      <c r="BP523" s="89"/>
      <c r="BQ523" s="89"/>
      <c r="BR523" s="89"/>
      <c r="BS523" s="89"/>
      <c r="BT523" s="89"/>
      <c r="BU523" s="89"/>
      <c r="BV523" s="89"/>
      <c r="BW523" s="89"/>
      <c r="BX523" s="89"/>
      <c r="BY523" s="89"/>
      <c r="BZ523" s="89"/>
      <c r="CA523" s="89"/>
      <c r="CB523" s="89"/>
      <c r="CC523" s="89"/>
      <c r="CD523" s="89"/>
      <c r="CE523" s="89"/>
      <c r="CF523" s="89"/>
      <c r="CG523" s="89"/>
      <c r="CH523" s="89"/>
      <c r="CI523" s="89"/>
      <c r="CJ523" s="89"/>
      <c r="CK523" s="89"/>
      <c r="CL523" s="89"/>
      <c r="CM523" s="89"/>
      <c r="CN523" s="89"/>
      <c r="CO523" s="89"/>
      <c r="CP523" s="89"/>
      <c r="CQ523" s="89"/>
      <c r="CR523" s="89"/>
      <c r="CS523" s="89"/>
      <c r="CT523" s="89"/>
      <c r="CU523" s="89"/>
      <c r="CV523" s="89"/>
      <c r="CW523" s="89"/>
      <c r="CX523" s="89"/>
      <c r="CY523" s="89"/>
      <c r="CZ523" s="89"/>
      <c r="DA523" s="89"/>
      <c r="DB523" s="89"/>
      <c r="DC523" s="89"/>
      <c r="DD523" s="89"/>
      <c r="DE523" s="89"/>
      <c r="DF523" s="89"/>
      <c r="DG523" s="89"/>
      <c r="DH523" s="89"/>
      <c r="DI523" s="89"/>
      <c r="DJ523" s="89"/>
      <c r="DK523" s="89"/>
      <c r="DL523" s="89"/>
      <c r="DM523" s="89"/>
      <c r="DN523" s="89"/>
      <c r="DO523" s="89"/>
      <c r="DP523" s="89"/>
      <c r="DQ523" s="89"/>
      <c r="DR523" s="89"/>
      <c r="DS523" s="89"/>
      <c r="DT523" s="89"/>
      <c r="DU523" s="89"/>
      <c r="DV523" s="89"/>
      <c r="DW523" s="89"/>
      <c r="DX523" s="89"/>
      <c r="DY523" s="89"/>
      <c r="DZ523" s="89"/>
      <c r="EA523" s="89"/>
      <c r="EB523" s="89"/>
      <c r="EC523" s="89"/>
      <c r="ED523" s="89"/>
      <c r="EE523" s="89"/>
      <c r="EF523" s="89"/>
      <c r="EG523" s="89"/>
      <c r="EH523" s="89"/>
      <c r="EI523" s="89"/>
      <c r="EJ523" s="89"/>
      <c r="EK523" s="89"/>
      <c r="EL523" s="89"/>
      <c r="EM523" s="89"/>
      <c r="EN523" s="89"/>
      <c r="EO523" s="89"/>
      <c r="EP523" s="89"/>
      <c r="EQ523" s="89"/>
      <c r="ER523" s="89"/>
      <c r="ES523" s="89"/>
      <c r="ET523" s="89"/>
      <c r="EU523" s="89"/>
      <c r="EV523" s="89"/>
      <c r="EW523" s="89"/>
      <c r="EX523" s="89"/>
      <c r="EY523" s="89"/>
      <c r="EZ523" s="89"/>
      <c r="FA523" s="89"/>
      <c r="FB523" s="89"/>
      <c r="FC523" s="89"/>
      <c r="FD523" s="89"/>
      <c r="FE523" s="89"/>
      <c r="FF523" s="89"/>
      <c r="FG523" s="89"/>
      <c r="FH523" s="89"/>
      <c r="FI523" s="89"/>
      <c r="FJ523" s="89"/>
      <c r="FK523" s="89"/>
      <c r="FL523" s="89"/>
      <c r="FM523" s="89"/>
      <c r="FN523" s="89"/>
      <c r="FO523" s="89"/>
      <c r="FP523" s="89"/>
      <c r="FQ523" s="89"/>
      <c r="FR523" s="89"/>
      <c r="FS523" s="89"/>
      <c r="FT523" s="89"/>
      <c r="FU523" s="89"/>
      <c r="FV523" s="89"/>
    </row>
    <row r="524" spans="1:178" ht="12.75">
      <c r="A524" s="73" t="s">
        <v>31</v>
      </c>
      <c r="B524" s="182"/>
      <c r="C524" s="182"/>
      <c r="D524" s="182"/>
      <c r="E524" s="182"/>
      <c r="F524" s="845"/>
      <c r="G524" s="182"/>
      <c r="H524" s="182"/>
      <c r="I524" s="182"/>
      <c r="J524" s="182"/>
      <c r="K524" s="182"/>
      <c r="L524" s="89"/>
      <c r="M524" s="89"/>
      <c r="N524" s="89"/>
      <c r="O524" s="89"/>
      <c r="P524" s="89"/>
      <c r="Q524" s="89"/>
      <c r="R524" s="89"/>
      <c r="S524" s="89"/>
      <c r="T524" s="89"/>
      <c r="U524" s="89"/>
      <c r="V524" s="89"/>
      <c r="W524" s="89"/>
      <c r="X524" s="89"/>
      <c r="Y524" s="89"/>
      <c r="Z524" s="89"/>
      <c r="AA524" s="89"/>
      <c r="AB524" s="89"/>
      <c r="AC524" s="89"/>
      <c r="AD524" s="89"/>
      <c r="AE524" s="89"/>
      <c r="AF524" s="89"/>
      <c r="AG524" s="89"/>
      <c r="AH524" s="89"/>
      <c r="AI524" s="89"/>
      <c r="AJ524" s="89"/>
      <c r="AK524" s="89"/>
      <c r="AL524" s="89"/>
      <c r="AM524" s="89"/>
      <c r="AN524" s="89"/>
      <c r="AO524" s="89"/>
      <c r="AP524" s="89"/>
      <c r="AQ524" s="89"/>
      <c r="AR524" s="89"/>
      <c r="AS524" s="89"/>
      <c r="AT524" s="89"/>
      <c r="AU524" s="89"/>
      <c r="AV524" s="89"/>
      <c r="AW524" s="89"/>
      <c r="AX524" s="89"/>
      <c r="AY524" s="89"/>
      <c r="AZ524" s="89"/>
      <c r="BA524" s="89"/>
      <c r="BB524" s="89"/>
      <c r="BC524" s="89"/>
      <c r="BD524" s="89"/>
      <c r="BE524" s="89"/>
      <c r="BF524" s="89"/>
      <c r="BG524" s="89"/>
      <c r="BH524" s="89"/>
      <c r="BI524" s="89"/>
      <c r="BJ524" s="89"/>
      <c r="BK524" s="89"/>
      <c r="BL524" s="89"/>
      <c r="BM524" s="89"/>
      <c r="BN524" s="89"/>
      <c r="BO524" s="89"/>
      <c r="BP524" s="89"/>
      <c r="BQ524" s="89"/>
      <c r="BR524" s="89"/>
      <c r="BS524" s="89"/>
      <c r="BT524" s="89"/>
      <c r="BU524" s="89"/>
      <c r="BV524" s="89"/>
      <c r="BW524" s="89"/>
      <c r="BX524" s="89"/>
      <c r="BY524" s="89"/>
      <c r="BZ524" s="89"/>
      <c r="CA524" s="89"/>
      <c r="CB524" s="89"/>
      <c r="CC524" s="89"/>
      <c r="CD524" s="89"/>
      <c r="CE524" s="89"/>
      <c r="CF524" s="89"/>
      <c r="CG524" s="89"/>
      <c r="CH524" s="89"/>
      <c r="CI524" s="89"/>
      <c r="CJ524" s="89"/>
      <c r="CK524" s="89"/>
      <c r="CL524" s="89"/>
      <c r="CM524" s="89"/>
      <c r="CN524" s="89"/>
      <c r="CO524" s="89"/>
      <c r="CP524" s="89"/>
      <c r="CQ524" s="89"/>
      <c r="CR524" s="89"/>
      <c r="CS524" s="89"/>
      <c r="CT524" s="89"/>
      <c r="CU524" s="89"/>
      <c r="CV524" s="89"/>
      <c r="CW524" s="89"/>
      <c r="CX524" s="89"/>
      <c r="CY524" s="89"/>
      <c r="CZ524" s="89"/>
      <c r="DA524" s="89"/>
      <c r="DB524" s="89"/>
      <c r="DC524" s="89"/>
      <c r="DD524" s="89"/>
      <c r="DE524" s="89"/>
      <c r="DF524" s="89"/>
      <c r="DG524" s="89"/>
      <c r="DH524" s="89"/>
      <c r="DI524" s="89"/>
      <c r="DJ524" s="89"/>
      <c r="DK524" s="89"/>
      <c r="DL524" s="89"/>
      <c r="DM524" s="89"/>
      <c r="DN524" s="89"/>
      <c r="DO524" s="89"/>
      <c r="DP524" s="89"/>
      <c r="DQ524" s="89"/>
      <c r="DR524" s="89"/>
      <c r="DS524" s="89"/>
      <c r="DT524" s="89"/>
      <c r="DU524" s="89"/>
      <c r="DV524" s="89"/>
      <c r="DW524" s="89"/>
      <c r="DX524" s="89"/>
      <c r="DY524" s="89"/>
      <c r="DZ524" s="89"/>
      <c r="EA524" s="89"/>
      <c r="EB524" s="89"/>
      <c r="EC524" s="89"/>
      <c r="ED524" s="89"/>
      <c r="EE524" s="89"/>
      <c r="EF524" s="89"/>
      <c r="EG524" s="89"/>
      <c r="EH524" s="89"/>
      <c r="EI524" s="89"/>
      <c r="EJ524" s="89"/>
      <c r="EK524" s="89"/>
      <c r="EL524" s="89"/>
      <c r="EM524" s="89"/>
      <c r="EN524" s="89"/>
      <c r="EO524" s="89"/>
      <c r="EP524" s="89"/>
      <c r="EQ524" s="89"/>
      <c r="ER524" s="89"/>
      <c r="ES524" s="89"/>
      <c r="ET524" s="89"/>
      <c r="EU524" s="89"/>
      <c r="EV524" s="89"/>
      <c r="EW524" s="89"/>
      <c r="EX524" s="89"/>
      <c r="EY524" s="89"/>
      <c r="EZ524" s="89"/>
      <c r="FA524" s="89"/>
      <c r="FB524" s="89"/>
      <c r="FC524" s="89"/>
      <c r="FD524" s="89"/>
      <c r="FE524" s="89"/>
      <c r="FF524" s="89"/>
      <c r="FG524" s="89"/>
      <c r="FH524" s="89"/>
      <c r="FI524" s="89"/>
      <c r="FJ524" s="89"/>
      <c r="FK524" s="89"/>
      <c r="FL524" s="89"/>
      <c r="FM524" s="89"/>
      <c r="FN524" s="89"/>
      <c r="FO524" s="89"/>
      <c r="FP524" s="89"/>
      <c r="FQ524" s="89"/>
      <c r="FR524" s="89"/>
      <c r="FS524" s="89"/>
      <c r="FT524" s="89"/>
      <c r="FU524" s="89"/>
      <c r="FV524" s="89"/>
    </row>
    <row r="525" spans="1:178" ht="12.75">
      <c r="A525" s="72" t="s">
        <v>356</v>
      </c>
      <c r="B525" s="52">
        <v>72.224000000000004</v>
      </c>
      <c r="C525" s="49">
        <v>70.650000000000006</v>
      </c>
      <c r="D525" s="49">
        <v>70.239999999999995</v>
      </c>
      <c r="E525" s="49">
        <v>69.540000000000006</v>
      </c>
      <c r="F525" s="53">
        <v>69.3</v>
      </c>
      <c r="G525" s="52">
        <v>62.25</v>
      </c>
      <c r="H525" s="49">
        <v>60.43</v>
      </c>
      <c r="I525" s="49">
        <v>61.6</v>
      </c>
      <c r="J525" s="49">
        <v>60.51</v>
      </c>
      <c r="K525" s="49">
        <v>60.01</v>
      </c>
      <c r="L525" s="89"/>
      <c r="M525" s="89"/>
      <c r="N525" s="89"/>
      <c r="O525" s="89"/>
      <c r="P525" s="89"/>
      <c r="Q525" s="89"/>
      <c r="R525" s="89"/>
      <c r="S525" s="89"/>
      <c r="T525" s="89"/>
      <c r="U525" s="89"/>
      <c r="V525" s="89"/>
      <c r="W525" s="89"/>
      <c r="X525" s="89"/>
      <c r="Y525" s="89"/>
      <c r="Z525" s="89"/>
      <c r="AA525" s="89"/>
      <c r="AB525" s="89"/>
      <c r="AC525" s="89"/>
      <c r="AD525" s="89"/>
      <c r="AE525" s="89"/>
      <c r="AF525" s="89"/>
      <c r="AG525" s="89"/>
      <c r="AH525" s="89"/>
      <c r="AI525" s="89"/>
      <c r="AJ525" s="89"/>
      <c r="AK525" s="89"/>
      <c r="AL525" s="89"/>
      <c r="AM525" s="89"/>
      <c r="AN525" s="89"/>
      <c r="AO525" s="89"/>
      <c r="AP525" s="89"/>
      <c r="AQ525" s="89"/>
      <c r="AR525" s="89"/>
      <c r="AS525" s="89"/>
      <c r="AT525" s="89"/>
      <c r="AU525" s="89"/>
      <c r="AV525" s="89"/>
      <c r="AW525" s="89"/>
      <c r="AX525" s="89"/>
      <c r="AY525" s="89"/>
      <c r="AZ525" s="89"/>
      <c r="BA525" s="89"/>
      <c r="BB525" s="89"/>
      <c r="BC525" s="89"/>
      <c r="BD525" s="89"/>
      <c r="BE525" s="89"/>
      <c r="BF525" s="89"/>
      <c r="BG525" s="89"/>
      <c r="BH525" s="89"/>
      <c r="BI525" s="89"/>
      <c r="BJ525" s="89"/>
      <c r="BK525" s="89"/>
      <c r="BL525" s="89"/>
      <c r="BM525" s="89"/>
      <c r="BN525" s="89"/>
      <c r="BO525" s="89"/>
      <c r="BP525" s="89"/>
      <c r="BQ525" s="89"/>
      <c r="BR525" s="89"/>
      <c r="BS525" s="89"/>
      <c r="BT525" s="89"/>
      <c r="BU525" s="89"/>
      <c r="BV525" s="89"/>
      <c r="BW525" s="89"/>
      <c r="BX525" s="89"/>
      <c r="BY525" s="89"/>
      <c r="BZ525" s="89"/>
      <c r="CA525" s="89"/>
      <c r="CB525" s="89"/>
      <c r="CC525" s="89"/>
      <c r="CD525" s="89"/>
      <c r="CE525" s="89"/>
      <c r="CF525" s="89"/>
      <c r="CG525" s="89"/>
      <c r="CH525" s="89"/>
      <c r="CI525" s="89"/>
      <c r="CJ525" s="89"/>
      <c r="CK525" s="89"/>
      <c r="CL525" s="89"/>
      <c r="CM525" s="89"/>
      <c r="CN525" s="89"/>
      <c r="CO525" s="89"/>
      <c r="CP525" s="89"/>
      <c r="CQ525" s="89"/>
      <c r="CR525" s="89"/>
      <c r="CS525" s="89"/>
      <c r="CT525" s="89"/>
      <c r="CU525" s="89"/>
      <c r="CV525" s="89"/>
      <c r="CW525" s="89"/>
      <c r="CX525" s="89"/>
      <c r="CY525" s="89"/>
      <c r="CZ525" s="89"/>
      <c r="DA525" s="89"/>
      <c r="DB525" s="89"/>
      <c r="DC525" s="89"/>
      <c r="DD525" s="89"/>
      <c r="DE525" s="89"/>
      <c r="DF525" s="89"/>
      <c r="DG525" s="89"/>
      <c r="DH525" s="89"/>
      <c r="DI525" s="89"/>
      <c r="DJ525" s="89"/>
      <c r="DK525" s="89"/>
      <c r="DL525" s="89"/>
      <c r="DM525" s="89"/>
      <c r="DN525" s="89"/>
      <c r="DO525" s="89"/>
      <c r="DP525" s="89"/>
      <c r="DQ525" s="89"/>
      <c r="DR525" s="89"/>
      <c r="DS525" s="89"/>
      <c r="DT525" s="89"/>
      <c r="DU525" s="89"/>
      <c r="DV525" s="89"/>
      <c r="DW525" s="89"/>
      <c r="DX525" s="89"/>
      <c r="DY525" s="89"/>
      <c r="DZ525" s="89"/>
      <c r="EA525" s="89"/>
      <c r="EB525" s="89"/>
      <c r="EC525" s="89"/>
      <c r="ED525" s="89"/>
      <c r="EE525" s="89"/>
      <c r="EF525" s="89"/>
      <c r="EG525" s="89"/>
      <c r="EH525" s="89"/>
      <c r="EI525" s="89"/>
      <c r="EJ525" s="89"/>
      <c r="EK525" s="89"/>
      <c r="EL525" s="89"/>
      <c r="EM525" s="89"/>
      <c r="EN525" s="89"/>
      <c r="EO525" s="89"/>
      <c r="EP525" s="89"/>
      <c r="EQ525" s="89"/>
      <c r="ER525" s="89"/>
      <c r="ES525" s="89"/>
      <c r="ET525" s="89"/>
      <c r="EU525" s="89"/>
      <c r="EV525" s="89"/>
      <c r="EW525" s="89"/>
      <c r="EX525" s="89"/>
      <c r="EY525" s="89"/>
      <c r="EZ525" s="89"/>
      <c r="FA525" s="89"/>
      <c r="FB525" s="89"/>
      <c r="FC525" s="89"/>
      <c r="FD525" s="89"/>
      <c r="FE525" s="89"/>
      <c r="FF525" s="89"/>
      <c r="FG525" s="89"/>
      <c r="FH525" s="89"/>
      <c r="FI525" s="89"/>
      <c r="FJ525" s="89"/>
      <c r="FK525" s="89"/>
      <c r="FL525" s="89"/>
      <c r="FM525" s="89"/>
      <c r="FN525" s="89"/>
      <c r="FO525" s="89"/>
      <c r="FP525" s="89"/>
      <c r="FQ525" s="89"/>
      <c r="FR525" s="89"/>
      <c r="FS525" s="89"/>
      <c r="FT525" s="89"/>
      <c r="FU525" s="89"/>
      <c r="FV525" s="89"/>
    </row>
    <row r="526" spans="1:178" ht="12.75">
      <c r="A526" s="74" t="s">
        <v>456</v>
      </c>
      <c r="B526" s="851"/>
      <c r="C526" s="183"/>
      <c r="D526" s="183"/>
      <c r="E526" s="183"/>
      <c r="F526" s="863"/>
      <c r="G526" s="851"/>
      <c r="H526" s="183"/>
      <c r="I526" s="183"/>
      <c r="J526" s="183"/>
      <c r="K526" s="183"/>
    </row>
    <row r="527" spans="1:178" ht="12.75">
      <c r="A527" s="72" t="s">
        <v>620</v>
      </c>
      <c r="B527" s="52">
        <v>90.6</v>
      </c>
      <c r="C527" s="49">
        <v>89.5</v>
      </c>
      <c r="D527" s="49">
        <v>93.74</v>
      </c>
      <c r="E527" s="49">
        <v>93.9</v>
      </c>
      <c r="F527" s="53">
        <v>94.3</v>
      </c>
      <c r="G527" s="52">
        <v>90.9</v>
      </c>
      <c r="H527" s="49">
        <v>89.9</v>
      </c>
      <c r="I527" s="49">
        <v>90.84</v>
      </c>
      <c r="J527" s="49">
        <v>90.5</v>
      </c>
      <c r="K527" s="49">
        <v>91.1</v>
      </c>
    </row>
    <row r="528" spans="1:178" ht="12.75">
      <c r="A528" s="72" t="s">
        <v>208</v>
      </c>
      <c r="B528" s="52" t="s">
        <v>349</v>
      </c>
      <c r="C528" s="49" t="s">
        <v>349</v>
      </c>
      <c r="D528" s="49" t="s">
        <v>349</v>
      </c>
      <c r="E528" s="49" t="s">
        <v>349</v>
      </c>
      <c r="F528" s="53" t="s">
        <v>349</v>
      </c>
      <c r="G528" s="52" t="s">
        <v>349</v>
      </c>
      <c r="H528" s="49" t="s">
        <v>349</v>
      </c>
      <c r="I528" s="49" t="s">
        <v>349</v>
      </c>
      <c r="J528" s="49" t="s">
        <v>349</v>
      </c>
      <c r="K528" s="49" t="s">
        <v>349</v>
      </c>
    </row>
    <row r="529" spans="1:11" ht="12.75">
      <c r="A529" s="72" t="s">
        <v>408</v>
      </c>
      <c r="B529" s="57">
        <v>85.6</v>
      </c>
      <c r="C529" s="49">
        <v>86.7</v>
      </c>
      <c r="D529" s="45">
        <v>89.04</v>
      </c>
      <c r="E529" s="45">
        <v>87.6</v>
      </c>
      <c r="F529" s="53">
        <v>87.7</v>
      </c>
      <c r="G529" s="57">
        <v>85.2</v>
      </c>
      <c r="H529" s="49">
        <v>85.9</v>
      </c>
      <c r="I529" s="45">
        <v>86.08</v>
      </c>
      <c r="J529" s="45">
        <v>86.2</v>
      </c>
      <c r="K529" s="45">
        <v>85.7</v>
      </c>
    </row>
    <row r="530" spans="1:11" ht="12.75">
      <c r="A530" s="74" t="s">
        <v>458</v>
      </c>
      <c r="B530" s="57"/>
      <c r="C530" s="49"/>
      <c r="D530" s="45"/>
      <c r="E530" s="45"/>
      <c r="F530" s="53"/>
      <c r="G530" s="57"/>
      <c r="H530" s="49"/>
      <c r="I530" s="45"/>
      <c r="J530" s="45"/>
      <c r="K530" s="45"/>
    </row>
    <row r="531" spans="1:11" ht="12.75">
      <c r="A531" s="72" t="s">
        <v>357</v>
      </c>
      <c r="B531" s="57">
        <v>47.04</v>
      </c>
      <c r="C531" s="49">
        <v>45.79</v>
      </c>
      <c r="D531" s="45">
        <v>47.72</v>
      </c>
      <c r="E531" s="45">
        <v>51.24</v>
      </c>
      <c r="F531" s="53">
        <v>64.92</v>
      </c>
      <c r="G531" s="57">
        <v>52.61</v>
      </c>
      <c r="H531" s="49">
        <v>57.97</v>
      </c>
      <c r="I531" s="45">
        <v>60.42</v>
      </c>
      <c r="J531" s="45">
        <v>58.48</v>
      </c>
      <c r="K531" s="45">
        <v>62.08</v>
      </c>
    </row>
    <row r="532" spans="1:11" ht="12.75">
      <c r="A532" s="72" t="s">
        <v>358</v>
      </c>
      <c r="B532" s="57" t="s">
        <v>349</v>
      </c>
      <c r="C532" s="49" t="s">
        <v>349</v>
      </c>
      <c r="D532" s="45" t="s">
        <v>349</v>
      </c>
      <c r="E532" s="45">
        <v>81.53</v>
      </c>
      <c r="F532" s="53">
        <v>82.38</v>
      </c>
      <c r="G532" s="57" t="s">
        <v>349</v>
      </c>
      <c r="H532" s="49" t="s">
        <v>349</v>
      </c>
      <c r="I532" s="45" t="s">
        <v>349</v>
      </c>
      <c r="J532" s="45">
        <v>81.55</v>
      </c>
      <c r="K532" s="45">
        <v>82.28</v>
      </c>
    </row>
    <row r="533" spans="1:11" ht="12.75">
      <c r="A533" s="72" t="s">
        <v>359</v>
      </c>
      <c r="B533" s="57">
        <v>45.36</v>
      </c>
      <c r="C533" s="49">
        <v>47.77</v>
      </c>
      <c r="D533" s="45">
        <v>47.29</v>
      </c>
      <c r="E533" s="45">
        <v>34.75</v>
      </c>
      <c r="F533" s="53">
        <v>25.96</v>
      </c>
      <c r="G533" s="57">
        <v>54.7</v>
      </c>
      <c r="H533" s="49">
        <v>58.1</v>
      </c>
      <c r="I533" s="45">
        <v>61.54</v>
      </c>
      <c r="J533" s="45">
        <v>40.82</v>
      </c>
      <c r="K533" s="45">
        <v>40.74</v>
      </c>
    </row>
    <row r="534" spans="1:11" ht="12.75">
      <c r="A534" s="72" t="s">
        <v>834</v>
      </c>
      <c r="B534" s="57">
        <v>80.72</v>
      </c>
      <c r="C534" s="49">
        <v>79.44</v>
      </c>
      <c r="D534" s="45">
        <v>79.06</v>
      </c>
      <c r="E534" s="45">
        <v>78.42</v>
      </c>
      <c r="F534" s="53">
        <v>68.69</v>
      </c>
      <c r="G534" s="57">
        <v>80.45</v>
      </c>
      <c r="H534" s="49">
        <v>80.319999999999993</v>
      </c>
      <c r="I534" s="45">
        <v>79.81</v>
      </c>
      <c r="J534" s="45">
        <v>78.900000000000006</v>
      </c>
      <c r="K534" s="45">
        <v>69.38</v>
      </c>
    </row>
    <row r="535" spans="1:11" ht="12.75">
      <c r="A535" s="72" t="s">
        <v>530</v>
      </c>
      <c r="B535" s="57">
        <v>84.72</v>
      </c>
      <c r="C535" s="49">
        <v>83.96</v>
      </c>
      <c r="D535" s="45">
        <v>85.15</v>
      </c>
      <c r="E535" s="45">
        <v>84.42</v>
      </c>
      <c r="F535" s="53">
        <v>82.93</v>
      </c>
      <c r="G535" s="57">
        <v>84.11</v>
      </c>
      <c r="H535" s="49">
        <v>82.35</v>
      </c>
      <c r="I535" s="45">
        <v>81.650000000000006</v>
      </c>
      <c r="J535" s="45">
        <v>81.63</v>
      </c>
      <c r="K535" s="45">
        <v>81.88</v>
      </c>
    </row>
    <row r="536" spans="1:11" ht="12.75">
      <c r="A536" s="74" t="s">
        <v>457</v>
      </c>
      <c r="B536" s="57"/>
      <c r="C536" s="49"/>
      <c r="D536" s="45"/>
      <c r="E536" s="45"/>
      <c r="F536" s="53"/>
      <c r="G536" s="57"/>
      <c r="H536" s="49"/>
      <c r="I536" s="45"/>
      <c r="J536" s="45"/>
      <c r="K536" s="49"/>
    </row>
    <row r="537" spans="1:11" ht="12.75">
      <c r="A537" s="72" t="s">
        <v>409</v>
      </c>
      <c r="B537" s="52">
        <v>80.849999999999994</v>
      </c>
      <c r="C537" s="49">
        <v>80.91</v>
      </c>
      <c r="D537" s="49">
        <v>80.430000000000007</v>
      </c>
      <c r="E537" s="49">
        <v>80.989999999999995</v>
      </c>
      <c r="F537" s="53">
        <v>81.05</v>
      </c>
      <c r="G537" s="52">
        <v>74.44</v>
      </c>
      <c r="H537" s="49">
        <v>72.209999999999994</v>
      </c>
      <c r="I537" s="49">
        <v>76.365431670000007</v>
      </c>
      <c r="J537" s="49">
        <v>76.819999999999993</v>
      </c>
      <c r="K537" s="49">
        <v>76.81</v>
      </c>
    </row>
    <row r="538" spans="1:11" ht="12.75">
      <c r="A538" s="720" t="s">
        <v>846</v>
      </c>
      <c r="B538" s="52">
        <v>79.89</v>
      </c>
      <c r="C538" s="49">
        <v>85.77</v>
      </c>
      <c r="D538" s="49">
        <v>89.15</v>
      </c>
      <c r="E538" s="49">
        <v>85.93</v>
      </c>
      <c r="F538" s="53">
        <v>86.65</v>
      </c>
      <c r="G538" s="52">
        <v>80.13</v>
      </c>
      <c r="H538" s="49">
        <v>79.459999999999994</v>
      </c>
      <c r="I538" s="49">
        <v>80.13</v>
      </c>
      <c r="J538" s="49">
        <v>76.8</v>
      </c>
      <c r="K538" s="49">
        <v>77.08</v>
      </c>
    </row>
    <row r="539" spans="1:11" ht="12.75">
      <c r="A539" s="720" t="s">
        <v>1195</v>
      </c>
      <c r="B539" s="52" t="s">
        <v>917</v>
      </c>
      <c r="C539" s="49" t="s">
        <v>917</v>
      </c>
      <c r="D539" s="49" t="s">
        <v>917</v>
      </c>
      <c r="E539" s="49" t="s">
        <v>917</v>
      </c>
      <c r="F539" s="53" t="s">
        <v>917</v>
      </c>
      <c r="G539" s="52" t="s">
        <v>917</v>
      </c>
      <c r="H539" s="49" t="s">
        <v>917</v>
      </c>
      <c r="I539" s="49" t="s">
        <v>917</v>
      </c>
      <c r="J539" s="49" t="s">
        <v>917</v>
      </c>
      <c r="K539" s="49" t="s">
        <v>917</v>
      </c>
    </row>
    <row r="540" spans="1:11" ht="12.75">
      <c r="A540" s="74" t="s">
        <v>459</v>
      </c>
      <c r="B540" s="52"/>
      <c r="C540" s="49"/>
      <c r="D540" s="49"/>
      <c r="E540" s="49"/>
      <c r="F540" s="53"/>
      <c r="G540" s="52"/>
      <c r="H540" s="49"/>
      <c r="I540" s="49"/>
      <c r="J540" s="49"/>
      <c r="K540" s="49"/>
    </row>
    <row r="541" spans="1:11" ht="12.75">
      <c r="A541" s="72" t="s">
        <v>135</v>
      </c>
      <c r="B541" s="52">
        <v>57.56</v>
      </c>
      <c r="C541" s="49">
        <v>58.63</v>
      </c>
      <c r="D541" s="49">
        <v>58.41</v>
      </c>
      <c r="E541" s="49">
        <v>58.268999999999998</v>
      </c>
      <c r="F541" s="53">
        <v>57.665999999999997</v>
      </c>
      <c r="G541" s="52">
        <v>40.31</v>
      </c>
      <c r="H541" s="49">
        <v>41</v>
      </c>
      <c r="I541" s="49">
        <v>35.090000000000003</v>
      </c>
      <c r="J541" s="49">
        <v>33.779000000000003</v>
      </c>
      <c r="K541" s="49">
        <v>26.190999999999999</v>
      </c>
    </row>
    <row r="542" spans="1:11" ht="12.75">
      <c r="A542" s="72" t="s">
        <v>136</v>
      </c>
      <c r="B542" s="52">
        <v>62.95</v>
      </c>
      <c r="C542" s="49">
        <v>63.23</v>
      </c>
      <c r="D542" s="49">
        <v>62.36</v>
      </c>
      <c r="E542" s="49">
        <v>67.668999999999997</v>
      </c>
      <c r="F542" s="53">
        <v>70.760000000000005</v>
      </c>
      <c r="G542" s="52">
        <v>47.21</v>
      </c>
      <c r="H542" s="49">
        <v>47.34</v>
      </c>
      <c r="I542" s="49">
        <v>53.62</v>
      </c>
      <c r="J542" s="49">
        <v>58.353000000000002</v>
      </c>
      <c r="K542" s="49">
        <v>60.76</v>
      </c>
    </row>
    <row r="543" spans="1:11" ht="12.75">
      <c r="A543" s="74" t="s">
        <v>140</v>
      </c>
      <c r="B543" s="52"/>
      <c r="C543" s="49"/>
      <c r="D543" s="49"/>
      <c r="E543" s="49"/>
      <c r="F543" s="53"/>
      <c r="G543" s="52"/>
      <c r="H543" s="49"/>
      <c r="I543" s="49"/>
      <c r="J543" s="49"/>
      <c r="K543" s="49"/>
    </row>
    <row r="544" spans="1:11" ht="14.25">
      <c r="A544" s="72" t="s">
        <v>969</v>
      </c>
      <c r="B544" s="57">
        <v>53.7</v>
      </c>
      <c r="C544" s="45">
        <v>54.2</v>
      </c>
      <c r="D544" s="45">
        <v>55</v>
      </c>
      <c r="E544" s="45">
        <v>55.5</v>
      </c>
      <c r="F544" s="93">
        <v>61.2</v>
      </c>
      <c r="G544" s="57">
        <v>54.7</v>
      </c>
      <c r="H544" s="45">
        <v>63.2</v>
      </c>
      <c r="I544" s="45">
        <v>62.1</v>
      </c>
      <c r="J544" s="45">
        <v>65.599999999999994</v>
      </c>
      <c r="K544" s="45">
        <v>67.3</v>
      </c>
    </row>
    <row r="545" spans="1:11" ht="14.25" hidden="1">
      <c r="A545" s="72" t="s">
        <v>369</v>
      </c>
      <c r="B545" s="57" t="s">
        <v>349</v>
      </c>
      <c r="C545" s="45" t="s">
        <v>349</v>
      </c>
      <c r="D545" s="45" t="s">
        <v>349</v>
      </c>
      <c r="E545" s="45" t="s">
        <v>349</v>
      </c>
      <c r="F545" s="93" t="s">
        <v>349</v>
      </c>
      <c r="G545" s="57" t="s">
        <v>349</v>
      </c>
      <c r="H545" s="45" t="s">
        <v>349</v>
      </c>
      <c r="I545" s="45" t="s">
        <v>349</v>
      </c>
      <c r="J545" s="45" t="s">
        <v>349</v>
      </c>
      <c r="K545" s="45" t="s">
        <v>349</v>
      </c>
    </row>
    <row r="546" spans="1:11" ht="14.25">
      <c r="A546" s="720" t="s">
        <v>1131</v>
      </c>
      <c r="B546" s="57">
        <v>82.7</v>
      </c>
      <c r="C546" s="45">
        <v>83</v>
      </c>
      <c r="D546" s="45">
        <v>84</v>
      </c>
      <c r="E546" s="45">
        <v>82.7</v>
      </c>
      <c r="F546" s="93">
        <v>82.5</v>
      </c>
      <c r="G546" s="57">
        <v>74.8</v>
      </c>
      <c r="H546" s="45">
        <v>74.5</v>
      </c>
      <c r="I546" s="45">
        <v>75.8</v>
      </c>
      <c r="J546" s="45">
        <v>75.3</v>
      </c>
      <c r="K546" s="45">
        <v>74.3</v>
      </c>
    </row>
    <row r="547" spans="1:11" ht="12.75" hidden="1" customHeight="1">
      <c r="A547" s="72" t="s">
        <v>745</v>
      </c>
      <c r="B547" s="57">
        <v>0</v>
      </c>
      <c r="C547" s="45">
        <v>0</v>
      </c>
      <c r="D547" s="10">
        <v>0</v>
      </c>
      <c r="E547" s="10">
        <v>0</v>
      </c>
      <c r="F547" s="97">
        <v>0</v>
      </c>
      <c r="G547" s="57">
        <v>0</v>
      </c>
      <c r="H547" s="45">
        <v>0</v>
      </c>
      <c r="I547" s="10">
        <v>0</v>
      </c>
      <c r="J547" s="10">
        <v>0</v>
      </c>
      <c r="K547" s="95">
        <v>0</v>
      </c>
    </row>
    <row r="548" spans="1:11" ht="12.75" hidden="1" customHeight="1">
      <c r="A548" s="72" t="s">
        <v>368</v>
      </c>
      <c r="B548" s="57">
        <v>0</v>
      </c>
      <c r="C548" s="45">
        <v>0</v>
      </c>
      <c r="D548" s="10">
        <v>0</v>
      </c>
      <c r="E548" s="10">
        <v>0</v>
      </c>
      <c r="F548" s="97">
        <v>0</v>
      </c>
      <c r="G548" s="57">
        <v>0</v>
      </c>
      <c r="H548" s="45">
        <v>0</v>
      </c>
      <c r="I548" s="10">
        <v>0</v>
      </c>
      <c r="J548" s="10">
        <v>0</v>
      </c>
      <c r="K548" s="95">
        <v>0</v>
      </c>
    </row>
    <row r="549" spans="1:11" ht="12.75" hidden="1" customHeight="1">
      <c r="A549" s="72" t="s">
        <v>230</v>
      </c>
      <c r="B549" s="57">
        <v>0</v>
      </c>
      <c r="C549" s="45">
        <v>0</v>
      </c>
      <c r="D549" s="10">
        <v>0</v>
      </c>
      <c r="E549" s="10">
        <v>0</v>
      </c>
      <c r="F549" s="97">
        <v>0</v>
      </c>
      <c r="G549" s="57">
        <v>0</v>
      </c>
      <c r="H549" s="45">
        <v>0</v>
      </c>
      <c r="I549" s="10">
        <v>0</v>
      </c>
      <c r="J549" s="10">
        <v>0</v>
      </c>
      <c r="K549" s="95">
        <v>0</v>
      </c>
    </row>
    <row r="550" spans="1:11" ht="12.75">
      <c r="A550" s="74" t="s">
        <v>141</v>
      </c>
      <c r="B550" s="57"/>
      <c r="C550" s="49"/>
      <c r="D550" s="45"/>
      <c r="E550" s="45"/>
      <c r="F550" s="53"/>
      <c r="G550" s="57"/>
      <c r="H550" s="49"/>
      <c r="I550" s="45"/>
      <c r="J550" s="45"/>
      <c r="K550" s="49"/>
    </row>
    <row r="551" spans="1:11" ht="12.75">
      <c r="A551" s="720" t="s">
        <v>1018</v>
      </c>
      <c r="B551" s="57">
        <v>50.12</v>
      </c>
      <c r="C551" s="49">
        <v>50</v>
      </c>
      <c r="D551" s="49">
        <v>49.23</v>
      </c>
      <c r="E551" s="49">
        <v>52.46</v>
      </c>
      <c r="F551" s="53">
        <v>51.44</v>
      </c>
      <c r="G551" s="57">
        <v>28.91</v>
      </c>
      <c r="H551" s="45">
        <v>29.54</v>
      </c>
      <c r="I551" s="45">
        <v>26.21</v>
      </c>
      <c r="J551" s="45">
        <v>45.8</v>
      </c>
      <c r="K551" s="45">
        <v>43.59</v>
      </c>
    </row>
    <row r="552" spans="1:11" ht="12.75" hidden="1" customHeight="1">
      <c r="A552" s="72" t="s">
        <v>655</v>
      </c>
      <c r="B552" s="52">
        <v>0</v>
      </c>
      <c r="C552" s="49">
        <v>0</v>
      </c>
      <c r="D552" s="49">
        <v>0</v>
      </c>
      <c r="E552" s="49">
        <v>0</v>
      </c>
      <c r="F552" s="53">
        <v>0</v>
      </c>
      <c r="G552" s="52">
        <v>0</v>
      </c>
      <c r="H552" s="49">
        <v>0</v>
      </c>
      <c r="I552" s="49">
        <v>0</v>
      </c>
      <c r="J552" s="49">
        <v>0</v>
      </c>
      <c r="K552" s="49">
        <v>0</v>
      </c>
    </row>
    <row r="553" spans="1:11" ht="12.75">
      <c r="A553" s="72" t="s">
        <v>622</v>
      </c>
      <c r="B553" s="57">
        <v>32</v>
      </c>
      <c r="C553" s="45">
        <v>29.3</v>
      </c>
      <c r="D553" s="45">
        <v>38.9</v>
      </c>
      <c r="E553" s="45">
        <v>51.8</v>
      </c>
      <c r="F553" s="93">
        <v>61.8</v>
      </c>
      <c r="G553" s="57">
        <v>14.5</v>
      </c>
      <c r="H553" s="45">
        <v>18.399999999999999</v>
      </c>
      <c r="I553" s="45">
        <v>44.8</v>
      </c>
      <c r="J553" s="45">
        <v>57.4</v>
      </c>
      <c r="K553" s="45">
        <v>57.1</v>
      </c>
    </row>
    <row r="554" spans="1:11" ht="12.75">
      <c r="A554" s="74" t="s">
        <v>641</v>
      </c>
      <c r="B554" s="52"/>
      <c r="C554" s="49"/>
      <c r="D554" s="49"/>
      <c r="E554" s="49"/>
      <c r="F554" s="53"/>
      <c r="G554" s="52"/>
      <c r="H554" s="49"/>
      <c r="I554" s="49"/>
      <c r="J554" s="49"/>
      <c r="K554" s="49"/>
    </row>
    <row r="555" spans="1:11" ht="12.75">
      <c r="A555" s="72" t="s">
        <v>656</v>
      </c>
      <c r="B555" s="57">
        <v>58.571599999999997</v>
      </c>
      <c r="C555" s="45">
        <v>58.273099999999999</v>
      </c>
      <c r="D555" s="45">
        <v>57.446399999999997</v>
      </c>
      <c r="E555" s="45">
        <v>56.186860000000003</v>
      </c>
      <c r="F555" s="93">
        <v>58</v>
      </c>
      <c r="G555" s="57">
        <v>48.283266699999999</v>
      </c>
      <c r="H555" s="45">
        <v>49.014114659999997</v>
      </c>
      <c r="I555" s="45">
        <v>50.306468049999999</v>
      </c>
      <c r="J555" s="45">
        <v>49.554776150000002</v>
      </c>
      <c r="K555" s="45">
        <v>48</v>
      </c>
    </row>
    <row r="556" spans="1:11" ht="12.75">
      <c r="A556" s="72" t="s">
        <v>657</v>
      </c>
      <c r="B556" s="57">
        <v>59.506149999999998</v>
      </c>
      <c r="C556" s="45">
        <v>61.653149999999997</v>
      </c>
      <c r="D556" s="45">
        <v>60.572519999999997</v>
      </c>
      <c r="E556" s="45">
        <v>58.780990000000003</v>
      </c>
      <c r="F556" s="93">
        <v>56.87</v>
      </c>
      <c r="G556" s="57">
        <v>64.217659999999995</v>
      </c>
      <c r="H556" s="45">
        <v>58.406579999999998</v>
      </c>
      <c r="I556" s="45">
        <v>59.787269999999999</v>
      </c>
      <c r="J556" s="45">
        <v>59.19806861</v>
      </c>
      <c r="K556" s="45">
        <v>65</v>
      </c>
    </row>
    <row r="557" spans="1:11" ht="12.75">
      <c r="A557" s="72" t="s">
        <v>574</v>
      </c>
      <c r="B557" s="57">
        <v>72.370419999999996</v>
      </c>
      <c r="C557" s="45">
        <v>73.612719999999996</v>
      </c>
      <c r="D557" s="45">
        <v>73.927490000000006</v>
      </c>
      <c r="E557" s="45">
        <v>73.069090000000003</v>
      </c>
      <c r="F557" s="93">
        <v>70.930000000000007</v>
      </c>
      <c r="G557" s="57">
        <v>94.250069999999994</v>
      </c>
      <c r="H557" s="45">
        <v>96.73048</v>
      </c>
      <c r="I557" s="45">
        <v>96.052449999999993</v>
      </c>
      <c r="J557" s="45">
        <v>86.850809999999996</v>
      </c>
      <c r="K557" s="45">
        <v>86.9</v>
      </c>
    </row>
    <row r="558" spans="1:11" ht="12.75">
      <c r="A558" s="72" t="s">
        <v>398</v>
      </c>
      <c r="B558" s="57">
        <v>48</v>
      </c>
      <c r="C558" s="45">
        <v>44</v>
      </c>
      <c r="D558" s="45">
        <v>50.681150000000002</v>
      </c>
      <c r="E558" s="45">
        <v>48.328200000000002</v>
      </c>
      <c r="F558" s="93">
        <v>49.15</v>
      </c>
      <c r="G558" s="57" t="s">
        <v>917</v>
      </c>
      <c r="H558" s="45" t="s">
        <v>917</v>
      </c>
      <c r="I558" s="45" t="s">
        <v>917</v>
      </c>
      <c r="J558" s="45" t="s">
        <v>917</v>
      </c>
      <c r="K558" s="45" t="s">
        <v>917</v>
      </c>
    </row>
    <row r="559" spans="1:11" ht="12.75">
      <c r="A559" s="74" t="s">
        <v>860</v>
      </c>
      <c r="B559" s="57"/>
      <c r="C559" s="45"/>
      <c r="D559" s="45"/>
      <c r="E559" s="45"/>
      <c r="F559" s="93"/>
      <c r="G559" s="57"/>
      <c r="H559" s="45"/>
      <c r="I559" s="45"/>
      <c r="J559" s="45"/>
      <c r="K559" s="45"/>
    </row>
    <row r="560" spans="1:11" ht="12.75">
      <c r="A560" s="72" t="s">
        <v>466</v>
      </c>
      <c r="B560" s="57">
        <v>45.62</v>
      </c>
      <c r="C560" s="45">
        <v>40.81</v>
      </c>
      <c r="D560" s="45">
        <v>40.76</v>
      </c>
      <c r="E560" s="45">
        <v>40.450000000000003</v>
      </c>
      <c r="F560" s="93">
        <v>40.713000000000001</v>
      </c>
      <c r="G560" s="57">
        <v>40.049999999999997</v>
      </c>
      <c r="H560" s="45">
        <v>41.03</v>
      </c>
      <c r="I560" s="45">
        <v>45.84</v>
      </c>
      <c r="J560" s="45">
        <v>48.5</v>
      </c>
      <c r="K560" s="45">
        <v>51.982999999999997</v>
      </c>
    </row>
    <row r="561" spans="1:178" ht="12.75">
      <c r="A561" s="72" t="s">
        <v>181</v>
      </c>
      <c r="B561" s="57">
        <v>45.72</v>
      </c>
      <c r="C561" s="45">
        <v>35.99</v>
      </c>
      <c r="D561" s="45">
        <v>27.71</v>
      </c>
      <c r="E561" s="45">
        <v>17.63</v>
      </c>
      <c r="F561" s="93">
        <v>13.53</v>
      </c>
      <c r="G561" s="57">
        <v>74.739999999999995</v>
      </c>
      <c r="H561" s="45">
        <v>64.98</v>
      </c>
      <c r="I561" s="45">
        <v>55.51</v>
      </c>
      <c r="J561" s="45">
        <v>46.14</v>
      </c>
      <c r="K561" s="45">
        <v>36.822000000000003</v>
      </c>
    </row>
    <row r="562" spans="1:178" ht="12.75">
      <c r="A562" s="72" t="s">
        <v>55</v>
      </c>
      <c r="B562" s="57">
        <v>10.4</v>
      </c>
      <c r="C562" s="45">
        <v>9.89</v>
      </c>
      <c r="D562" s="45">
        <v>7.91</v>
      </c>
      <c r="E562" s="45">
        <v>4.24</v>
      </c>
      <c r="F562" s="93">
        <v>0.21199999999999999</v>
      </c>
      <c r="G562" s="57">
        <v>2.13</v>
      </c>
      <c r="H562" s="45">
        <v>2.62</v>
      </c>
      <c r="I562" s="45">
        <v>2.44</v>
      </c>
      <c r="J562" s="45">
        <v>1.53</v>
      </c>
      <c r="K562" s="45">
        <v>8.3000000000000004E-2</v>
      </c>
    </row>
    <row r="563" spans="1:178" s="785" customFormat="1" ht="12.75">
      <c r="A563" s="72" t="s">
        <v>1258</v>
      </c>
      <c r="B563" s="57" t="s">
        <v>917</v>
      </c>
      <c r="C563" s="45">
        <v>2.48</v>
      </c>
      <c r="D563" s="45">
        <v>7.88</v>
      </c>
      <c r="E563" s="45">
        <v>22.92</v>
      </c>
      <c r="F563" s="93">
        <v>23.074000000000002</v>
      </c>
      <c r="G563" s="57" t="s">
        <v>917</v>
      </c>
      <c r="H563" s="45">
        <v>0.15</v>
      </c>
      <c r="I563" s="45">
        <v>0.79</v>
      </c>
      <c r="J563" s="45">
        <v>2.23</v>
      </c>
      <c r="K563" s="45">
        <v>3.601</v>
      </c>
    </row>
    <row r="564" spans="1:178" s="785" customFormat="1" ht="12.75">
      <c r="A564" s="72" t="s">
        <v>1259</v>
      </c>
      <c r="B564" s="57" t="s">
        <v>349</v>
      </c>
      <c r="C564" s="45" t="s">
        <v>349</v>
      </c>
      <c r="D564" s="45" t="s">
        <v>349</v>
      </c>
      <c r="E564" s="45" t="s">
        <v>349</v>
      </c>
      <c r="F564" s="93">
        <v>0.2</v>
      </c>
      <c r="G564" s="57" t="s">
        <v>349</v>
      </c>
      <c r="H564" s="45" t="s">
        <v>349</v>
      </c>
      <c r="I564" s="45" t="s">
        <v>349</v>
      </c>
      <c r="J564" s="45" t="s">
        <v>349</v>
      </c>
      <c r="K564" s="45">
        <v>3.2000000000000001E-2</v>
      </c>
    </row>
    <row r="565" spans="1:178" ht="12.75">
      <c r="A565" s="72" t="s">
        <v>56</v>
      </c>
      <c r="B565" s="57">
        <v>13.72</v>
      </c>
      <c r="C565" s="45">
        <v>18.920000000000002</v>
      </c>
      <c r="D565" s="45">
        <v>21.49</v>
      </c>
      <c r="E565" s="45">
        <v>20.149999999999999</v>
      </c>
      <c r="F565" s="93">
        <v>18.193000000000001</v>
      </c>
      <c r="G565" s="57">
        <v>21.65</v>
      </c>
      <c r="H565" s="45">
        <v>30.45</v>
      </c>
      <c r="I565" s="45">
        <v>38.85</v>
      </c>
      <c r="J565" s="45">
        <v>46.93</v>
      </c>
      <c r="K565" s="45">
        <v>54.597999999999999</v>
      </c>
    </row>
    <row r="566" spans="1:178" ht="12.75">
      <c r="A566" s="74" t="s">
        <v>106</v>
      </c>
      <c r="B566" s="57"/>
      <c r="C566" s="49"/>
      <c r="D566" s="45"/>
      <c r="E566" s="45"/>
      <c r="F566" s="53"/>
      <c r="G566" s="57"/>
      <c r="H566" s="45"/>
      <c r="I566" s="45"/>
      <c r="J566" s="45"/>
      <c r="K566" s="45"/>
    </row>
    <row r="567" spans="1:178" ht="12.75">
      <c r="A567" s="72" t="s">
        <v>380</v>
      </c>
      <c r="B567" s="57">
        <v>41.9</v>
      </c>
      <c r="C567" s="45">
        <v>44.6</v>
      </c>
      <c r="D567" s="45">
        <v>45.2</v>
      </c>
      <c r="E567" s="45">
        <v>44.6</v>
      </c>
      <c r="F567" s="93">
        <v>43.4</v>
      </c>
      <c r="G567" s="57">
        <v>52.3</v>
      </c>
      <c r="H567" s="45">
        <v>50.5</v>
      </c>
      <c r="I567" s="45">
        <v>50.7</v>
      </c>
      <c r="J567" s="45">
        <v>50.7</v>
      </c>
      <c r="K567" s="45">
        <v>42</v>
      </c>
    </row>
    <row r="568" spans="1:178" ht="12.75">
      <c r="A568" s="72" t="s">
        <v>918</v>
      </c>
      <c r="B568" s="57">
        <v>52</v>
      </c>
      <c r="C568" s="45">
        <v>52.6</v>
      </c>
      <c r="D568" s="45">
        <v>41.3</v>
      </c>
      <c r="E568" s="45">
        <v>54.1</v>
      </c>
      <c r="F568" s="93">
        <v>31.4</v>
      </c>
      <c r="G568" s="57">
        <v>57.5</v>
      </c>
      <c r="H568" s="45">
        <v>57.6</v>
      </c>
      <c r="I568" s="45">
        <v>53.9</v>
      </c>
      <c r="J568" s="45">
        <v>47.66</v>
      </c>
      <c r="K568" s="45">
        <v>32.700000000000003</v>
      </c>
    </row>
    <row r="569" spans="1:178" ht="12.75">
      <c r="A569" s="74" t="s">
        <v>4</v>
      </c>
      <c r="B569" s="57"/>
      <c r="C569" s="45"/>
      <c r="D569" s="45"/>
      <c r="E569" s="45"/>
      <c r="F569" s="93"/>
      <c r="G569" s="57"/>
      <c r="H569" s="45"/>
      <c r="I569" s="45"/>
      <c r="J569" s="45"/>
      <c r="K569" s="45"/>
    </row>
    <row r="570" spans="1:178" ht="12.75">
      <c r="A570" s="72" t="s">
        <v>345</v>
      </c>
      <c r="B570" s="57">
        <v>47.53</v>
      </c>
      <c r="C570" s="45">
        <v>45.8</v>
      </c>
      <c r="D570" s="45">
        <v>49.36</v>
      </c>
      <c r="E570" s="45">
        <v>47.95</v>
      </c>
      <c r="F570" s="93">
        <v>49.1</v>
      </c>
      <c r="G570" s="57">
        <v>37.78</v>
      </c>
      <c r="H570" s="45">
        <v>37.44</v>
      </c>
      <c r="I570" s="45">
        <v>42.99</v>
      </c>
      <c r="J570" s="45">
        <v>41.49</v>
      </c>
      <c r="K570" s="45">
        <v>44.33</v>
      </c>
    </row>
    <row r="571" spans="1:178" ht="12.75">
      <c r="A571" s="72" t="s">
        <v>344</v>
      </c>
      <c r="B571" s="57">
        <v>79.38</v>
      </c>
      <c r="C571" s="45">
        <v>80.67</v>
      </c>
      <c r="D571" s="45">
        <v>80.41</v>
      </c>
      <c r="E571" s="45">
        <v>76.319999999999993</v>
      </c>
      <c r="F571" s="93">
        <v>76.819999999999993</v>
      </c>
      <c r="G571" s="57">
        <v>75.39</v>
      </c>
      <c r="H571" s="45">
        <v>75.47</v>
      </c>
      <c r="I571" s="45">
        <v>74.59</v>
      </c>
      <c r="J571" s="45">
        <v>72.23</v>
      </c>
      <c r="K571" s="45">
        <v>70.77</v>
      </c>
    </row>
    <row r="572" spans="1:178" ht="12.75">
      <c r="A572" s="72" t="s">
        <v>343</v>
      </c>
      <c r="B572" s="57" t="s">
        <v>917</v>
      </c>
      <c r="C572" s="45" t="s">
        <v>917</v>
      </c>
      <c r="D572" s="45" t="s">
        <v>917</v>
      </c>
      <c r="E572" s="45" t="s">
        <v>917</v>
      </c>
      <c r="F572" s="93" t="s">
        <v>917</v>
      </c>
      <c r="G572" s="57" t="s">
        <v>917</v>
      </c>
      <c r="H572" s="45" t="s">
        <v>917</v>
      </c>
      <c r="I572" s="45" t="s">
        <v>917</v>
      </c>
      <c r="J572" s="45" t="s">
        <v>917</v>
      </c>
      <c r="K572" s="45" t="s">
        <v>917</v>
      </c>
    </row>
    <row r="573" spans="1:178" s="19" customFormat="1" ht="12.75" customHeight="1">
      <c r="A573" s="72" t="s">
        <v>534</v>
      </c>
      <c r="B573" s="57" t="s">
        <v>917</v>
      </c>
      <c r="C573" s="45" t="s">
        <v>917</v>
      </c>
      <c r="D573" s="45" t="s">
        <v>917</v>
      </c>
      <c r="E573" s="45" t="s">
        <v>917</v>
      </c>
      <c r="F573" s="93" t="s">
        <v>917</v>
      </c>
      <c r="G573" s="57" t="s">
        <v>917</v>
      </c>
      <c r="H573" s="45" t="s">
        <v>917</v>
      </c>
      <c r="I573" s="45" t="s">
        <v>917</v>
      </c>
      <c r="J573" s="45" t="s">
        <v>917</v>
      </c>
      <c r="K573" s="45" t="s">
        <v>917</v>
      </c>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c r="BU573" s="22"/>
      <c r="BV573" s="22"/>
      <c r="BW573" s="22"/>
      <c r="BX573" s="22"/>
      <c r="BY573" s="22"/>
      <c r="BZ573" s="22"/>
      <c r="CA573" s="22"/>
      <c r="CB573" s="22"/>
      <c r="CC573" s="22"/>
      <c r="CD573" s="22"/>
      <c r="CE573" s="22"/>
      <c r="CF573" s="22"/>
      <c r="CG573" s="22"/>
      <c r="CH573" s="22"/>
      <c r="CI573" s="22"/>
      <c r="CJ573" s="22"/>
      <c r="CK573" s="22"/>
      <c r="CL573" s="22"/>
      <c r="CM573" s="22"/>
      <c r="CN573" s="22"/>
      <c r="CO573" s="22"/>
      <c r="CP573" s="22"/>
      <c r="CQ573" s="22"/>
      <c r="CR573" s="22"/>
      <c r="CS573" s="22"/>
      <c r="CT573" s="22"/>
      <c r="CU573" s="22"/>
      <c r="CV573" s="22"/>
      <c r="CW573" s="22"/>
      <c r="CX573" s="22"/>
      <c r="CY573" s="22"/>
      <c r="CZ573" s="22"/>
      <c r="DA573" s="22"/>
      <c r="DB573" s="22"/>
      <c r="DC573" s="22"/>
      <c r="DD573" s="22"/>
      <c r="DE573" s="22"/>
      <c r="DF573" s="22"/>
      <c r="DG573" s="22"/>
      <c r="DH573" s="22"/>
      <c r="DI573" s="22"/>
      <c r="DJ573" s="22"/>
      <c r="DK573" s="22"/>
      <c r="DL573" s="22"/>
      <c r="DM573" s="22"/>
      <c r="DN573" s="22"/>
      <c r="DO573" s="22"/>
      <c r="DP573" s="22"/>
      <c r="DQ573" s="22"/>
      <c r="DR573" s="22"/>
      <c r="DS573" s="22"/>
      <c r="DT573" s="22"/>
      <c r="DU573" s="22"/>
      <c r="DV573" s="22"/>
      <c r="DW573" s="22"/>
      <c r="DX573" s="22"/>
      <c r="DY573" s="22"/>
      <c r="DZ573" s="22"/>
      <c r="EA573" s="22"/>
      <c r="EB573" s="22"/>
      <c r="EC573" s="22"/>
      <c r="ED573" s="22"/>
      <c r="EE573" s="22"/>
      <c r="EF573" s="22"/>
      <c r="EG573" s="22"/>
      <c r="EH573" s="22"/>
      <c r="EI573" s="22"/>
      <c r="EJ573" s="22"/>
      <c r="EK573" s="22"/>
      <c r="EL573" s="22"/>
      <c r="EM573" s="22"/>
      <c r="EN573" s="22"/>
      <c r="EO573" s="22"/>
      <c r="EP573" s="22"/>
      <c r="EQ573" s="22"/>
      <c r="ER573" s="22"/>
      <c r="ES573" s="22"/>
      <c r="ET573" s="22"/>
      <c r="EU573" s="22"/>
      <c r="EV573" s="22"/>
      <c r="EW573" s="22"/>
      <c r="EX573" s="22"/>
      <c r="EY573" s="22"/>
      <c r="EZ573" s="22"/>
      <c r="FA573" s="22"/>
      <c r="FB573" s="22"/>
      <c r="FC573" s="22"/>
      <c r="FD573" s="22"/>
      <c r="FE573" s="22"/>
      <c r="FF573" s="22"/>
      <c r="FG573" s="22"/>
      <c r="FH573" s="22"/>
      <c r="FI573" s="22"/>
      <c r="FJ573" s="22"/>
      <c r="FK573" s="22"/>
      <c r="FL573" s="22"/>
      <c r="FM573" s="22"/>
      <c r="FN573" s="22"/>
      <c r="FO573" s="22"/>
      <c r="FP573" s="22"/>
      <c r="FQ573" s="22"/>
      <c r="FR573" s="22"/>
      <c r="FS573" s="22"/>
      <c r="FT573" s="22"/>
      <c r="FU573" s="22"/>
      <c r="FV573" s="22"/>
    </row>
    <row r="574" spans="1:178" s="19" customFormat="1" ht="12.75" customHeight="1">
      <c r="A574" s="74" t="s">
        <v>811</v>
      </c>
      <c r="B574" s="57"/>
      <c r="C574" s="45"/>
      <c r="D574" s="45"/>
      <c r="E574" s="45"/>
      <c r="F574" s="93"/>
      <c r="G574" s="57"/>
      <c r="H574" s="45"/>
      <c r="I574" s="45"/>
      <c r="J574" s="45"/>
      <c r="K574" s="45"/>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c r="CA574" s="22"/>
      <c r="CB574" s="22"/>
      <c r="CC574" s="22"/>
      <c r="CD574" s="22"/>
      <c r="CE574" s="22"/>
      <c r="CF574" s="22"/>
      <c r="CG574" s="22"/>
      <c r="CH574" s="22"/>
      <c r="CI574" s="22"/>
      <c r="CJ574" s="22"/>
      <c r="CK574" s="22"/>
      <c r="CL574" s="22"/>
      <c r="CM574" s="22"/>
      <c r="CN574" s="22"/>
      <c r="CO574" s="22"/>
      <c r="CP574" s="22"/>
      <c r="CQ574" s="22"/>
      <c r="CR574" s="22"/>
      <c r="CS574" s="22"/>
      <c r="CT574" s="22"/>
      <c r="CU574" s="22"/>
      <c r="CV574" s="22"/>
      <c r="CW574" s="22"/>
      <c r="CX574" s="22"/>
      <c r="CY574" s="22"/>
      <c r="CZ574" s="22"/>
      <c r="DA574" s="22"/>
      <c r="DB574" s="22"/>
      <c r="DC574" s="22"/>
      <c r="DD574" s="22"/>
      <c r="DE574" s="22"/>
      <c r="DF574" s="22"/>
      <c r="DG574" s="22"/>
      <c r="DH574" s="22"/>
      <c r="DI574" s="22"/>
      <c r="DJ574" s="22"/>
      <c r="DK574" s="22"/>
      <c r="DL574" s="22"/>
      <c r="DM574" s="22"/>
      <c r="DN574" s="22"/>
      <c r="DO574" s="22"/>
      <c r="DP574" s="22"/>
      <c r="DQ574" s="22"/>
      <c r="DR574" s="22"/>
      <c r="DS574" s="22"/>
      <c r="DT574" s="22"/>
      <c r="DU574" s="22"/>
      <c r="DV574" s="22"/>
      <c r="DW574" s="22"/>
      <c r="DX574" s="22"/>
      <c r="DY574" s="22"/>
      <c r="DZ574" s="22"/>
      <c r="EA574" s="22"/>
      <c r="EB574" s="22"/>
      <c r="EC574" s="22"/>
      <c r="ED574" s="22"/>
      <c r="EE574" s="22"/>
      <c r="EF574" s="22"/>
      <c r="EG574" s="22"/>
      <c r="EH574" s="22"/>
      <c r="EI574" s="22"/>
      <c r="EJ574" s="22"/>
      <c r="EK574" s="22"/>
      <c r="EL574" s="22"/>
      <c r="EM574" s="22"/>
      <c r="EN574" s="22"/>
      <c r="EO574" s="22"/>
      <c r="EP574" s="22"/>
      <c r="EQ574" s="22"/>
      <c r="ER574" s="22"/>
      <c r="ES574" s="22"/>
      <c r="ET574" s="22"/>
      <c r="EU574" s="22"/>
      <c r="EV574" s="22"/>
      <c r="EW574" s="22"/>
      <c r="EX574" s="22"/>
      <c r="EY574" s="22"/>
      <c r="EZ574" s="22"/>
      <c r="FA574" s="22"/>
      <c r="FB574" s="22"/>
      <c r="FC574" s="22"/>
      <c r="FD574" s="22"/>
      <c r="FE574" s="22"/>
      <c r="FF574" s="22"/>
      <c r="FG574" s="22"/>
      <c r="FH574" s="22"/>
      <c r="FI574" s="22"/>
      <c r="FJ574" s="22"/>
      <c r="FK574" s="22"/>
      <c r="FL574" s="22"/>
      <c r="FM574" s="22"/>
      <c r="FN574" s="22"/>
      <c r="FO574" s="22"/>
      <c r="FP574" s="22"/>
      <c r="FQ574" s="22"/>
      <c r="FR574" s="22"/>
      <c r="FS574" s="22"/>
      <c r="FT574" s="22"/>
      <c r="FU574" s="22"/>
      <c r="FV574" s="22"/>
    </row>
    <row r="575" spans="1:178" s="19" customFormat="1" ht="12.75" customHeight="1">
      <c r="A575" s="72" t="s">
        <v>777</v>
      </c>
      <c r="B575" s="57">
        <v>27.976130000000001</v>
      </c>
      <c r="C575" s="45">
        <v>26.627330000000001</v>
      </c>
      <c r="D575" s="45">
        <v>28.086290000000002</v>
      </c>
      <c r="E575" s="45">
        <v>27.8</v>
      </c>
      <c r="F575" s="93">
        <v>32.99136</v>
      </c>
      <c r="G575" s="57">
        <v>35.227941569999999</v>
      </c>
      <c r="H575" s="45">
        <v>32.701642</v>
      </c>
      <c r="I575" s="45">
        <v>33.781361169999997</v>
      </c>
      <c r="J575" s="45">
        <v>34.299999999999997</v>
      </c>
      <c r="K575" s="45">
        <v>39.181379870000001</v>
      </c>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c r="BU575" s="22"/>
      <c r="BV575" s="22"/>
      <c r="BW575" s="22"/>
      <c r="BX575" s="22"/>
      <c r="BY575" s="22"/>
      <c r="BZ575" s="22"/>
      <c r="CA575" s="22"/>
      <c r="CB575" s="22"/>
      <c r="CC575" s="22"/>
      <c r="CD575" s="22"/>
      <c r="CE575" s="22"/>
      <c r="CF575" s="22"/>
      <c r="CG575" s="22"/>
      <c r="CH575" s="22"/>
      <c r="CI575" s="22"/>
      <c r="CJ575" s="22"/>
      <c r="CK575" s="22"/>
      <c r="CL575" s="22"/>
      <c r="CM575" s="22"/>
      <c r="CN575" s="22"/>
      <c r="CO575" s="22"/>
      <c r="CP575" s="22"/>
      <c r="CQ575" s="22"/>
      <c r="CR575" s="22"/>
      <c r="CS575" s="22"/>
      <c r="CT575" s="22"/>
      <c r="CU575" s="22"/>
      <c r="CV575" s="22"/>
      <c r="CW575" s="22"/>
      <c r="CX575" s="22"/>
      <c r="CY575" s="22"/>
      <c r="CZ575" s="22"/>
      <c r="DA575" s="22"/>
      <c r="DB575" s="22"/>
      <c r="DC575" s="22"/>
      <c r="DD575" s="22"/>
      <c r="DE575" s="22"/>
      <c r="DF575" s="22"/>
      <c r="DG575" s="22"/>
      <c r="DH575" s="22"/>
      <c r="DI575" s="22"/>
      <c r="DJ575" s="22"/>
      <c r="DK575" s="22"/>
      <c r="DL575" s="22"/>
      <c r="DM575" s="22"/>
      <c r="DN575" s="22"/>
      <c r="DO575" s="22"/>
      <c r="DP575" s="22"/>
      <c r="DQ575" s="22"/>
      <c r="DR575" s="22"/>
      <c r="DS575" s="22"/>
      <c r="DT575" s="22"/>
      <c r="DU575" s="22"/>
      <c r="DV575" s="22"/>
      <c r="DW575" s="22"/>
      <c r="DX575" s="22"/>
      <c r="DY575" s="22"/>
      <c r="DZ575" s="22"/>
      <c r="EA575" s="22"/>
      <c r="EB575" s="22"/>
      <c r="EC575" s="22"/>
      <c r="ED575" s="22"/>
      <c r="EE575" s="22"/>
      <c r="EF575" s="22"/>
      <c r="EG575" s="22"/>
      <c r="EH575" s="22"/>
      <c r="EI575" s="22"/>
      <c r="EJ575" s="22"/>
      <c r="EK575" s="22"/>
      <c r="EL575" s="22"/>
      <c r="EM575" s="22"/>
      <c r="EN575" s="22"/>
      <c r="EO575" s="22"/>
      <c r="EP575" s="22"/>
      <c r="EQ575" s="22"/>
      <c r="ER575" s="22"/>
      <c r="ES575" s="22"/>
      <c r="ET575" s="22"/>
      <c r="EU575" s="22"/>
      <c r="EV575" s="22"/>
      <c r="EW575" s="22"/>
      <c r="EX575" s="22"/>
      <c r="EY575" s="22"/>
      <c r="EZ575" s="22"/>
      <c r="FA575" s="22"/>
      <c r="FB575" s="22"/>
      <c r="FC575" s="22"/>
      <c r="FD575" s="22"/>
      <c r="FE575" s="22"/>
      <c r="FF575" s="22"/>
      <c r="FG575" s="22"/>
      <c r="FH575" s="22"/>
      <c r="FI575" s="22"/>
      <c r="FJ575" s="22"/>
      <c r="FK575" s="22"/>
      <c r="FL575" s="22"/>
      <c r="FM575" s="22"/>
      <c r="FN575" s="22"/>
      <c r="FO575" s="22"/>
      <c r="FP575" s="22"/>
      <c r="FQ575" s="22"/>
      <c r="FR575" s="22"/>
      <c r="FS575" s="22"/>
      <c r="FT575" s="22"/>
      <c r="FU575" s="22"/>
      <c r="FV575" s="22"/>
    </row>
    <row r="576" spans="1:178" s="19" customFormat="1" ht="12.75" customHeight="1">
      <c r="A576" s="72" t="s">
        <v>778</v>
      </c>
      <c r="B576" s="57" t="s">
        <v>917</v>
      </c>
      <c r="C576" s="45" t="s">
        <v>917</v>
      </c>
      <c r="D576" s="45" t="s">
        <v>917</v>
      </c>
      <c r="E576" s="45" t="s">
        <v>917</v>
      </c>
      <c r="F576" s="93" t="s">
        <v>917</v>
      </c>
      <c r="G576" s="57" t="s">
        <v>917</v>
      </c>
      <c r="H576" s="45" t="s">
        <v>917</v>
      </c>
      <c r="I576" s="45" t="s">
        <v>917</v>
      </c>
      <c r="J576" s="45" t="s">
        <v>917</v>
      </c>
      <c r="K576" s="45" t="s">
        <v>917</v>
      </c>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c r="CH576" s="22"/>
      <c r="CI576" s="22"/>
      <c r="CJ576" s="22"/>
      <c r="CK576" s="22"/>
      <c r="CL576" s="22"/>
      <c r="CM576" s="22"/>
      <c r="CN576" s="22"/>
      <c r="CO576" s="22"/>
      <c r="CP576" s="22"/>
      <c r="CQ576" s="22"/>
      <c r="CR576" s="22"/>
      <c r="CS576" s="22"/>
      <c r="CT576" s="22"/>
      <c r="CU576" s="22"/>
      <c r="CV576" s="22"/>
      <c r="CW576" s="22"/>
      <c r="CX576" s="22"/>
      <c r="CY576" s="22"/>
      <c r="CZ576" s="22"/>
      <c r="DA576" s="22"/>
      <c r="DB576" s="22"/>
      <c r="DC576" s="22"/>
      <c r="DD576" s="22"/>
      <c r="DE576" s="22"/>
      <c r="DF576" s="22"/>
      <c r="DG576" s="22"/>
      <c r="DH576" s="22"/>
      <c r="DI576" s="22"/>
      <c r="DJ576" s="22"/>
      <c r="DK576" s="22"/>
      <c r="DL576" s="22"/>
      <c r="DM576" s="22"/>
      <c r="DN576" s="22"/>
      <c r="DO576" s="22"/>
      <c r="DP576" s="22"/>
      <c r="DQ576" s="22"/>
      <c r="DR576" s="22"/>
      <c r="DS576" s="22"/>
      <c r="DT576" s="22"/>
      <c r="DU576" s="22"/>
      <c r="DV576" s="22"/>
      <c r="DW576" s="22"/>
      <c r="DX576" s="22"/>
      <c r="DY576" s="22"/>
      <c r="DZ576" s="22"/>
      <c r="EA576" s="22"/>
      <c r="EB576" s="22"/>
      <c r="EC576" s="22"/>
      <c r="ED576" s="22"/>
      <c r="EE576" s="22"/>
      <c r="EF576" s="22"/>
      <c r="EG576" s="22"/>
      <c r="EH576" s="22"/>
      <c r="EI576" s="22"/>
      <c r="EJ576" s="22"/>
      <c r="EK576" s="22"/>
      <c r="EL576" s="22"/>
      <c r="EM576" s="22"/>
      <c r="EN576" s="22"/>
      <c r="EO576" s="22"/>
      <c r="EP576" s="22"/>
      <c r="EQ576" s="22"/>
      <c r="ER576" s="22"/>
      <c r="ES576" s="22"/>
      <c r="ET576" s="22"/>
      <c r="EU576" s="22"/>
      <c r="EV576" s="22"/>
      <c r="EW576" s="22"/>
      <c r="EX576" s="22"/>
      <c r="EY576" s="22"/>
      <c r="EZ576" s="22"/>
      <c r="FA576" s="22"/>
      <c r="FB576" s="22"/>
      <c r="FC576" s="22"/>
      <c r="FD576" s="22"/>
      <c r="FE576" s="22"/>
      <c r="FF576" s="22"/>
      <c r="FG576" s="22"/>
      <c r="FH576" s="22"/>
      <c r="FI576" s="22"/>
      <c r="FJ576" s="22"/>
      <c r="FK576" s="22"/>
      <c r="FL576" s="22"/>
      <c r="FM576" s="22"/>
      <c r="FN576" s="22"/>
      <c r="FO576" s="22"/>
      <c r="FP576" s="22"/>
      <c r="FQ576" s="22"/>
      <c r="FR576" s="22"/>
      <c r="FS576" s="22"/>
      <c r="FT576" s="22"/>
      <c r="FU576" s="22"/>
      <c r="FV576" s="22"/>
    </row>
    <row r="577" spans="1:178" s="19" customFormat="1" ht="25.5">
      <c r="A577" s="114" t="s">
        <v>564</v>
      </c>
      <c r="B577" s="616" t="s">
        <v>917</v>
      </c>
      <c r="C577" s="617" t="s">
        <v>917</v>
      </c>
      <c r="D577" s="617" t="s">
        <v>917</v>
      </c>
      <c r="E577" s="617" t="s">
        <v>917</v>
      </c>
      <c r="F577" s="618" t="s">
        <v>917</v>
      </c>
      <c r="G577" s="616" t="s">
        <v>917</v>
      </c>
      <c r="H577" s="617" t="s">
        <v>917</v>
      </c>
      <c r="I577" s="617" t="s">
        <v>917</v>
      </c>
      <c r="J577" s="617" t="s">
        <v>917</v>
      </c>
      <c r="K577" s="617" t="s">
        <v>917</v>
      </c>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c r="CE577" s="22"/>
      <c r="CF577" s="22"/>
      <c r="CG577" s="22"/>
      <c r="CH577" s="22"/>
      <c r="CI577" s="22"/>
      <c r="CJ577" s="22"/>
      <c r="CK577" s="22"/>
      <c r="CL577" s="22"/>
      <c r="CM577" s="22"/>
      <c r="CN577" s="22"/>
      <c r="CO577" s="22"/>
      <c r="CP577" s="22"/>
      <c r="CQ577" s="22"/>
      <c r="CR577" s="22"/>
      <c r="CS577" s="22"/>
      <c r="CT577" s="22"/>
      <c r="CU577" s="22"/>
      <c r="CV577" s="22"/>
      <c r="CW577" s="22"/>
      <c r="CX577" s="22"/>
      <c r="CY577" s="22"/>
      <c r="CZ577" s="22"/>
      <c r="DA577" s="22"/>
      <c r="DB577" s="22"/>
      <c r="DC577" s="22"/>
      <c r="DD577" s="22"/>
      <c r="DE577" s="22"/>
      <c r="DF577" s="22"/>
      <c r="DG577" s="22"/>
      <c r="DH577" s="22"/>
      <c r="DI577" s="22"/>
      <c r="DJ577" s="22"/>
      <c r="DK577" s="22"/>
      <c r="DL577" s="22"/>
      <c r="DM577" s="22"/>
      <c r="DN577" s="22"/>
      <c r="DO577" s="22"/>
      <c r="DP577" s="22"/>
      <c r="DQ577" s="22"/>
      <c r="DR577" s="22"/>
      <c r="DS577" s="22"/>
      <c r="DT577" s="22"/>
      <c r="DU577" s="22"/>
      <c r="DV577" s="22"/>
      <c r="DW577" s="22"/>
      <c r="DX577" s="22"/>
      <c r="DY577" s="22"/>
      <c r="DZ577" s="22"/>
      <c r="EA577" s="22"/>
      <c r="EB577" s="22"/>
      <c r="EC577" s="22"/>
      <c r="ED577" s="22"/>
      <c r="EE577" s="22"/>
      <c r="EF577" s="22"/>
      <c r="EG577" s="22"/>
      <c r="EH577" s="22"/>
      <c r="EI577" s="22"/>
      <c r="EJ577" s="22"/>
      <c r="EK577" s="22"/>
      <c r="EL577" s="22"/>
      <c r="EM577" s="22"/>
      <c r="EN577" s="22"/>
      <c r="EO577" s="22"/>
      <c r="EP577" s="22"/>
      <c r="EQ577" s="22"/>
      <c r="ER577" s="22"/>
      <c r="ES577" s="22"/>
      <c r="ET577" s="22"/>
      <c r="EU577" s="22"/>
      <c r="EV577" s="22"/>
      <c r="EW577" s="22"/>
      <c r="EX577" s="22"/>
      <c r="EY577" s="22"/>
      <c r="EZ577" s="22"/>
      <c r="FA577" s="22"/>
      <c r="FB577" s="22"/>
      <c r="FC577" s="22"/>
      <c r="FD577" s="22"/>
      <c r="FE577" s="22"/>
      <c r="FF577" s="22"/>
      <c r="FG577" s="22"/>
      <c r="FH577" s="22"/>
      <c r="FI577" s="22"/>
      <c r="FJ577" s="22"/>
      <c r="FK577" s="22"/>
      <c r="FL577" s="22"/>
      <c r="FM577" s="22"/>
      <c r="FN577" s="22"/>
      <c r="FO577" s="22"/>
      <c r="FP577" s="22"/>
      <c r="FQ577" s="22"/>
      <c r="FR577" s="22"/>
      <c r="FS577" s="22"/>
      <c r="FT577" s="22"/>
      <c r="FU577" s="22"/>
      <c r="FV577" s="22"/>
    </row>
    <row r="578" spans="1:178" s="19" customFormat="1" ht="12.75" customHeight="1">
      <c r="A578" s="927" t="s">
        <v>142</v>
      </c>
      <c r="B578" s="927"/>
      <c r="C578" s="927"/>
      <c r="D578" s="927"/>
      <c r="E578" s="927"/>
      <c r="F578" s="927"/>
      <c r="G578" s="927"/>
      <c r="H578" s="927"/>
      <c r="I578" s="927"/>
      <c r="J578" s="927"/>
      <c r="K578" s="927"/>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c r="CE578" s="22"/>
      <c r="CF578" s="22"/>
      <c r="CG578" s="22"/>
      <c r="CH578" s="22"/>
      <c r="CI578" s="22"/>
      <c r="CJ578" s="22"/>
      <c r="CK578" s="22"/>
      <c r="CL578" s="22"/>
      <c r="CM578" s="22"/>
      <c r="CN578" s="22"/>
      <c r="CO578" s="22"/>
      <c r="CP578" s="22"/>
      <c r="CQ578" s="22"/>
      <c r="CR578" s="22"/>
      <c r="CS578" s="22"/>
      <c r="CT578" s="22"/>
      <c r="CU578" s="22"/>
      <c r="CV578" s="22"/>
      <c r="CW578" s="22"/>
      <c r="CX578" s="22"/>
      <c r="CY578" s="22"/>
      <c r="CZ578" s="22"/>
      <c r="DA578" s="22"/>
      <c r="DB578" s="22"/>
      <c r="DC578" s="22"/>
      <c r="DD578" s="22"/>
      <c r="DE578" s="22"/>
      <c r="DF578" s="22"/>
      <c r="DG578" s="22"/>
      <c r="DH578" s="22"/>
      <c r="DI578" s="22"/>
      <c r="DJ578" s="22"/>
      <c r="DK578" s="22"/>
      <c r="DL578" s="22"/>
      <c r="DM578" s="22"/>
      <c r="DN578" s="22"/>
      <c r="DO578" s="22"/>
      <c r="DP578" s="22"/>
      <c r="DQ578" s="22"/>
      <c r="DR578" s="22"/>
      <c r="DS578" s="22"/>
      <c r="DT578" s="22"/>
      <c r="DU578" s="22"/>
      <c r="DV578" s="22"/>
      <c r="DW578" s="22"/>
      <c r="DX578" s="22"/>
      <c r="DY578" s="22"/>
      <c r="DZ578" s="22"/>
      <c r="EA578" s="22"/>
      <c r="EB578" s="22"/>
      <c r="EC578" s="22"/>
      <c r="ED578" s="22"/>
      <c r="EE578" s="22"/>
      <c r="EF578" s="22"/>
      <c r="EG578" s="22"/>
      <c r="EH578" s="22"/>
      <c r="EI578" s="22"/>
      <c r="EJ578" s="22"/>
      <c r="EK578" s="22"/>
      <c r="EL578" s="22"/>
      <c r="EM578" s="22"/>
      <c r="EN578" s="22"/>
      <c r="EO578" s="22"/>
      <c r="EP578" s="22"/>
      <c r="EQ578" s="22"/>
      <c r="ER578" s="22"/>
      <c r="ES578" s="22"/>
      <c r="ET578" s="22"/>
      <c r="EU578" s="22"/>
      <c r="EV578" s="22"/>
      <c r="EW578" s="22"/>
      <c r="EX578" s="22"/>
      <c r="EY578" s="22"/>
      <c r="EZ578" s="22"/>
      <c r="FA578" s="22"/>
      <c r="FB578" s="22"/>
      <c r="FC578" s="22"/>
      <c r="FD578" s="22"/>
      <c r="FE578" s="22"/>
      <c r="FF578" s="22"/>
      <c r="FG578" s="22"/>
      <c r="FH578" s="22"/>
      <c r="FI578" s="22"/>
      <c r="FJ578" s="22"/>
      <c r="FK578" s="22"/>
      <c r="FL578" s="22"/>
      <c r="FM578" s="22"/>
      <c r="FN578" s="22"/>
      <c r="FO578" s="22"/>
      <c r="FP578" s="22"/>
      <c r="FQ578" s="22"/>
      <c r="FR578" s="22"/>
      <c r="FS578" s="22"/>
      <c r="FT578" s="22"/>
      <c r="FU578" s="22"/>
      <c r="FV578" s="22"/>
    </row>
    <row r="579" spans="1:178" s="19" customFormat="1" ht="12.75" customHeight="1">
      <c r="A579" s="579"/>
      <c r="B579" s="566"/>
      <c r="C579" s="566"/>
      <c r="D579" s="566"/>
      <c r="E579" s="566"/>
      <c r="F579" s="566"/>
      <c r="G579" s="566"/>
      <c r="H579" s="45"/>
      <c r="I579" s="45"/>
      <c r="J579" s="45"/>
      <c r="K579" s="45"/>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c r="CA579" s="22"/>
      <c r="CB579" s="22"/>
      <c r="CC579" s="22"/>
      <c r="CD579" s="22"/>
      <c r="CE579" s="22"/>
      <c r="CF579" s="22"/>
      <c r="CG579" s="22"/>
      <c r="CH579" s="22"/>
      <c r="CI579" s="22"/>
      <c r="CJ579" s="22"/>
      <c r="CK579" s="22"/>
      <c r="CL579" s="22"/>
      <c r="CM579" s="22"/>
      <c r="CN579" s="22"/>
      <c r="CO579" s="22"/>
      <c r="CP579" s="22"/>
      <c r="CQ579" s="22"/>
      <c r="CR579" s="22"/>
      <c r="CS579" s="22"/>
      <c r="CT579" s="22"/>
      <c r="CU579" s="22"/>
      <c r="CV579" s="22"/>
      <c r="CW579" s="22"/>
      <c r="CX579" s="22"/>
      <c r="CY579" s="22"/>
      <c r="CZ579" s="22"/>
      <c r="DA579" s="22"/>
      <c r="DB579" s="22"/>
      <c r="DC579" s="22"/>
      <c r="DD579" s="22"/>
      <c r="DE579" s="22"/>
      <c r="DF579" s="22"/>
      <c r="DG579" s="22"/>
      <c r="DH579" s="22"/>
      <c r="DI579" s="22"/>
      <c r="DJ579" s="22"/>
      <c r="DK579" s="22"/>
      <c r="DL579" s="22"/>
      <c r="DM579" s="22"/>
      <c r="DN579" s="22"/>
      <c r="DO579" s="22"/>
      <c r="DP579" s="22"/>
      <c r="DQ579" s="22"/>
      <c r="DR579" s="22"/>
      <c r="DS579" s="22"/>
      <c r="DT579" s="22"/>
      <c r="DU579" s="22"/>
      <c r="DV579" s="22"/>
      <c r="DW579" s="22"/>
      <c r="DX579" s="22"/>
      <c r="DY579" s="22"/>
      <c r="DZ579" s="22"/>
      <c r="EA579" s="22"/>
      <c r="EB579" s="22"/>
      <c r="EC579" s="22"/>
      <c r="ED579" s="22"/>
      <c r="EE579" s="22"/>
      <c r="EF579" s="22"/>
      <c r="EG579" s="22"/>
      <c r="EH579" s="22"/>
      <c r="EI579" s="22"/>
      <c r="EJ579" s="22"/>
      <c r="EK579" s="22"/>
      <c r="EL579" s="22"/>
      <c r="EM579" s="22"/>
      <c r="EN579" s="22"/>
      <c r="EO579" s="22"/>
      <c r="EP579" s="22"/>
      <c r="EQ579" s="22"/>
      <c r="ER579" s="22"/>
      <c r="ES579" s="22"/>
      <c r="ET579" s="22"/>
      <c r="EU579" s="22"/>
      <c r="EV579" s="22"/>
      <c r="EW579" s="22"/>
      <c r="EX579" s="22"/>
      <c r="EY579" s="22"/>
      <c r="EZ579" s="22"/>
      <c r="FA579" s="22"/>
      <c r="FB579" s="22"/>
      <c r="FC579" s="22"/>
      <c r="FD579" s="22"/>
      <c r="FE579" s="22"/>
      <c r="FF579" s="22"/>
      <c r="FG579" s="22"/>
      <c r="FH579" s="22"/>
      <c r="FI579" s="22"/>
      <c r="FJ579" s="22"/>
      <c r="FK579" s="22"/>
      <c r="FL579" s="22"/>
      <c r="FM579" s="22"/>
      <c r="FN579" s="22"/>
      <c r="FO579" s="22"/>
      <c r="FP579" s="22"/>
      <c r="FQ579" s="22"/>
      <c r="FR579" s="22"/>
      <c r="FS579" s="22"/>
      <c r="FT579" s="22"/>
      <c r="FU579" s="22"/>
      <c r="FV579" s="22"/>
    </row>
    <row r="580" spans="1:178" s="19" customFormat="1" ht="12.75" customHeight="1">
      <c r="A580" s="101"/>
      <c r="B580" s="45"/>
      <c r="C580" s="45"/>
      <c r="D580" s="45"/>
      <c r="E580" s="45"/>
      <c r="F580" s="45"/>
      <c r="G580" s="45"/>
      <c r="H580" s="45"/>
      <c r="I580" s="45"/>
      <c r="J580" s="45"/>
      <c r="K580" s="45"/>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c r="BU580" s="22"/>
      <c r="BV580" s="22"/>
      <c r="BW580" s="22"/>
      <c r="BX580" s="22"/>
      <c r="BY580" s="22"/>
      <c r="BZ580" s="22"/>
      <c r="CA580" s="22"/>
      <c r="CB580" s="22"/>
      <c r="CC580" s="22"/>
      <c r="CD580" s="22"/>
      <c r="CE580" s="22"/>
      <c r="CF580" s="22"/>
      <c r="CG580" s="22"/>
      <c r="CH580" s="22"/>
      <c r="CI580" s="22"/>
      <c r="CJ580" s="22"/>
      <c r="CK580" s="22"/>
      <c r="CL580" s="22"/>
      <c r="CM580" s="22"/>
      <c r="CN580" s="22"/>
      <c r="CO580" s="22"/>
      <c r="CP580" s="22"/>
      <c r="CQ580" s="22"/>
      <c r="CR580" s="22"/>
      <c r="CS580" s="22"/>
      <c r="CT580" s="22"/>
      <c r="CU580" s="22"/>
      <c r="CV580" s="22"/>
      <c r="CW580" s="22"/>
      <c r="CX580" s="22"/>
      <c r="CY580" s="22"/>
      <c r="CZ580" s="22"/>
      <c r="DA580" s="22"/>
      <c r="DB580" s="22"/>
      <c r="DC580" s="22"/>
      <c r="DD580" s="22"/>
      <c r="DE580" s="22"/>
      <c r="DF580" s="22"/>
      <c r="DG580" s="22"/>
      <c r="DH580" s="22"/>
      <c r="DI580" s="22"/>
      <c r="DJ580" s="22"/>
      <c r="DK580" s="22"/>
      <c r="DL580" s="22"/>
      <c r="DM580" s="22"/>
      <c r="DN580" s="22"/>
      <c r="DO580" s="22"/>
      <c r="DP580" s="22"/>
      <c r="DQ580" s="22"/>
      <c r="DR580" s="22"/>
      <c r="DS580" s="22"/>
      <c r="DT580" s="22"/>
      <c r="DU580" s="22"/>
      <c r="DV580" s="22"/>
      <c r="DW580" s="22"/>
      <c r="DX580" s="22"/>
      <c r="DY580" s="22"/>
      <c r="DZ580" s="22"/>
      <c r="EA580" s="22"/>
      <c r="EB580" s="22"/>
      <c r="EC580" s="22"/>
      <c r="ED580" s="22"/>
      <c r="EE580" s="22"/>
      <c r="EF580" s="22"/>
      <c r="EG580" s="22"/>
      <c r="EH580" s="22"/>
      <c r="EI580" s="22"/>
      <c r="EJ580" s="22"/>
      <c r="EK580" s="22"/>
      <c r="EL580" s="22"/>
      <c r="EM580" s="22"/>
      <c r="EN580" s="22"/>
      <c r="EO580" s="22"/>
      <c r="EP580" s="22"/>
      <c r="EQ580" s="22"/>
      <c r="ER580" s="22"/>
      <c r="ES580" s="22"/>
      <c r="ET580" s="22"/>
      <c r="EU580" s="22"/>
      <c r="EV580" s="22"/>
      <c r="EW580" s="22"/>
      <c r="EX580" s="22"/>
      <c r="EY580" s="22"/>
      <c r="EZ580" s="22"/>
      <c r="FA580" s="22"/>
      <c r="FB580" s="22"/>
      <c r="FC580" s="22"/>
      <c r="FD580" s="22"/>
      <c r="FE580" s="22"/>
      <c r="FF580" s="22"/>
      <c r="FG580" s="22"/>
      <c r="FH580" s="22"/>
      <c r="FI580" s="22"/>
      <c r="FJ580" s="22"/>
      <c r="FK580" s="22"/>
      <c r="FL580" s="22"/>
      <c r="FM580" s="22"/>
      <c r="FN580" s="22"/>
      <c r="FO580" s="22"/>
      <c r="FP580" s="22"/>
      <c r="FQ580" s="22"/>
      <c r="FR580" s="22"/>
      <c r="FS580" s="22"/>
      <c r="FT580" s="22"/>
      <c r="FU580" s="22"/>
      <c r="FV580" s="22"/>
    </row>
    <row r="581" spans="1:178" s="19" customFormat="1" ht="12.75" customHeight="1">
      <c r="A581" s="101"/>
      <c r="B581" s="45"/>
      <c r="C581" s="45"/>
      <c r="D581" s="45"/>
      <c r="E581" s="45"/>
      <c r="F581" s="45"/>
      <c r="G581" s="45"/>
      <c r="H581" s="45"/>
      <c r="I581" s="45"/>
      <c r="J581" s="45"/>
      <c r="K581" s="45"/>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c r="CA581" s="22"/>
      <c r="CB581" s="22"/>
      <c r="CC581" s="22"/>
      <c r="CD581" s="22"/>
      <c r="CE581" s="22"/>
      <c r="CF581" s="22"/>
      <c r="CG581" s="22"/>
      <c r="CH581" s="22"/>
      <c r="CI581" s="22"/>
      <c r="CJ581" s="22"/>
      <c r="CK581" s="22"/>
      <c r="CL581" s="22"/>
      <c r="CM581" s="22"/>
      <c r="CN581" s="22"/>
      <c r="CO581" s="22"/>
      <c r="CP581" s="22"/>
      <c r="CQ581" s="22"/>
      <c r="CR581" s="22"/>
      <c r="CS581" s="22"/>
      <c r="CT581" s="22"/>
      <c r="CU581" s="22"/>
      <c r="CV581" s="22"/>
      <c r="CW581" s="22"/>
      <c r="CX581" s="22"/>
      <c r="CY581" s="22"/>
      <c r="CZ581" s="22"/>
      <c r="DA581" s="22"/>
      <c r="DB581" s="22"/>
      <c r="DC581" s="22"/>
      <c r="DD581" s="22"/>
      <c r="DE581" s="22"/>
      <c r="DF581" s="22"/>
      <c r="DG581" s="22"/>
      <c r="DH581" s="22"/>
      <c r="DI581" s="22"/>
      <c r="DJ581" s="22"/>
      <c r="DK581" s="22"/>
      <c r="DL581" s="22"/>
      <c r="DM581" s="22"/>
      <c r="DN581" s="22"/>
      <c r="DO581" s="22"/>
      <c r="DP581" s="22"/>
      <c r="DQ581" s="22"/>
      <c r="DR581" s="22"/>
      <c r="DS581" s="22"/>
      <c r="DT581" s="22"/>
      <c r="DU581" s="22"/>
      <c r="DV581" s="22"/>
      <c r="DW581" s="22"/>
      <c r="DX581" s="22"/>
      <c r="DY581" s="22"/>
      <c r="DZ581" s="22"/>
      <c r="EA581" s="22"/>
      <c r="EB581" s="22"/>
      <c r="EC581" s="22"/>
      <c r="ED581" s="22"/>
      <c r="EE581" s="22"/>
      <c r="EF581" s="22"/>
      <c r="EG581" s="22"/>
      <c r="EH581" s="22"/>
      <c r="EI581" s="22"/>
      <c r="EJ581" s="22"/>
      <c r="EK581" s="22"/>
      <c r="EL581" s="22"/>
      <c r="EM581" s="22"/>
      <c r="EN581" s="22"/>
      <c r="EO581" s="22"/>
      <c r="EP581" s="22"/>
      <c r="EQ581" s="22"/>
      <c r="ER581" s="22"/>
      <c r="ES581" s="22"/>
      <c r="ET581" s="22"/>
      <c r="EU581" s="22"/>
      <c r="EV581" s="22"/>
      <c r="EW581" s="22"/>
      <c r="EX581" s="22"/>
      <c r="EY581" s="22"/>
      <c r="EZ581" s="22"/>
      <c r="FA581" s="22"/>
      <c r="FB581" s="22"/>
      <c r="FC581" s="22"/>
      <c r="FD581" s="22"/>
      <c r="FE581" s="22"/>
      <c r="FF581" s="22"/>
      <c r="FG581" s="22"/>
      <c r="FH581" s="22"/>
      <c r="FI581" s="22"/>
      <c r="FJ581" s="22"/>
      <c r="FK581" s="22"/>
      <c r="FL581" s="22"/>
      <c r="FM581" s="22"/>
      <c r="FN581" s="22"/>
      <c r="FO581" s="22"/>
      <c r="FP581" s="22"/>
      <c r="FQ581" s="22"/>
      <c r="FR581" s="22"/>
      <c r="FS581" s="22"/>
      <c r="FT581" s="22"/>
      <c r="FU581" s="22"/>
      <c r="FV581" s="22"/>
    </row>
    <row r="582" spans="1:178" s="19" customFormat="1" ht="12.75" customHeight="1">
      <c r="A582" s="101"/>
      <c r="B582" s="45"/>
      <c r="C582" s="45"/>
      <c r="D582" s="45"/>
      <c r="E582" s="45"/>
      <c r="F582" s="45"/>
      <c r="G582" s="45"/>
      <c r="H582" s="45"/>
      <c r="I582" s="45"/>
      <c r="J582" s="45"/>
      <c r="K582" s="45"/>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c r="CE582" s="22"/>
      <c r="CF582" s="22"/>
      <c r="CG582" s="22"/>
      <c r="CH582" s="22"/>
      <c r="CI582" s="22"/>
      <c r="CJ582" s="22"/>
      <c r="CK582" s="22"/>
      <c r="CL582" s="22"/>
      <c r="CM582" s="22"/>
      <c r="CN582" s="22"/>
      <c r="CO582" s="22"/>
      <c r="CP582" s="22"/>
      <c r="CQ582" s="22"/>
      <c r="CR582" s="22"/>
      <c r="CS582" s="22"/>
      <c r="CT582" s="22"/>
      <c r="CU582" s="22"/>
      <c r="CV582" s="22"/>
      <c r="CW582" s="22"/>
      <c r="CX582" s="22"/>
      <c r="CY582" s="22"/>
      <c r="CZ582" s="22"/>
      <c r="DA582" s="22"/>
      <c r="DB582" s="22"/>
      <c r="DC582" s="22"/>
      <c r="DD582" s="22"/>
      <c r="DE582" s="22"/>
      <c r="DF582" s="22"/>
      <c r="DG582" s="22"/>
      <c r="DH582" s="22"/>
      <c r="DI582" s="22"/>
      <c r="DJ582" s="22"/>
      <c r="DK582" s="22"/>
      <c r="DL582" s="22"/>
      <c r="DM582" s="22"/>
      <c r="DN582" s="22"/>
      <c r="DO582" s="22"/>
      <c r="DP582" s="22"/>
      <c r="DQ582" s="22"/>
      <c r="DR582" s="22"/>
      <c r="DS582" s="22"/>
      <c r="DT582" s="22"/>
      <c r="DU582" s="22"/>
      <c r="DV582" s="22"/>
      <c r="DW582" s="22"/>
      <c r="DX582" s="22"/>
      <c r="DY582" s="22"/>
      <c r="DZ582" s="22"/>
      <c r="EA582" s="22"/>
      <c r="EB582" s="22"/>
      <c r="EC582" s="22"/>
      <c r="ED582" s="22"/>
      <c r="EE582" s="22"/>
      <c r="EF582" s="22"/>
      <c r="EG582" s="22"/>
      <c r="EH582" s="22"/>
      <c r="EI582" s="22"/>
      <c r="EJ582" s="22"/>
      <c r="EK582" s="22"/>
      <c r="EL582" s="22"/>
      <c r="EM582" s="22"/>
      <c r="EN582" s="22"/>
      <c r="EO582" s="22"/>
      <c r="EP582" s="22"/>
      <c r="EQ582" s="22"/>
      <c r="ER582" s="22"/>
      <c r="ES582" s="22"/>
      <c r="ET582" s="22"/>
      <c r="EU582" s="22"/>
      <c r="EV582" s="22"/>
      <c r="EW582" s="22"/>
      <c r="EX582" s="22"/>
      <c r="EY582" s="22"/>
      <c r="EZ582" s="22"/>
      <c r="FA582" s="22"/>
      <c r="FB582" s="22"/>
      <c r="FC582" s="22"/>
      <c r="FD582" s="22"/>
      <c r="FE582" s="22"/>
      <c r="FF582" s="22"/>
      <c r="FG582" s="22"/>
      <c r="FH582" s="22"/>
      <c r="FI582" s="22"/>
      <c r="FJ582" s="22"/>
      <c r="FK582" s="22"/>
      <c r="FL582" s="22"/>
      <c r="FM582" s="22"/>
      <c r="FN582" s="22"/>
      <c r="FO582" s="22"/>
      <c r="FP582" s="22"/>
      <c r="FQ582" s="22"/>
      <c r="FR582" s="22"/>
      <c r="FS582" s="22"/>
      <c r="FT582" s="22"/>
      <c r="FU582" s="22"/>
      <c r="FV582" s="22"/>
    </row>
    <row r="583" spans="1:178" s="19" customFormat="1" ht="12.75" customHeight="1">
      <c r="A583" s="933" t="s">
        <v>730</v>
      </c>
      <c r="B583" s="933"/>
      <c r="C583" s="933"/>
      <c r="D583" s="933"/>
      <c r="E583" s="933"/>
      <c r="F583" s="933"/>
      <c r="G583" s="933"/>
      <c r="H583" s="933"/>
      <c r="I583" s="933"/>
      <c r="J583" s="933"/>
      <c r="K583" s="933"/>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c r="BU583" s="22"/>
      <c r="BV583" s="22"/>
      <c r="BW583" s="22"/>
      <c r="BX583" s="22"/>
      <c r="BY583" s="22"/>
      <c r="BZ583" s="22"/>
      <c r="CA583" s="22"/>
      <c r="CB583" s="22"/>
      <c r="CC583" s="22"/>
      <c r="CD583" s="22"/>
      <c r="CE583" s="22"/>
      <c r="CF583" s="22"/>
      <c r="CG583" s="22"/>
      <c r="CH583" s="22"/>
      <c r="CI583" s="22"/>
      <c r="CJ583" s="22"/>
      <c r="CK583" s="22"/>
      <c r="CL583" s="22"/>
      <c r="CM583" s="22"/>
      <c r="CN583" s="22"/>
      <c r="CO583" s="22"/>
      <c r="CP583" s="22"/>
      <c r="CQ583" s="22"/>
      <c r="CR583" s="22"/>
      <c r="CS583" s="22"/>
      <c r="CT583" s="22"/>
      <c r="CU583" s="22"/>
      <c r="CV583" s="22"/>
      <c r="CW583" s="22"/>
      <c r="CX583" s="22"/>
      <c r="CY583" s="22"/>
      <c r="CZ583" s="22"/>
      <c r="DA583" s="22"/>
      <c r="DB583" s="22"/>
      <c r="DC583" s="22"/>
      <c r="DD583" s="22"/>
      <c r="DE583" s="22"/>
      <c r="DF583" s="22"/>
      <c r="DG583" s="22"/>
      <c r="DH583" s="22"/>
      <c r="DI583" s="22"/>
      <c r="DJ583" s="22"/>
      <c r="DK583" s="22"/>
      <c r="DL583" s="22"/>
      <c r="DM583" s="22"/>
      <c r="DN583" s="22"/>
      <c r="DO583" s="22"/>
      <c r="DP583" s="22"/>
      <c r="DQ583" s="22"/>
      <c r="DR583" s="22"/>
      <c r="DS583" s="22"/>
      <c r="DT583" s="22"/>
      <c r="DU583" s="22"/>
      <c r="DV583" s="22"/>
      <c r="DW583" s="22"/>
      <c r="DX583" s="22"/>
      <c r="DY583" s="22"/>
      <c r="DZ583" s="22"/>
      <c r="EA583" s="22"/>
      <c r="EB583" s="22"/>
      <c r="EC583" s="22"/>
      <c r="ED583" s="22"/>
      <c r="EE583" s="22"/>
      <c r="EF583" s="22"/>
      <c r="EG583" s="22"/>
      <c r="EH583" s="22"/>
      <c r="EI583" s="22"/>
      <c r="EJ583" s="22"/>
      <c r="EK583" s="22"/>
      <c r="EL583" s="22"/>
      <c r="EM583" s="22"/>
      <c r="EN583" s="22"/>
      <c r="EO583" s="22"/>
      <c r="EP583" s="22"/>
      <c r="EQ583" s="22"/>
      <c r="ER583" s="22"/>
      <c r="ES583" s="22"/>
      <c r="ET583" s="22"/>
      <c r="EU583" s="22"/>
      <c r="EV583" s="22"/>
      <c r="EW583" s="22"/>
      <c r="EX583" s="22"/>
      <c r="EY583" s="22"/>
      <c r="EZ583" s="22"/>
      <c r="FA583" s="22"/>
      <c r="FB583" s="22"/>
      <c r="FC583" s="22"/>
      <c r="FD583" s="22"/>
      <c r="FE583" s="22"/>
      <c r="FF583" s="22"/>
      <c r="FG583" s="22"/>
      <c r="FH583" s="22"/>
      <c r="FI583" s="22"/>
      <c r="FJ583" s="22"/>
      <c r="FK583" s="22"/>
      <c r="FL583" s="22"/>
      <c r="FM583" s="22"/>
      <c r="FN583" s="22"/>
      <c r="FO583" s="22"/>
      <c r="FP583" s="22"/>
      <c r="FQ583" s="22"/>
      <c r="FR583" s="22"/>
      <c r="FS583" s="22"/>
      <c r="FT583" s="22"/>
      <c r="FU583" s="22"/>
      <c r="FV583" s="22"/>
    </row>
    <row r="584" spans="1:178" s="19" customFormat="1" ht="12.75" customHeight="1">
      <c r="A584" s="854"/>
      <c r="B584" s="86"/>
      <c r="C584" s="86"/>
      <c r="D584" s="86"/>
      <c r="E584" s="86"/>
      <c r="F584" s="86"/>
      <c r="G584" s="86"/>
      <c r="H584" s="45"/>
      <c r="I584" s="45"/>
      <c r="J584" s="45"/>
      <c r="K584" s="45"/>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c r="BU584" s="22"/>
      <c r="BV584" s="22"/>
      <c r="BW584" s="22"/>
      <c r="BX584" s="22"/>
      <c r="BY584" s="22"/>
      <c r="BZ584" s="22"/>
      <c r="CA584" s="22"/>
      <c r="CB584" s="22"/>
      <c r="CC584" s="22"/>
      <c r="CD584" s="22"/>
      <c r="CE584" s="22"/>
      <c r="CF584" s="22"/>
      <c r="CG584" s="22"/>
      <c r="CH584" s="22"/>
      <c r="CI584" s="22"/>
      <c r="CJ584" s="22"/>
      <c r="CK584" s="22"/>
      <c r="CL584" s="22"/>
      <c r="CM584" s="22"/>
      <c r="CN584" s="22"/>
      <c r="CO584" s="22"/>
      <c r="CP584" s="22"/>
      <c r="CQ584" s="22"/>
      <c r="CR584" s="22"/>
      <c r="CS584" s="22"/>
      <c r="CT584" s="22"/>
      <c r="CU584" s="22"/>
      <c r="CV584" s="22"/>
      <c r="CW584" s="22"/>
      <c r="CX584" s="22"/>
      <c r="CY584" s="22"/>
      <c r="CZ584" s="22"/>
      <c r="DA584" s="22"/>
      <c r="DB584" s="22"/>
      <c r="DC584" s="22"/>
      <c r="DD584" s="22"/>
      <c r="DE584" s="22"/>
      <c r="DF584" s="22"/>
      <c r="DG584" s="22"/>
      <c r="DH584" s="22"/>
      <c r="DI584" s="22"/>
      <c r="DJ584" s="22"/>
      <c r="DK584" s="22"/>
      <c r="DL584" s="22"/>
      <c r="DM584" s="22"/>
      <c r="DN584" s="22"/>
      <c r="DO584" s="22"/>
      <c r="DP584" s="22"/>
      <c r="DQ584" s="22"/>
      <c r="DR584" s="22"/>
      <c r="DS584" s="22"/>
      <c r="DT584" s="22"/>
      <c r="DU584" s="22"/>
      <c r="DV584" s="22"/>
      <c r="DW584" s="22"/>
      <c r="DX584" s="22"/>
      <c r="DY584" s="22"/>
      <c r="DZ584" s="22"/>
      <c r="EA584" s="22"/>
      <c r="EB584" s="22"/>
      <c r="EC584" s="22"/>
      <c r="ED584" s="22"/>
      <c r="EE584" s="22"/>
      <c r="EF584" s="22"/>
      <c r="EG584" s="22"/>
      <c r="EH584" s="22"/>
      <c r="EI584" s="22"/>
      <c r="EJ584" s="22"/>
      <c r="EK584" s="22"/>
      <c r="EL584" s="22"/>
      <c r="EM584" s="22"/>
      <c r="EN584" s="22"/>
      <c r="EO584" s="22"/>
      <c r="EP584" s="22"/>
      <c r="EQ584" s="22"/>
      <c r="ER584" s="22"/>
      <c r="ES584" s="22"/>
      <c r="ET584" s="22"/>
      <c r="EU584" s="22"/>
      <c r="EV584" s="22"/>
      <c r="EW584" s="22"/>
      <c r="EX584" s="22"/>
      <c r="EY584" s="22"/>
      <c r="EZ584" s="22"/>
      <c r="FA584" s="22"/>
      <c r="FB584" s="22"/>
      <c r="FC584" s="22"/>
      <c r="FD584" s="22"/>
      <c r="FE584" s="22"/>
      <c r="FF584" s="22"/>
      <c r="FG584" s="22"/>
      <c r="FH584" s="22"/>
      <c r="FI584" s="22"/>
      <c r="FJ584" s="22"/>
      <c r="FK584" s="22"/>
      <c r="FL584" s="22"/>
      <c r="FM584" s="22"/>
      <c r="FN584" s="22"/>
      <c r="FO584" s="22"/>
      <c r="FP584" s="22"/>
      <c r="FQ584" s="22"/>
      <c r="FR584" s="22"/>
      <c r="FS584" s="22"/>
      <c r="FT584" s="22"/>
      <c r="FU584" s="22"/>
      <c r="FV584" s="22"/>
    </row>
    <row r="585" spans="1:178" s="19" customFormat="1" ht="15" customHeight="1">
      <c r="A585" s="940" t="s">
        <v>463</v>
      </c>
      <c r="B585" s="935" t="s">
        <v>139</v>
      </c>
      <c r="C585" s="936"/>
      <c r="D585" s="936"/>
      <c r="E585" s="936"/>
      <c r="F585" s="936"/>
      <c r="G585" s="935" t="s">
        <v>107</v>
      </c>
      <c r="H585" s="936"/>
      <c r="I585" s="936"/>
      <c r="J585" s="936"/>
      <c r="K585" s="936"/>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c r="BO585" s="22"/>
      <c r="BP585" s="22"/>
      <c r="BQ585" s="22"/>
      <c r="BR585" s="22"/>
      <c r="BS585" s="22"/>
      <c r="BT585" s="22"/>
      <c r="BU585" s="22"/>
      <c r="BV585" s="22"/>
      <c r="BW585" s="22"/>
      <c r="BX585" s="22"/>
      <c r="BY585" s="22"/>
      <c r="BZ585" s="22"/>
      <c r="CA585" s="22"/>
      <c r="CB585" s="22"/>
      <c r="CC585" s="22"/>
      <c r="CD585" s="22"/>
      <c r="CE585" s="22"/>
      <c r="CF585" s="22"/>
      <c r="CG585" s="22"/>
      <c r="CH585" s="22"/>
      <c r="CI585" s="22"/>
      <c r="CJ585" s="22"/>
      <c r="CK585" s="22"/>
      <c r="CL585" s="22"/>
      <c r="CM585" s="22"/>
      <c r="CN585" s="22"/>
      <c r="CO585" s="22"/>
      <c r="CP585" s="22"/>
      <c r="CQ585" s="22"/>
      <c r="CR585" s="22"/>
      <c r="CS585" s="22"/>
      <c r="CT585" s="22"/>
      <c r="CU585" s="22"/>
      <c r="CV585" s="22"/>
      <c r="CW585" s="22"/>
      <c r="CX585" s="22"/>
      <c r="CY585" s="22"/>
      <c r="CZ585" s="22"/>
      <c r="DA585" s="22"/>
      <c r="DB585" s="22"/>
      <c r="DC585" s="22"/>
      <c r="DD585" s="22"/>
      <c r="DE585" s="22"/>
      <c r="DF585" s="22"/>
      <c r="DG585" s="22"/>
      <c r="DH585" s="22"/>
      <c r="DI585" s="22"/>
      <c r="DJ585" s="22"/>
      <c r="DK585" s="22"/>
      <c r="DL585" s="22"/>
      <c r="DM585" s="22"/>
      <c r="DN585" s="22"/>
      <c r="DO585" s="22"/>
      <c r="DP585" s="22"/>
      <c r="DQ585" s="22"/>
      <c r="DR585" s="22"/>
      <c r="DS585" s="22"/>
      <c r="DT585" s="22"/>
      <c r="DU585" s="22"/>
      <c r="DV585" s="22"/>
      <c r="DW585" s="22"/>
      <c r="DX585" s="22"/>
      <c r="DY585" s="22"/>
      <c r="DZ585" s="22"/>
      <c r="EA585" s="22"/>
      <c r="EB585" s="22"/>
      <c r="EC585" s="22"/>
      <c r="ED585" s="22"/>
      <c r="EE585" s="22"/>
      <c r="EF585" s="22"/>
      <c r="EG585" s="22"/>
      <c r="EH585" s="22"/>
      <c r="EI585" s="22"/>
      <c r="EJ585" s="22"/>
      <c r="EK585" s="22"/>
      <c r="EL585" s="22"/>
      <c r="EM585" s="22"/>
      <c r="EN585" s="22"/>
      <c r="EO585" s="22"/>
      <c r="EP585" s="22"/>
      <c r="EQ585" s="22"/>
      <c r="ER585" s="22"/>
      <c r="ES585" s="22"/>
      <c r="ET585" s="22"/>
      <c r="EU585" s="22"/>
      <c r="EV585" s="22"/>
      <c r="EW585" s="22"/>
      <c r="EX585" s="22"/>
      <c r="EY585" s="22"/>
      <c r="EZ585" s="22"/>
      <c r="FA585" s="22"/>
      <c r="FB585" s="22"/>
      <c r="FC585" s="22"/>
      <c r="FD585" s="22"/>
      <c r="FE585" s="22"/>
      <c r="FF585" s="22"/>
      <c r="FG585" s="22"/>
      <c r="FH585" s="22"/>
      <c r="FI585" s="22"/>
      <c r="FJ585" s="22"/>
      <c r="FK585" s="22"/>
      <c r="FL585" s="22"/>
      <c r="FM585" s="22"/>
      <c r="FN585" s="22"/>
      <c r="FO585" s="22"/>
      <c r="FP585" s="22"/>
      <c r="FQ585" s="22"/>
      <c r="FR585" s="22"/>
      <c r="FS585" s="22"/>
      <c r="FT585" s="22"/>
      <c r="FU585" s="22"/>
      <c r="FV585" s="22"/>
    </row>
    <row r="586" spans="1:178" s="19" customFormat="1" ht="12.75" customHeight="1">
      <c r="A586" s="941"/>
      <c r="B586" s="180">
        <v>40909</v>
      </c>
      <c r="C586" s="180">
        <v>41275</v>
      </c>
      <c r="D586" s="180">
        <v>41640</v>
      </c>
      <c r="E586" s="180">
        <v>42005</v>
      </c>
      <c r="F586" s="181">
        <v>42370</v>
      </c>
      <c r="G586" s="180">
        <v>40909</v>
      </c>
      <c r="H586" s="180">
        <v>41275</v>
      </c>
      <c r="I586" s="180">
        <v>41640</v>
      </c>
      <c r="J586" s="180">
        <v>42005</v>
      </c>
      <c r="K586" s="180">
        <v>42370</v>
      </c>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c r="CE586" s="22"/>
      <c r="CF586" s="22"/>
      <c r="CG586" s="22"/>
      <c r="CH586" s="22"/>
      <c r="CI586" s="22"/>
      <c r="CJ586" s="22"/>
      <c r="CK586" s="22"/>
      <c r="CL586" s="22"/>
      <c r="CM586" s="22"/>
      <c r="CN586" s="22"/>
      <c r="CO586" s="22"/>
      <c r="CP586" s="22"/>
      <c r="CQ586" s="22"/>
      <c r="CR586" s="22"/>
      <c r="CS586" s="22"/>
      <c r="CT586" s="22"/>
      <c r="CU586" s="22"/>
      <c r="CV586" s="22"/>
      <c r="CW586" s="22"/>
      <c r="CX586" s="22"/>
      <c r="CY586" s="22"/>
      <c r="CZ586" s="22"/>
      <c r="DA586" s="22"/>
      <c r="DB586" s="22"/>
      <c r="DC586" s="22"/>
      <c r="DD586" s="22"/>
      <c r="DE586" s="22"/>
      <c r="DF586" s="22"/>
      <c r="DG586" s="22"/>
      <c r="DH586" s="22"/>
      <c r="DI586" s="22"/>
      <c r="DJ586" s="22"/>
      <c r="DK586" s="22"/>
      <c r="DL586" s="22"/>
      <c r="DM586" s="22"/>
      <c r="DN586" s="22"/>
      <c r="DO586" s="22"/>
      <c r="DP586" s="22"/>
      <c r="DQ586" s="22"/>
      <c r="DR586" s="22"/>
      <c r="DS586" s="22"/>
      <c r="DT586" s="22"/>
      <c r="DU586" s="22"/>
      <c r="DV586" s="22"/>
      <c r="DW586" s="22"/>
      <c r="DX586" s="22"/>
      <c r="DY586" s="22"/>
      <c r="DZ586" s="22"/>
      <c r="EA586" s="22"/>
      <c r="EB586" s="22"/>
      <c r="EC586" s="22"/>
      <c r="ED586" s="22"/>
      <c r="EE586" s="22"/>
      <c r="EF586" s="22"/>
      <c r="EG586" s="22"/>
      <c r="EH586" s="22"/>
      <c r="EI586" s="22"/>
      <c r="EJ586" s="22"/>
      <c r="EK586" s="22"/>
      <c r="EL586" s="22"/>
      <c r="EM586" s="22"/>
      <c r="EN586" s="22"/>
      <c r="EO586" s="22"/>
      <c r="EP586" s="22"/>
      <c r="EQ586" s="22"/>
      <c r="ER586" s="22"/>
      <c r="ES586" s="22"/>
      <c r="ET586" s="22"/>
      <c r="EU586" s="22"/>
      <c r="EV586" s="22"/>
      <c r="EW586" s="22"/>
      <c r="EX586" s="22"/>
      <c r="EY586" s="22"/>
      <c r="EZ586" s="22"/>
      <c r="FA586" s="22"/>
      <c r="FB586" s="22"/>
      <c r="FC586" s="22"/>
      <c r="FD586" s="22"/>
      <c r="FE586" s="22"/>
      <c r="FF586" s="22"/>
      <c r="FG586" s="22"/>
      <c r="FH586" s="22"/>
      <c r="FI586" s="22"/>
      <c r="FJ586" s="22"/>
      <c r="FK586" s="22"/>
      <c r="FL586" s="22"/>
      <c r="FM586" s="22"/>
      <c r="FN586" s="22"/>
      <c r="FO586" s="22"/>
      <c r="FP586" s="22"/>
      <c r="FQ586" s="22"/>
      <c r="FR586" s="22"/>
      <c r="FS586" s="22"/>
      <c r="FT586" s="22"/>
      <c r="FU586" s="22"/>
      <c r="FV586" s="22"/>
    </row>
    <row r="587" spans="1:178" s="19" customFormat="1" ht="12.75" customHeight="1">
      <c r="A587" s="74" t="s">
        <v>812</v>
      </c>
      <c r="B587" s="57"/>
      <c r="C587" s="45"/>
      <c r="D587" s="45"/>
      <c r="E587" s="45"/>
      <c r="F587" s="93"/>
      <c r="G587" s="57"/>
      <c r="H587" s="45"/>
      <c r="I587" s="45"/>
      <c r="J587" s="45"/>
      <c r="K587" s="45"/>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c r="BO587" s="22"/>
      <c r="BP587" s="22"/>
      <c r="BQ587" s="22"/>
      <c r="BR587" s="22"/>
      <c r="BS587" s="22"/>
      <c r="BT587" s="22"/>
      <c r="BU587" s="22"/>
      <c r="BV587" s="22"/>
      <c r="BW587" s="22"/>
      <c r="BX587" s="22"/>
      <c r="BY587" s="22"/>
      <c r="BZ587" s="22"/>
      <c r="CA587" s="22"/>
      <c r="CB587" s="22"/>
      <c r="CC587" s="22"/>
      <c r="CD587" s="22"/>
      <c r="CE587" s="22"/>
      <c r="CF587" s="22"/>
      <c r="CG587" s="22"/>
      <c r="CH587" s="22"/>
      <c r="CI587" s="22"/>
      <c r="CJ587" s="22"/>
      <c r="CK587" s="22"/>
      <c r="CL587" s="22"/>
      <c r="CM587" s="22"/>
      <c r="CN587" s="22"/>
      <c r="CO587" s="22"/>
      <c r="CP587" s="22"/>
      <c r="CQ587" s="22"/>
      <c r="CR587" s="22"/>
      <c r="CS587" s="22"/>
      <c r="CT587" s="22"/>
      <c r="CU587" s="22"/>
      <c r="CV587" s="22"/>
      <c r="CW587" s="22"/>
      <c r="CX587" s="22"/>
      <c r="CY587" s="22"/>
      <c r="CZ587" s="22"/>
      <c r="DA587" s="22"/>
      <c r="DB587" s="22"/>
      <c r="DC587" s="22"/>
      <c r="DD587" s="22"/>
      <c r="DE587" s="22"/>
      <c r="DF587" s="22"/>
      <c r="DG587" s="22"/>
      <c r="DH587" s="22"/>
      <c r="DI587" s="22"/>
      <c r="DJ587" s="22"/>
      <c r="DK587" s="22"/>
      <c r="DL587" s="22"/>
      <c r="DM587" s="22"/>
      <c r="DN587" s="22"/>
      <c r="DO587" s="22"/>
      <c r="DP587" s="22"/>
      <c r="DQ587" s="22"/>
      <c r="DR587" s="22"/>
      <c r="DS587" s="22"/>
      <c r="DT587" s="22"/>
      <c r="DU587" s="22"/>
      <c r="DV587" s="22"/>
      <c r="DW587" s="22"/>
      <c r="DX587" s="22"/>
      <c r="DY587" s="22"/>
      <c r="DZ587" s="22"/>
      <c r="EA587" s="22"/>
      <c r="EB587" s="22"/>
      <c r="EC587" s="22"/>
      <c r="ED587" s="22"/>
      <c r="EE587" s="22"/>
      <c r="EF587" s="22"/>
      <c r="EG587" s="22"/>
      <c r="EH587" s="22"/>
      <c r="EI587" s="22"/>
      <c r="EJ587" s="22"/>
      <c r="EK587" s="22"/>
      <c r="EL587" s="22"/>
      <c r="EM587" s="22"/>
      <c r="EN587" s="22"/>
      <c r="EO587" s="22"/>
      <c r="EP587" s="22"/>
      <c r="EQ587" s="22"/>
      <c r="ER587" s="22"/>
      <c r="ES587" s="22"/>
      <c r="ET587" s="22"/>
      <c r="EU587" s="22"/>
      <c r="EV587" s="22"/>
      <c r="EW587" s="22"/>
      <c r="EX587" s="22"/>
      <c r="EY587" s="22"/>
      <c r="EZ587" s="22"/>
      <c r="FA587" s="22"/>
      <c r="FB587" s="22"/>
      <c r="FC587" s="22"/>
      <c r="FD587" s="22"/>
      <c r="FE587" s="22"/>
      <c r="FF587" s="22"/>
      <c r="FG587" s="22"/>
      <c r="FH587" s="22"/>
      <c r="FI587" s="22"/>
      <c r="FJ587" s="22"/>
      <c r="FK587" s="22"/>
      <c r="FL587" s="22"/>
      <c r="FM587" s="22"/>
      <c r="FN587" s="22"/>
      <c r="FO587" s="22"/>
      <c r="FP587" s="22"/>
      <c r="FQ587" s="22"/>
      <c r="FR587" s="22"/>
      <c r="FS587" s="22"/>
      <c r="FT587" s="22"/>
      <c r="FU587" s="22"/>
      <c r="FV587" s="22"/>
    </row>
    <row r="588" spans="1:178" s="19" customFormat="1" ht="12.75" customHeight="1">
      <c r="A588" s="72" t="s">
        <v>565</v>
      </c>
      <c r="B588" s="57">
        <v>81.19</v>
      </c>
      <c r="C588" s="45">
        <v>81.38</v>
      </c>
      <c r="D588" s="45">
        <v>82.16</v>
      </c>
      <c r="E588" s="45">
        <v>82.6</v>
      </c>
      <c r="F588" s="93">
        <v>81.83</v>
      </c>
      <c r="G588" s="57">
        <v>61.31</v>
      </c>
      <c r="H588" s="45">
        <v>59.3</v>
      </c>
      <c r="I588" s="45">
        <v>58.75</v>
      </c>
      <c r="J588" s="45">
        <v>58.94</v>
      </c>
      <c r="K588" s="45">
        <v>58.75</v>
      </c>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c r="BO588" s="22"/>
      <c r="BP588" s="22"/>
      <c r="BQ588" s="22"/>
      <c r="BR588" s="22"/>
      <c r="BS588" s="22"/>
      <c r="BT588" s="22"/>
      <c r="BU588" s="22"/>
      <c r="BV588" s="22"/>
      <c r="BW588" s="22"/>
      <c r="BX588" s="22"/>
      <c r="BY588" s="22"/>
      <c r="BZ588" s="22"/>
      <c r="CA588" s="22"/>
      <c r="CB588" s="22"/>
      <c r="CC588" s="22"/>
      <c r="CD588" s="22"/>
      <c r="CE588" s="22"/>
      <c r="CF588" s="22"/>
      <c r="CG588" s="22"/>
      <c r="CH588" s="22"/>
      <c r="CI588" s="22"/>
      <c r="CJ588" s="22"/>
      <c r="CK588" s="22"/>
      <c r="CL588" s="22"/>
      <c r="CM588" s="22"/>
      <c r="CN588" s="22"/>
      <c r="CO588" s="22"/>
      <c r="CP588" s="22"/>
      <c r="CQ588" s="22"/>
      <c r="CR588" s="22"/>
      <c r="CS588" s="22"/>
      <c r="CT588" s="22"/>
      <c r="CU588" s="22"/>
      <c r="CV588" s="22"/>
      <c r="CW588" s="22"/>
      <c r="CX588" s="22"/>
      <c r="CY588" s="22"/>
      <c r="CZ588" s="22"/>
      <c r="DA588" s="22"/>
      <c r="DB588" s="22"/>
      <c r="DC588" s="22"/>
      <c r="DD588" s="22"/>
      <c r="DE588" s="22"/>
      <c r="DF588" s="22"/>
      <c r="DG588" s="22"/>
      <c r="DH588" s="22"/>
      <c r="DI588" s="22"/>
      <c r="DJ588" s="22"/>
      <c r="DK588" s="22"/>
      <c r="DL588" s="22"/>
      <c r="DM588" s="22"/>
      <c r="DN588" s="22"/>
      <c r="DO588" s="22"/>
      <c r="DP588" s="22"/>
      <c r="DQ588" s="22"/>
      <c r="DR588" s="22"/>
      <c r="DS588" s="22"/>
      <c r="DT588" s="22"/>
      <c r="DU588" s="22"/>
      <c r="DV588" s="22"/>
      <c r="DW588" s="22"/>
      <c r="DX588" s="22"/>
      <c r="DY588" s="22"/>
      <c r="DZ588" s="22"/>
      <c r="EA588" s="22"/>
      <c r="EB588" s="22"/>
      <c r="EC588" s="22"/>
      <c r="ED588" s="22"/>
      <c r="EE588" s="22"/>
      <c r="EF588" s="22"/>
      <c r="EG588" s="22"/>
      <c r="EH588" s="22"/>
      <c r="EI588" s="22"/>
      <c r="EJ588" s="22"/>
      <c r="EK588" s="22"/>
      <c r="EL588" s="22"/>
      <c r="EM588" s="22"/>
      <c r="EN588" s="22"/>
      <c r="EO588" s="22"/>
      <c r="EP588" s="22"/>
      <c r="EQ588" s="22"/>
      <c r="ER588" s="22"/>
      <c r="ES588" s="22"/>
      <c r="ET588" s="22"/>
      <c r="EU588" s="22"/>
      <c r="EV588" s="22"/>
      <c r="EW588" s="22"/>
      <c r="EX588" s="22"/>
      <c r="EY588" s="22"/>
      <c r="EZ588" s="22"/>
      <c r="FA588" s="22"/>
      <c r="FB588" s="22"/>
      <c r="FC588" s="22"/>
      <c r="FD588" s="22"/>
      <c r="FE588" s="22"/>
      <c r="FF588" s="22"/>
      <c r="FG588" s="22"/>
      <c r="FH588" s="22"/>
      <c r="FI588" s="22"/>
      <c r="FJ588" s="22"/>
      <c r="FK588" s="22"/>
      <c r="FL588" s="22"/>
      <c r="FM588" s="22"/>
      <c r="FN588" s="22"/>
      <c r="FO588" s="22"/>
      <c r="FP588" s="22"/>
      <c r="FQ588" s="22"/>
      <c r="FR588" s="22"/>
      <c r="FS588" s="22"/>
      <c r="FT588" s="22"/>
      <c r="FU588" s="22"/>
      <c r="FV588" s="22"/>
    </row>
    <row r="589" spans="1:178" s="19" customFormat="1" ht="12.75" customHeight="1">
      <c r="A589" s="72" t="s">
        <v>566</v>
      </c>
      <c r="B589" s="57">
        <v>83.4</v>
      </c>
      <c r="C589" s="45">
        <v>84.3</v>
      </c>
      <c r="D589" s="45">
        <v>83.7</v>
      </c>
      <c r="E589" s="45">
        <v>82.77</v>
      </c>
      <c r="F589" s="93">
        <v>81.83</v>
      </c>
      <c r="G589" s="57">
        <v>81.2</v>
      </c>
      <c r="H589" s="45">
        <v>81.98</v>
      </c>
      <c r="I589" s="45">
        <v>81.28</v>
      </c>
      <c r="J589" s="45">
        <v>80.900000000000006</v>
      </c>
      <c r="K589" s="45">
        <v>78.92</v>
      </c>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c r="BO589" s="22"/>
      <c r="BP589" s="22"/>
      <c r="BQ589" s="22"/>
      <c r="BR589" s="22"/>
      <c r="BS589" s="22"/>
      <c r="BT589" s="22"/>
      <c r="BU589" s="22"/>
      <c r="BV589" s="22"/>
      <c r="BW589" s="22"/>
      <c r="BX589" s="22"/>
      <c r="BY589" s="22"/>
      <c r="BZ589" s="22"/>
      <c r="CA589" s="22"/>
      <c r="CB589" s="22"/>
      <c r="CC589" s="22"/>
      <c r="CD589" s="22"/>
      <c r="CE589" s="22"/>
      <c r="CF589" s="22"/>
      <c r="CG589" s="22"/>
      <c r="CH589" s="22"/>
      <c r="CI589" s="22"/>
      <c r="CJ589" s="22"/>
      <c r="CK589" s="22"/>
      <c r="CL589" s="22"/>
      <c r="CM589" s="22"/>
      <c r="CN589" s="22"/>
      <c r="CO589" s="22"/>
      <c r="CP589" s="22"/>
      <c r="CQ589" s="22"/>
      <c r="CR589" s="22"/>
      <c r="CS589" s="22"/>
      <c r="CT589" s="22"/>
      <c r="CU589" s="22"/>
      <c r="CV589" s="22"/>
      <c r="CW589" s="22"/>
      <c r="CX589" s="22"/>
      <c r="CY589" s="22"/>
      <c r="CZ589" s="22"/>
      <c r="DA589" s="22"/>
      <c r="DB589" s="22"/>
      <c r="DC589" s="22"/>
      <c r="DD589" s="22"/>
      <c r="DE589" s="22"/>
      <c r="DF589" s="22"/>
      <c r="DG589" s="22"/>
      <c r="DH589" s="22"/>
      <c r="DI589" s="22"/>
      <c r="DJ589" s="22"/>
      <c r="DK589" s="22"/>
      <c r="DL589" s="22"/>
      <c r="DM589" s="22"/>
      <c r="DN589" s="22"/>
      <c r="DO589" s="22"/>
      <c r="DP589" s="22"/>
      <c r="DQ589" s="22"/>
      <c r="DR589" s="22"/>
      <c r="DS589" s="22"/>
      <c r="DT589" s="22"/>
      <c r="DU589" s="22"/>
      <c r="DV589" s="22"/>
      <c r="DW589" s="22"/>
      <c r="DX589" s="22"/>
      <c r="DY589" s="22"/>
      <c r="DZ589" s="22"/>
      <c r="EA589" s="22"/>
      <c r="EB589" s="22"/>
      <c r="EC589" s="22"/>
      <c r="ED589" s="22"/>
      <c r="EE589" s="22"/>
      <c r="EF589" s="22"/>
      <c r="EG589" s="22"/>
      <c r="EH589" s="22"/>
      <c r="EI589" s="22"/>
      <c r="EJ589" s="22"/>
      <c r="EK589" s="22"/>
      <c r="EL589" s="22"/>
      <c r="EM589" s="22"/>
      <c r="EN589" s="22"/>
      <c r="EO589" s="22"/>
      <c r="EP589" s="22"/>
      <c r="EQ589" s="22"/>
      <c r="ER589" s="22"/>
      <c r="ES589" s="22"/>
      <c r="ET589" s="22"/>
      <c r="EU589" s="22"/>
      <c r="EV589" s="22"/>
      <c r="EW589" s="22"/>
      <c r="EX589" s="22"/>
      <c r="EY589" s="22"/>
      <c r="EZ589" s="22"/>
      <c r="FA589" s="22"/>
      <c r="FB589" s="22"/>
      <c r="FC589" s="22"/>
      <c r="FD589" s="22"/>
      <c r="FE589" s="22"/>
      <c r="FF589" s="22"/>
      <c r="FG589" s="22"/>
      <c r="FH589" s="22"/>
      <c r="FI589" s="22"/>
      <c r="FJ589" s="22"/>
      <c r="FK589" s="22"/>
      <c r="FL589" s="22"/>
      <c r="FM589" s="22"/>
      <c r="FN589" s="22"/>
      <c r="FO589" s="22"/>
      <c r="FP589" s="22"/>
      <c r="FQ589" s="22"/>
      <c r="FR589" s="22"/>
      <c r="FS589" s="22"/>
      <c r="FT589" s="22"/>
      <c r="FU589" s="22"/>
      <c r="FV589" s="22"/>
    </row>
    <row r="590" spans="1:178" ht="12.75">
      <c r="A590" s="74" t="s">
        <v>5</v>
      </c>
      <c r="B590" s="57"/>
      <c r="C590" s="45"/>
      <c r="D590" s="45"/>
      <c r="E590" s="45"/>
      <c r="F590" s="93"/>
      <c r="G590" s="57"/>
      <c r="H590" s="45"/>
      <c r="I590" s="45"/>
      <c r="J590" s="45"/>
      <c r="K590" s="45"/>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c r="AQ590" s="19"/>
      <c r="AR590" s="19"/>
      <c r="AS590" s="19"/>
      <c r="AT590" s="19"/>
      <c r="AU590" s="19"/>
      <c r="AV590" s="19"/>
      <c r="AW590" s="19"/>
      <c r="AX590" s="19"/>
      <c r="AY590" s="19"/>
      <c r="AZ590" s="19"/>
      <c r="BA590" s="19"/>
      <c r="BB590" s="19"/>
      <c r="BC590" s="19"/>
      <c r="BD590" s="19"/>
      <c r="BE590" s="19"/>
      <c r="BF590" s="19"/>
      <c r="BG590" s="19"/>
      <c r="BH590" s="19"/>
      <c r="BI590" s="19"/>
      <c r="BJ590" s="19"/>
      <c r="BK590" s="19"/>
      <c r="BL590" s="19"/>
      <c r="BM590" s="19"/>
      <c r="BN590" s="19"/>
      <c r="BO590" s="19"/>
      <c r="BP590" s="19"/>
      <c r="BQ590" s="19"/>
      <c r="BR590" s="19"/>
      <c r="BS590" s="19"/>
      <c r="BT590" s="19"/>
      <c r="BU590" s="19"/>
      <c r="BV590" s="19"/>
      <c r="BW590" s="19"/>
      <c r="BX590" s="19"/>
      <c r="BY590" s="19"/>
      <c r="BZ590" s="19"/>
      <c r="CA590" s="19"/>
      <c r="CB590" s="19"/>
      <c r="CC590" s="19"/>
      <c r="CD590" s="19"/>
      <c r="CE590" s="19"/>
      <c r="CF590" s="19"/>
      <c r="CG590" s="19"/>
      <c r="CH590" s="19"/>
      <c r="CI590" s="19"/>
      <c r="CJ590" s="19"/>
      <c r="CK590" s="19"/>
      <c r="CL590" s="19"/>
      <c r="CM590" s="19"/>
      <c r="CN590" s="19"/>
      <c r="CO590" s="19"/>
      <c r="CP590" s="19"/>
      <c r="CQ590" s="19"/>
      <c r="CR590" s="19"/>
      <c r="CS590" s="19"/>
      <c r="CT590" s="19"/>
      <c r="CU590" s="19"/>
      <c r="CV590" s="19"/>
      <c r="CW590" s="19"/>
      <c r="CX590" s="19"/>
      <c r="CY590" s="19"/>
      <c r="CZ590" s="19"/>
      <c r="DA590" s="19"/>
      <c r="DB590" s="19"/>
      <c r="DC590" s="19"/>
      <c r="DD590" s="19"/>
      <c r="DE590" s="19"/>
      <c r="DF590" s="19"/>
      <c r="DG590" s="19"/>
      <c r="DH590" s="19"/>
      <c r="DI590" s="19"/>
      <c r="DJ590" s="19"/>
      <c r="DK590" s="19"/>
      <c r="DL590" s="19"/>
      <c r="DM590" s="19"/>
      <c r="DN590" s="19"/>
      <c r="DO590" s="19"/>
      <c r="DP590" s="19"/>
      <c r="DQ590" s="19"/>
      <c r="DR590" s="19"/>
      <c r="DS590" s="19"/>
      <c r="DT590" s="19"/>
      <c r="DU590" s="19"/>
      <c r="DV590" s="19"/>
      <c r="DW590" s="19"/>
      <c r="DX590" s="19"/>
      <c r="DY590" s="19"/>
      <c r="DZ590" s="19"/>
      <c r="EA590" s="19"/>
      <c r="EB590" s="19"/>
      <c r="EC590" s="19"/>
      <c r="ED590" s="19"/>
      <c r="EE590" s="19"/>
      <c r="EF590" s="19"/>
      <c r="EG590" s="19"/>
      <c r="EH590" s="19"/>
      <c r="EI590" s="19"/>
      <c r="EJ590" s="19"/>
      <c r="EK590" s="19"/>
      <c r="EL590" s="19"/>
      <c r="EM590" s="19"/>
      <c r="EN590" s="19"/>
      <c r="EO590" s="19"/>
      <c r="EP590" s="19"/>
      <c r="EQ590" s="19"/>
      <c r="ER590" s="19"/>
      <c r="ES590" s="19"/>
      <c r="ET590" s="19"/>
      <c r="EU590" s="19"/>
      <c r="EV590" s="19"/>
      <c r="EW590" s="19"/>
      <c r="EX590" s="19"/>
      <c r="EY590" s="19"/>
      <c r="EZ590" s="19"/>
      <c r="FA590" s="19"/>
      <c r="FB590" s="19"/>
      <c r="FC590" s="19"/>
      <c r="FD590" s="19"/>
      <c r="FE590" s="19"/>
      <c r="FF590" s="19"/>
      <c r="FG590" s="19"/>
      <c r="FH590" s="19"/>
      <c r="FI590" s="19"/>
      <c r="FJ590" s="19"/>
      <c r="FK590" s="19"/>
      <c r="FL590" s="19"/>
      <c r="FM590" s="19"/>
      <c r="FN590" s="19"/>
      <c r="FO590" s="19"/>
      <c r="FP590" s="19"/>
      <c r="FQ590" s="19"/>
      <c r="FR590" s="19"/>
      <c r="FS590" s="19"/>
      <c r="FT590" s="19"/>
      <c r="FU590" s="19"/>
      <c r="FV590" s="19"/>
    </row>
    <row r="591" spans="1:178" ht="12.75">
      <c r="A591" s="72" t="s">
        <v>381</v>
      </c>
      <c r="B591" s="57">
        <v>68</v>
      </c>
      <c r="C591" s="45">
        <v>68</v>
      </c>
      <c r="D591" s="45">
        <v>75</v>
      </c>
      <c r="E591" s="45">
        <v>80</v>
      </c>
      <c r="F591" s="93">
        <v>81.2</v>
      </c>
      <c r="G591" s="57">
        <v>76</v>
      </c>
      <c r="H591" s="45">
        <v>66</v>
      </c>
      <c r="I591" s="45">
        <v>75</v>
      </c>
      <c r="J591" s="45">
        <v>70.899999999999991</v>
      </c>
      <c r="K591" s="45">
        <v>79.600000000000009</v>
      </c>
    </row>
    <row r="592" spans="1:178" ht="12.75">
      <c r="A592" s="72" t="s">
        <v>931</v>
      </c>
      <c r="B592" s="57">
        <v>98</v>
      </c>
      <c r="C592" s="45">
        <v>99</v>
      </c>
      <c r="D592" s="45">
        <v>98</v>
      </c>
      <c r="E592" s="45">
        <v>98.4</v>
      </c>
      <c r="F592" s="93">
        <v>98.5</v>
      </c>
      <c r="G592" s="57">
        <v>94</v>
      </c>
      <c r="H592" s="45">
        <v>93</v>
      </c>
      <c r="I592" s="45">
        <v>90</v>
      </c>
      <c r="J592" s="45">
        <v>89</v>
      </c>
      <c r="K592" s="45">
        <v>91.9</v>
      </c>
    </row>
    <row r="593" spans="1:11" ht="12.75">
      <c r="A593" s="74" t="s">
        <v>813</v>
      </c>
      <c r="B593" s="57"/>
      <c r="C593" s="45"/>
      <c r="D593" s="45"/>
      <c r="E593" s="45"/>
      <c r="F593" s="93"/>
      <c r="G593" s="57"/>
      <c r="H593" s="45"/>
      <c r="I593" s="45"/>
      <c r="J593" s="45"/>
      <c r="K593" s="45"/>
    </row>
    <row r="594" spans="1:11" ht="12.75">
      <c r="A594" s="72" t="s">
        <v>627</v>
      </c>
      <c r="B594" s="57">
        <v>18.100000000000001</v>
      </c>
      <c r="C594" s="45">
        <v>12.9</v>
      </c>
      <c r="D594" s="45">
        <v>21.8</v>
      </c>
      <c r="E594" s="45">
        <v>22.29</v>
      </c>
      <c r="F594" s="93">
        <v>26.08</v>
      </c>
      <c r="G594" s="57">
        <v>47.4</v>
      </c>
      <c r="H594" s="45">
        <v>51.6</v>
      </c>
      <c r="I594" s="45">
        <v>41.41</v>
      </c>
      <c r="J594" s="45">
        <v>61.97</v>
      </c>
      <c r="K594" s="45">
        <v>62.02</v>
      </c>
    </row>
    <row r="595" spans="1:11" s="785" customFormat="1" ht="12.75">
      <c r="A595" s="861" t="s">
        <v>407</v>
      </c>
      <c r="B595" s="57" t="s">
        <v>349</v>
      </c>
      <c r="C595" s="45" t="s">
        <v>917</v>
      </c>
      <c r="D595" s="45" t="s">
        <v>917</v>
      </c>
      <c r="E595" s="45">
        <v>48.51</v>
      </c>
      <c r="F595" s="93">
        <v>47.58</v>
      </c>
      <c r="G595" s="57" t="s">
        <v>349</v>
      </c>
      <c r="H595" s="45" t="s">
        <v>917</v>
      </c>
      <c r="I595" s="45" t="s">
        <v>917</v>
      </c>
      <c r="J595" s="45">
        <v>73.67</v>
      </c>
      <c r="K595" s="45">
        <v>71.22</v>
      </c>
    </row>
    <row r="596" spans="1:11" ht="12.75">
      <c r="A596" s="72" t="s">
        <v>628</v>
      </c>
      <c r="B596" s="57" t="s">
        <v>349</v>
      </c>
      <c r="C596" s="45" t="s">
        <v>349</v>
      </c>
      <c r="D596" s="45" t="s">
        <v>349</v>
      </c>
      <c r="E596" s="45" t="s">
        <v>349</v>
      </c>
      <c r="F596" s="93" t="s">
        <v>349</v>
      </c>
      <c r="G596" s="57" t="s">
        <v>349</v>
      </c>
      <c r="H596" s="45" t="s">
        <v>349</v>
      </c>
      <c r="I596" s="45" t="s">
        <v>349</v>
      </c>
      <c r="J596" s="45" t="s">
        <v>349</v>
      </c>
      <c r="K596" s="45" t="s">
        <v>349</v>
      </c>
    </row>
    <row r="597" spans="1:11" ht="12.75">
      <c r="A597" s="72" t="s">
        <v>629</v>
      </c>
      <c r="B597" s="57" t="s">
        <v>349</v>
      </c>
      <c r="C597" s="45" t="s">
        <v>349</v>
      </c>
      <c r="D597" s="45" t="s">
        <v>349</v>
      </c>
      <c r="E597" s="45" t="s">
        <v>349</v>
      </c>
      <c r="F597" s="93" t="s">
        <v>349</v>
      </c>
      <c r="G597" s="57" t="s">
        <v>349</v>
      </c>
      <c r="H597" s="45" t="s">
        <v>349</v>
      </c>
      <c r="I597" s="45" t="s">
        <v>349</v>
      </c>
      <c r="J597" s="45" t="s">
        <v>349</v>
      </c>
      <c r="K597" s="45" t="s">
        <v>349</v>
      </c>
    </row>
    <row r="598" spans="1:11" ht="25.5" customHeight="1">
      <c r="A598" s="114" t="s">
        <v>896</v>
      </c>
      <c r="B598" s="616" t="s">
        <v>349</v>
      </c>
      <c r="C598" s="617" t="s">
        <v>349</v>
      </c>
      <c r="D598" s="617" t="s">
        <v>349</v>
      </c>
      <c r="E598" s="617" t="s">
        <v>349</v>
      </c>
      <c r="F598" s="618" t="s">
        <v>349</v>
      </c>
      <c r="G598" s="616" t="s">
        <v>349</v>
      </c>
      <c r="H598" s="617" t="s">
        <v>349</v>
      </c>
      <c r="I598" s="617" t="s">
        <v>349</v>
      </c>
      <c r="J598" s="617" t="s">
        <v>349</v>
      </c>
      <c r="K598" s="617" t="s">
        <v>349</v>
      </c>
    </row>
    <row r="599" spans="1:11" ht="12.75">
      <c r="A599" s="74" t="s">
        <v>814</v>
      </c>
      <c r="B599" s="57"/>
      <c r="C599" s="45"/>
      <c r="D599" s="45"/>
      <c r="E599" s="45"/>
      <c r="F599" s="93"/>
      <c r="G599" s="57"/>
      <c r="H599" s="45"/>
      <c r="I599" s="45"/>
      <c r="J599" s="45"/>
      <c r="K599" s="45"/>
    </row>
    <row r="600" spans="1:11" ht="12.75">
      <c r="A600" s="72" t="s">
        <v>630</v>
      </c>
      <c r="B600" s="57">
        <v>79</v>
      </c>
      <c r="C600" s="45">
        <v>83</v>
      </c>
      <c r="D600" s="45">
        <v>78</v>
      </c>
      <c r="E600" s="45">
        <v>75</v>
      </c>
      <c r="F600" s="93">
        <v>79</v>
      </c>
      <c r="G600" s="57">
        <v>76</v>
      </c>
      <c r="H600" s="45">
        <v>78</v>
      </c>
      <c r="I600" s="45">
        <v>72</v>
      </c>
      <c r="J600" s="45">
        <v>74</v>
      </c>
      <c r="K600" s="45">
        <v>69</v>
      </c>
    </row>
    <row r="601" spans="1:11" ht="12.75">
      <c r="A601" s="74" t="s">
        <v>6</v>
      </c>
      <c r="B601" s="57"/>
      <c r="C601" s="45"/>
      <c r="D601" s="45"/>
      <c r="E601" s="45"/>
      <c r="F601" s="93"/>
      <c r="G601" s="57"/>
      <c r="H601" s="45"/>
      <c r="I601" s="45"/>
      <c r="J601" s="45"/>
      <c r="K601" s="45"/>
    </row>
    <row r="602" spans="1:11" ht="12.75">
      <c r="A602" s="72" t="s">
        <v>771</v>
      </c>
      <c r="B602" s="57" t="s">
        <v>917</v>
      </c>
      <c r="C602" s="45" t="s">
        <v>917</v>
      </c>
      <c r="D602" s="45" t="s">
        <v>917</v>
      </c>
      <c r="E602" s="45" t="s">
        <v>917</v>
      </c>
      <c r="F602" s="93" t="s">
        <v>917</v>
      </c>
      <c r="G602" s="57" t="s">
        <v>917</v>
      </c>
      <c r="H602" s="45" t="s">
        <v>917</v>
      </c>
      <c r="I602" s="45" t="s">
        <v>917</v>
      </c>
      <c r="J602" s="45" t="s">
        <v>917</v>
      </c>
      <c r="K602" s="45" t="s">
        <v>917</v>
      </c>
    </row>
    <row r="603" spans="1:11" ht="12.75">
      <c r="A603" s="72" t="s">
        <v>939</v>
      </c>
      <c r="B603" s="57">
        <v>88.23</v>
      </c>
      <c r="C603" s="45">
        <v>88.21</v>
      </c>
      <c r="D603" s="45">
        <v>88.42</v>
      </c>
      <c r="E603" s="45">
        <v>88.4</v>
      </c>
      <c r="F603" s="93">
        <v>88.41</v>
      </c>
      <c r="G603" s="57">
        <v>82.55</v>
      </c>
      <c r="H603" s="45">
        <v>82.68</v>
      </c>
      <c r="I603" s="45">
        <v>82.46</v>
      </c>
      <c r="J603" s="45">
        <v>81.8</v>
      </c>
      <c r="K603" s="45">
        <v>81.97</v>
      </c>
    </row>
    <row r="604" spans="1:11" ht="12.75">
      <c r="A604" s="72" t="s">
        <v>940</v>
      </c>
      <c r="B604" s="57">
        <v>76.02</v>
      </c>
      <c r="C604" s="45">
        <v>76.150000000000006</v>
      </c>
      <c r="D604" s="45">
        <v>76.86</v>
      </c>
      <c r="E604" s="45">
        <v>77.8</v>
      </c>
      <c r="F604" s="93">
        <v>78.55</v>
      </c>
      <c r="G604" s="57">
        <v>70.900000000000006</v>
      </c>
      <c r="H604" s="45">
        <v>70.62</v>
      </c>
      <c r="I604" s="45">
        <v>70.33</v>
      </c>
      <c r="J604" s="45">
        <v>70.790000000000006</v>
      </c>
      <c r="K604" s="45">
        <v>71.34</v>
      </c>
    </row>
    <row r="605" spans="1:11" ht="12.75">
      <c r="A605" s="72" t="s">
        <v>209</v>
      </c>
      <c r="B605" s="57">
        <v>86.2</v>
      </c>
      <c r="C605" s="45">
        <v>85.74</v>
      </c>
      <c r="D605" s="45">
        <v>85.03</v>
      </c>
      <c r="E605" s="45">
        <v>83.61</v>
      </c>
      <c r="F605" s="93">
        <v>83.38</v>
      </c>
      <c r="G605" s="57">
        <v>81.400000000000006</v>
      </c>
      <c r="H605" s="45">
        <v>80.459999999999994</v>
      </c>
      <c r="I605" s="45">
        <v>79.41</v>
      </c>
      <c r="J605" s="45">
        <v>79.739999999999995</v>
      </c>
      <c r="K605" s="45">
        <v>79.459999999999994</v>
      </c>
    </row>
    <row r="606" spans="1:11" ht="12.75">
      <c r="A606" s="74" t="s">
        <v>815</v>
      </c>
      <c r="B606" s="57"/>
      <c r="C606" s="45"/>
      <c r="D606" s="45"/>
      <c r="E606" s="45"/>
      <c r="F606" s="93"/>
      <c r="G606" s="57"/>
      <c r="H606" s="45"/>
      <c r="I606" s="45"/>
      <c r="J606" s="45"/>
      <c r="K606" s="45"/>
    </row>
    <row r="607" spans="1:11" ht="12.75">
      <c r="A607" s="72" t="s">
        <v>198</v>
      </c>
      <c r="B607" s="57">
        <v>92.36</v>
      </c>
      <c r="C607" s="45">
        <v>92.61</v>
      </c>
      <c r="D607" s="45">
        <v>91.24</v>
      </c>
      <c r="E607" s="45">
        <v>90.8</v>
      </c>
      <c r="F607" s="93">
        <v>90.303290000000004</v>
      </c>
      <c r="G607" s="57">
        <v>85.48</v>
      </c>
      <c r="H607" s="45">
        <v>80.209999999999994</v>
      </c>
      <c r="I607" s="45">
        <v>73.83</v>
      </c>
      <c r="J607" s="45">
        <v>72.8</v>
      </c>
      <c r="K607" s="45">
        <v>74.894999999999996</v>
      </c>
    </row>
    <row r="608" spans="1:11" ht="12.75">
      <c r="A608" s="72" t="s">
        <v>199</v>
      </c>
      <c r="B608" s="57">
        <v>0</v>
      </c>
      <c r="C608" s="45">
        <v>59.33</v>
      </c>
      <c r="D608" s="45">
        <v>59.27</v>
      </c>
      <c r="E608" s="45">
        <v>58.82</v>
      </c>
      <c r="F608" s="93">
        <v>57.024990000000003</v>
      </c>
      <c r="G608" s="57">
        <v>94.75</v>
      </c>
      <c r="H608" s="45">
        <v>93.67</v>
      </c>
      <c r="I608" s="45">
        <v>92.88</v>
      </c>
      <c r="J608" s="45">
        <v>92.28</v>
      </c>
      <c r="K608" s="45">
        <v>92.7</v>
      </c>
    </row>
    <row r="609" spans="1:11" ht="12.75">
      <c r="A609" s="74" t="s">
        <v>7</v>
      </c>
      <c r="B609" s="57"/>
      <c r="C609" s="45"/>
      <c r="D609" s="45"/>
      <c r="E609" s="45"/>
      <c r="F609" s="93"/>
      <c r="G609" s="57"/>
      <c r="H609" s="45"/>
      <c r="I609" s="45"/>
      <c r="J609" s="45"/>
      <c r="K609" s="45"/>
    </row>
    <row r="610" spans="1:11" ht="12.75" hidden="1">
      <c r="A610" s="72" t="s">
        <v>941</v>
      </c>
      <c r="B610" s="57">
        <v>0</v>
      </c>
      <c r="C610" s="45" t="s">
        <v>349</v>
      </c>
      <c r="D610" s="45" t="s">
        <v>349</v>
      </c>
      <c r="E610" s="45" t="s">
        <v>349</v>
      </c>
      <c r="F610" s="93" t="s">
        <v>349</v>
      </c>
      <c r="G610" s="57" t="s">
        <v>349</v>
      </c>
      <c r="H610" s="45" t="s">
        <v>349</v>
      </c>
      <c r="I610" s="45" t="s">
        <v>349</v>
      </c>
      <c r="J610" s="45" t="s">
        <v>349</v>
      </c>
      <c r="K610" s="45" t="s">
        <v>349</v>
      </c>
    </row>
    <row r="611" spans="1:11" ht="12.75">
      <c r="A611" s="720" t="s">
        <v>1053</v>
      </c>
      <c r="B611" s="57">
        <v>0</v>
      </c>
      <c r="C611" s="45">
        <v>86.49</v>
      </c>
      <c r="D611" s="45">
        <v>88.5</v>
      </c>
      <c r="E611" s="45">
        <v>88.08</v>
      </c>
      <c r="F611" s="93">
        <v>87.84</v>
      </c>
      <c r="G611" s="57">
        <v>79.599999999999994</v>
      </c>
      <c r="H611" s="45">
        <v>74</v>
      </c>
      <c r="I611" s="45">
        <v>74.2</v>
      </c>
      <c r="J611" s="45">
        <v>81.86</v>
      </c>
      <c r="K611" s="45">
        <v>80.02</v>
      </c>
    </row>
    <row r="612" spans="1:11" ht="12.75">
      <c r="A612" s="72" t="s">
        <v>942</v>
      </c>
      <c r="B612" s="57">
        <v>0</v>
      </c>
      <c r="C612" s="45" t="s">
        <v>349</v>
      </c>
      <c r="D612" s="45" t="s">
        <v>349</v>
      </c>
      <c r="E612" s="45" t="s">
        <v>349</v>
      </c>
      <c r="F612" s="93" t="s">
        <v>349</v>
      </c>
      <c r="G612" s="57" t="s">
        <v>349</v>
      </c>
      <c r="H612" s="45" t="s">
        <v>349</v>
      </c>
      <c r="I612" s="45" t="s">
        <v>349</v>
      </c>
      <c r="J612" s="45" t="s">
        <v>349</v>
      </c>
      <c r="K612" s="45" t="s">
        <v>349</v>
      </c>
    </row>
    <row r="613" spans="1:11" ht="12.75">
      <c r="A613" s="72" t="s">
        <v>943</v>
      </c>
      <c r="B613" s="57">
        <v>0</v>
      </c>
      <c r="C613" s="45" t="s">
        <v>349</v>
      </c>
      <c r="D613" s="45" t="s">
        <v>349</v>
      </c>
      <c r="E613" s="45" t="s">
        <v>349</v>
      </c>
      <c r="F613" s="93" t="s">
        <v>349</v>
      </c>
      <c r="G613" s="57" t="s">
        <v>349</v>
      </c>
      <c r="H613" s="45" t="s">
        <v>349</v>
      </c>
      <c r="I613" s="45" t="s">
        <v>349</v>
      </c>
      <c r="J613" s="45" t="s">
        <v>349</v>
      </c>
      <c r="K613" s="45" t="s">
        <v>349</v>
      </c>
    </row>
    <row r="614" spans="1:11" ht="12.75">
      <c r="A614" s="74" t="s">
        <v>8</v>
      </c>
      <c r="B614" s="57"/>
      <c r="C614" s="45"/>
      <c r="D614" s="45"/>
      <c r="E614" s="45"/>
      <c r="F614" s="93"/>
      <c r="G614" s="57"/>
      <c r="H614" s="45"/>
      <c r="I614" s="45"/>
      <c r="J614" s="45"/>
      <c r="K614" s="45"/>
    </row>
    <row r="615" spans="1:11" ht="12.75">
      <c r="A615" s="72" t="s">
        <v>944</v>
      </c>
      <c r="B615" s="57">
        <v>0</v>
      </c>
      <c r="C615" s="45">
        <v>61.813000000000002</v>
      </c>
      <c r="D615" s="45">
        <v>61.783000000000001</v>
      </c>
      <c r="E615" s="45">
        <v>61.475239999999999</v>
      </c>
      <c r="F615" s="93">
        <v>61.8652193</v>
      </c>
      <c r="G615" s="57">
        <v>66.561199999999999</v>
      </c>
      <c r="H615" s="45">
        <v>64.092799999999997</v>
      </c>
      <c r="I615" s="45">
        <v>66.063299999999998</v>
      </c>
      <c r="J615" s="45">
        <v>64.201499999999996</v>
      </c>
      <c r="K615" s="45">
        <v>66.038792709999996</v>
      </c>
    </row>
    <row r="616" spans="1:11" ht="12.75" hidden="1">
      <c r="A616" s="72" t="s">
        <v>797</v>
      </c>
      <c r="B616" s="57">
        <v>0</v>
      </c>
      <c r="C616" s="45">
        <v>0</v>
      </c>
      <c r="D616" s="45">
        <v>0</v>
      </c>
      <c r="E616" s="45">
        <v>0</v>
      </c>
      <c r="F616" s="45">
        <v>0</v>
      </c>
      <c r="G616" s="57">
        <v>0</v>
      </c>
      <c r="H616" s="45">
        <v>0</v>
      </c>
      <c r="I616" s="45">
        <v>0</v>
      </c>
      <c r="J616" s="45">
        <v>0</v>
      </c>
      <c r="K616" s="45">
        <v>0</v>
      </c>
    </row>
    <row r="617" spans="1:11" ht="12.75">
      <c r="A617" s="74" t="s">
        <v>816</v>
      </c>
      <c r="B617" s="57"/>
      <c r="C617" s="45"/>
      <c r="D617" s="45"/>
      <c r="E617" s="45"/>
      <c r="F617" s="45"/>
      <c r="G617" s="57"/>
      <c r="H617" s="45"/>
      <c r="I617" s="45"/>
      <c r="J617" s="45"/>
      <c r="K617" s="45"/>
    </row>
    <row r="618" spans="1:11" ht="14.25">
      <c r="A618" s="720" t="s">
        <v>1138</v>
      </c>
      <c r="B618" s="57">
        <v>0</v>
      </c>
      <c r="C618" s="45">
        <v>66.260000000000005</v>
      </c>
      <c r="D618" s="45">
        <v>61.63</v>
      </c>
      <c r="E618" s="45">
        <v>60.74</v>
      </c>
      <c r="F618" s="93">
        <v>57.47</v>
      </c>
      <c r="G618" s="57">
        <v>56.33</v>
      </c>
      <c r="H618" s="45">
        <v>45.58</v>
      </c>
      <c r="I618" s="45">
        <v>44.74</v>
      </c>
      <c r="J618" s="45">
        <v>44.54</v>
      </c>
      <c r="K618" s="45">
        <v>42.1</v>
      </c>
    </row>
    <row r="619" spans="1:11" ht="14.25">
      <c r="A619" s="720" t="s">
        <v>1137</v>
      </c>
      <c r="B619" s="57">
        <v>0</v>
      </c>
      <c r="C619" s="45">
        <v>55.23</v>
      </c>
      <c r="D619" s="45">
        <v>54.04</v>
      </c>
      <c r="E619" s="45">
        <v>54.55</v>
      </c>
      <c r="F619" s="93">
        <v>54.84</v>
      </c>
      <c r="G619" s="57" t="s">
        <v>917</v>
      </c>
      <c r="H619" s="45">
        <v>36.880000000000003</v>
      </c>
      <c r="I619" s="45">
        <v>37.729999999999997</v>
      </c>
      <c r="J619" s="45">
        <v>38.130000000000003</v>
      </c>
      <c r="K619" s="45">
        <v>37.659999999999997</v>
      </c>
    </row>
    <row r="620" spans="1:11" ht="25.5">
      <c r="A620" s="717" t="s">
        <v>1194</v>
      </c>
      <c r="B620" s="616">
        <v>0</v>
      </c>
      <c r="C620" s="617">
        <v>94.94</v>
      </c>
      <c r="D620" s="617">
        <v>95.13</v>
      </c>
      <c r="E620" s="617">
        <v>95.7</v>
      </c>
      <c r="F620" s="618">
        <v>96.19</v>
      </c>
      <c r="G620" s="616">
        <v>95.5</v>
      </c>
      <c r="H620" s="617">
        <v>95.01</v>
      </c>
      <c r="I620" s="617">
        <v>93.84</v>
      </c>
      <c r="J620" s="617">
        <v>94.77</v>
      </c>
      <c r="K620" s="617">
        <v>95.6</v>
      </c>
    </row>
    <row r="621" spans="1:11" ht="12.75">
      <c r="A621" s="717" t="s">
        <v>1098</v>
      </c>
      <c r="B621" s="57">
        <v>0</v>
      </c>
      <c r="C621" s="45">
        <v>60.36</v>
      </c>
      <c r="D621" s="45">
        <v>61.19</v>
      </c>
      <c r="E621" s="45">
        <v>61.22</v>
      </c>
      <c r="F621" s="93">
        <v>62.56</v>
      </c>
      <c r="G621" s="57">
        <v>65.56</v>
      </c>
      <c r="H621" s="45">
        <v>63.3</v>
      </c>
      <c r="I621" s="45">
        <v>62.58</v>
      </c>
      <c r="J621" s="45">
        <v>62.09</v>
      </c>
      <c r="K621" s="45">
        <v>61.73</v>
      </c>
    </row>
    <row r="622" spans="1:11" ht="12.75" customHeight="1">
      <c r="A622" s="717" t="s">
        <v>1099</v>
      </c>
      <c r="B622" s="57">
        <v>0</v>
      </c>
      <c r="C622" s="45">
        <v>51.42</v>
      </c>
      <c r="D622" s="45">
        <v>49.31</v>
      </c>
      <c r="E622" s="45">
        <v>49.83</v>
      </c>
      <c r="F622" s="93">
        <v>50.42</v>
      </c>
      <c r="G622" s="57">
        <v>47.79</v>
      </c>
      <c r="H622" s="45">
        <v>48.34</v>
      </c>
      <c r="I622" s="45">
        <v>49.06</v>
      </c>
      <c r="J622" s="45">
        <v>49.66</v>
      </c>
      <c r="K622" s="45">
        <v>53.17</v>
      </c>
    </row>
    <row r="623" spans="1:11" ht="12.75">
      <c r="A623" s="74" t="s">
        <v>9</v>
      </c>
      <c r="B623" s="57"/>
      <c r="C623" s="45"/>
      <c r="D623" s="45"/>
      <c r="E623" s="45"/>
      <c r="F623" s="93"/>
      <c r="G623" s="57"/>
      <c r="H623" s="45"/>
      <c r="I623" s="45"/>
      <c r="J623" s="45"/>
      <c r="K623" s="45"/>
    </row>
    <row r="624" spans="1:11" ht="12.75" hidden="1">
      <c r="A624" s="72" t="s">
        <v>945</v>
      </c>
      <c r="B624" s="57">
        <v>0</v>
      </c>
      <c r="C624" s="45" t="s">
        <v>917</v>
      </c>
      <c r="D624" s="45" t="s">
        <v>917</v>
      </c>
      <c r="E624" s="45" t="s">
        <v>917</v>
      </c>
      <c r="F624" s="93" t="s">
        <v>917</v>
      </c>
      <c r="G624" s="57" t="s">
        <v>917</v>
      </c>
      <c r="H624" s="45" t="s">
        <v>917</v>
      </c>
      <c r="I624" s="45" t="s">
        <v>917</v>
      </c>
      <c r="J624" s="45" t="s">
        <v>917</v>
      </c>
      <c r="K624" s="45" t="s">
        <v>917</v>
      </c>
    </row>
    <row r="625" spans="1:178" ht="12.75">
      <c r="A625" s="72" t="s">
        <v>837</v>
      </c>
      <c r="B625" s="57">
        <v>0</v>
      </c>
      <c r="C625" s="45">
        <v>73</v>
      </c>
      <c r="D625" s="45">
        <v>72</v>
      </c>
      <c r="E625" s="45">
        <v>71</v>
      </c>
      <c r="F625" s="93">
        <v>66.900000000000006</v>
      </c>
      <c r="G625" s="57">
        <v>67</v>
      </c>
      <c r="H625" s="45">
        <v>65</v>
      </c>
      <c r="I625" s="45">
        <v>63</v>
      </c>
      <c r="J625" s="45">
        <v>63</v>
      </c>
      <c r="K625" s="45">
        <v>66.900000000000006</v>
      </c>
    </row>
    <row r="626" spans="1:178" ht="12.75">
      <c r="A626" s="72" t="s">
        <v>947</v>
      </c>
      <c r="B626" s="52">
        <v>0</v>
      </c>
      <c r="C626" s="49">
        <v>79</v>
      </c>
      <c r="D626" s="49">
        <v>80</v>
      </c>
      <c r="E626" s="49">
        <v>81.2</v>
      </c>
      <c r="F626" s="53" t="s">
        <v>917</v>
      </c>
      <c r="G626" s="52">
        <v>83</v>
      </c>
      <c r="H626" s="49">
        <v>81</v>
      </c>
      <c r="I626" s="49">
        <v>82</v>
      </c>
      <c r="J626" s="49">
        <v>81.7</v>
      </c>
      <c r="K626" s="49" t="s">
        <v>917</v>
      </c>
    </row>
    <row r="627" spans="1:178" ht="12.75">
      <c r="A627" s="72" t="s">
        <v>946</v>
      </c>
      <c r="B627" s="52">
        <v>0</v>
      </c>
      <c r="C627" s="49">
        <v>81</v>
      </c>
      <c r="D627" s="49">
        <v>81</v>
      </c>
      <c r="E627" s="49">
        <v>81</v>
      </c>
      <c r="F627" s="53">
        <v>87.7</v>
      </c>
      <c r="G627" s="52" t="s">
        <v>917</v>
      </c>
      <c r="H627" s="49" t="s">
        <v>917</v>
      </c>
      <c r="I627" s="49" t="s">
        <v>917</v>
      </c>
      <c r="J627" s="49" t="s">
        <v>917</v>
      </c>
      <c r="K627" s="49">
        <v>87.7</v>
      </c>
    </row>
    <row r="628" spans="1:178" ht="12.75" customHeight="1">
      <c r="A628" s="717" t="s">
        <v>1086</v>
      </c>
      <c r="B628" s="52">
        <v>0</v>
      </c>
      <c r="C628" s="49">
        <v>88</v>
      </c>
      <c r="D628" s="49">
        <v>88</v>
      </c>
      <c r="E628" s="49">
        <v>89</v>
      </c>
      <c r="F628" s="53">
        <v>93.7</v>
      </c>
      <c r="G628" s="52">
        <v>87</v>
      </c>
      <c r="H628" s="49">
        <v>87</v>
      </c>
      <c r="I628" s="49">
        <v>88</v>
      </c>
      <c r="J628" s="49">
        <v>88</v>
      </c>
      <c r="K628" s="49">
        <v>93.7</v>
      </c>
    </row>
    <row r="629" spans="1:178" ht="12.75">
      <c r="A629" s="74" t="s">
        <v>158</v>
      </c>
      <c r="B629" s="52"/>
      <c r="C629" s="49"/>
      <c r="D629" s="49"/>
      <c r="E629" s="49"/>
      <c r="F629" s="53"/>
      <c r="G629" s="52"/>
      <c r="H629" s="49"/>
      <c r="I629" s="49"/>
      <c r="J629" s="49"/>
      <c r="K629" s="49"/>
    </row>
    <row r="630" spans="1:178" ht="12.75">
      <c r="A630" s="72" t="s">
        <v>949</v>
      </c>
      <c r="B630" s="52">
        <v>0</v>
      </c>
      <c r="C630" s="49" t="s">
        <v>917</v>
      </c>
      <c r="D630" s="49" t="s">
        <v>917</v>
      </c>
      <c r="E630" s="49" t="s">
        <v>917</v>
      </c>
      <c r="F630" s="53" t="s">
        <v>917</v>
      </c>
      <c r="G630" s="52" t="s">
        <v>917</v>
      </c>
      <c r="H630" s="49" t="s">
        <v>917</v>
      </c>
      <c r="I630" s="49" t="s">
        <v>917</v>
      </c>
      <c r="J630" s="49" t="s">
        <v>917</v>
      </c>
      <c r="K630" s="49" t="s">
        <v>917</v>
      </c>
    </row>
    <row r="631" spans="1:178" ht="12.75">
      <c r="A631" s="72" t="s">
        <v>948</v>
      </c>
      <c r="B631" s="52">
        <v>0</v>
      </c>
      <c r="C631" s="49" t="s">
        <v>917</v>
      </c>
      <c r="D631" s="49" t="s">
        <v>917</v>
      </c>
      <c r="E631" s="49" t="s">
        <v>917</v>
      </c>
      <c r="F631" s="53" t="s">
        <v>917</v>
      </c>
      <c r="G631" s="52" t="s">
        <v>917</v>
      </c>
      <c r="H631" s="49" t="s">
        <v>917</v>
      </c>
      <c r="I631" s="49" t="s">
        <v>917</v>
      </c>
      <c r="J631" s="49" t="s">
        <v>917</v>
      </c>
      <c r="K631" s="49" t="s">
        <v>917</v>
      </c>
    </row>
    <row r="632" spans="1:178" ht="12.75">
      <c r="A632" s="74" t="s">
        <v>965</v>
      </c>
      <c r="B632" s="52"/>
      <c r="C632" s="49"/>
      <c r="D632" s="49"/>
      <c r="E632" s="49"/>
      <c r="F632" s="53"/>
      <c r="G632" s="52"/>
      <c r="H632" s="49"/>
      <c r="I632" s="49"/>
      <c r="J632" s="49"/>
      <c r="K632" s="49"/>
    </row>
    <row r="633" spans="1:178" ht="12.75">
      <c r="A633" s="72" t="s">
        <v>383</v>
      </c>
      <c r="B633" s="52">
        <v>0</v>
      </c>
      <c r="C633" s="45" t="s">
        <v>917</v>
      </c>
      <c r="D633" s="45" t="s">
        <v>917</v>
      </c>
      <c r="E633" s="49" t="s">
        <v>917</v>
      </c>
      <c r="F633" s="53" t="s">
        <v>917</v>
      </c>
      <c r="G633" s="52">
        <v>13</v>
      </c>
      <c r="H633" s="45">
        <v>16.900000000000002</v>
      </c>
      <c r="I633" s="45">
        <v>15.7</v>
      </c>
      <c r="J633" s="49">
        <v>17.100000000000001</v>
      </c>
      <c r="K633" s="49">
        <v>17.899999999999999</v>
      </c>
    </row>
    <row r="634" spans="1:178" ht="12.75">
      <c r="A634" s="72" t="s">
        <v>791</v>
      </c>
      <c r="B634" s="57">
        <v>0</v>
      </c>
      <c r="C634" s="45">
        <v>31.6</v>
      </c>
      <c r="D634" s="45">
        <v>32.200000000000003</v>
      </c>
      <c r="E634" s="45">
        <v>33.6</v>
      </c>
      <c r="F634" s="53">
        <v>35.9</v>
      </c>
      <c r="G634" s="57">
        <v>51.9</v>
      </c>
      <c r="H634" s="45">
        <v>47.4</v>
      </c>
      <c r="I634" s="45">
        <v>48.6</v>
      </c>
      <c r="J634" s="45">
        <v>50.7</v>
      </c>
      <c r="K634" s="49">
        <v>48.9</v>
      </c>
    </row>
    <row r="635" spans="1:178" ht="14.25" hidden="1">
      <c r="A635" s="720" t="s">
        <v>1182</v>
      </c>
      <c r="B635" s="57">
        <v>0</v>
      </c>
      <c r="C635" s="45" t="s">
        <v>917</v>
      </c>
      <c r="D635" s="45" t="s">
        <v>917</v>
      </c>
      <c r="E635" s="45" t="s">
        <v>917</v>
      </c>
      <c r="F635" s="53" t="s">
        <v>917</v>
      </c>
      <c r="G635" s="57" t="s">
        <v>917</v>
      </c>
      <c r="H635" s="45" t="s">
        <v>917</v>
      </c>
      <c r="I635" s="45" t="s">
        <v>917</v>
      </c>
      <c r="J635" s="45" t="s">
        <v>917</v>
      </c>
      <c r="K635" s="49" t="s">
        <v>917</v>
      </c>
    </row>
    <row r="636" spans="1:178" ht="14.25">
      <c r="A636" s="720" t="s">
        <v>1387</v>
      </c>
      <c r="B636" s="57">
        <v>0</v>
      </c>
      <c r="C636" s="45">
        <v>99.9</v>
      </c>
      <c r="D636" s="45">
        <v>99.9</v>
      </c>
      <c r="E636" s="45" t="s">
        <v>917</v>
      </c>
      <c r="F636" s="53" t="s">
        <v>917</v>
      </c>
      <c r="G636" s="57">
        <v>99.9</v>
      </c>
      <c r="H636" s="45">
        <v>99.9</v>
      </c>
      <c r="I636" s="45">
        <v>99.7</v>
      </c>
      <c r="J636" s="45" t="s">
        <v>917</v>
      </c>
      <c r="K636" s="49" t="s">
        <v>917</v>
      </c>
    </row>
    <row r="637" spans="1:178" ht="12.75">
      <c r="A637" s="720" t="s">
        <v>1167</v>
      </c>
      <c r="B637" s="45">
        <v>0</v>
      </c>
      <c r="C637" s="45">
        <v>37.700000000000003</v>
      </c>
      <c r="D637" s="45">
        <v>45.7</v>
      </c>
      <c r="E637" s="45">
        <v>44.5</v>
      </c>
      <c r="F637" s="53">
        <v>42.9</v>
      </c>
      <c r="G637" s="57">
        <v>26.6</v>
      </c>
      <c r="H637" s="45">
        <v>27</v>
      </c>
      <c r="I637" s="45">
        <v>35.699999999999996</v>
      </c>
      <c r="J637" s="45">
        <v>35.099999999999994</v>
      </c>
      <c r="K637" s="49">
        <v>34.9</v>
      </c>
    </row>
    <row r="638" spans="1:178" ht="12.75">
      <c r="A638" s="720" t="s">
        <v>1235</v>
      </c>
      <c r="B638" s="45">
        <v>0</v>
      </c>
      <c r="C638" s="45">
        <v>74</v>
      </c>
      <c r="D638" s="45">
        <v>55.000000000000007</v>
      </c>
      <c r="E638" s="45">
        <v>54</v>
      </c>
      <c r="F638" s="53">
        <v>54.1</v>
      </c>
      <c r="G638" s="57">
        <v>76</v>
      </c>
      <c r="H638" s="45">
        <v>81</v>
      </c>
      <c r="I638" s="45">
        <v>56.999999999999993</v>
      </c>
      <c r="J638" s="45">
        <v>57.999999999999993</v>
      </c>
      <c r="K638" s="49">
        <v>53.2</v>
      </c>
    </row>
    <row r="639" spans="1:178" ht="25.5">
      <c r="A639" s="114" t="s">
        <v>1236</v>
      </c>
      <c r="B639" s="617">
        <v>0</v>
      </c>
      <c r="C639" s="617">
        <v>84</v>
      </c>
      <c r="D639" s="617">
        <v>59</v>
      </c>
      <c r="E639" s="617">
        <v>62</v>
      </c>
      <c r="F639" s="613">
        <v>65.400000000000006</v>
      </c>
      <c r="G639" s="771">
        <v>85</v>
      </c>
      <c r="H639" s="772">
        <v>71</v>
      </c>
      <c r="I639" s="772">
        <v>56.000000000000007</v>
      </c>
      <c r="J639" s="772">
        <v>57.999999999999993</v>
      </c>
      <c r="K639" s="773">
        <v>60.6</v>
      </c>
    </row>
    <row r="640" spans="1:178" s="70" customFormat="1" ht="13.5" customHeight="1">
      <c r="A640" s="927" t="s">
        <v>142</v>
      </c>
      <c r="B640" s="927"/>
      <c r="C640" s="927"/>
      <c r="D640" s="927"/>
      <c r="E640" s="927"/>
      <c r="F640" s="927"/>
      <c r="G640" s="942"/>
      <c r="H640" s="942"/>
      <c r="I640" s="942"/>
      <c r="J640" s="942"/>
      <c r="K640" s="94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c r="BM640" s="22"/>
      <c r="BN640" s="22"/>
      <c r="BO640" s="22"/>
      <c r="BP640" s="22"/>
      <c r="BQ640" s="22"/>
      <c r="BR640" s="22"/>
      <c r="BS640" s="22"/>
      <c r="BT640" s="22"/>
      <c r="BU640" s="22"/>
      <c r="BV640" s="22"/>
      <c r="BW640" s="22"/>
      <c r="BX640" s="22"/>
      <c r="BY640" s="22"/>
      <c r="BZ640" s="22"/>
      <c r="CA640" s="22"/>
      <c r="CB640" s="22"/>
      <c r="CC640" s="22"/>
      <c r="CD640" s="22"/>
      <c r="CE640" s="22"/>
      <c r="CF640" s="22"/>
      <c r="CG640" s="22"/>
      <c r="CH640" s="22"/>
      <c r="CI640" s="22"/>
      <c r="CJ640" s="22"/>
      <c r="CK640" s="22"/>
      <c r="CL640" s="22"/>
      <c r="CM640" s="22"/>
      <c r="CN640" s="22"/>
      <c r="CO640" s="22"/>
      <c r="CP640" s="22"/>
      <c r="CQ640" s="22"/>
      <c r="CR640" s="22"/>
      <c r="CS640" s="22"/>
      <c r="CT640" s="22"/>
      <c r="CU640" s="22"/>
      <c r="CV640" s="22"/>
      <c r="CW640" s="22"/>
      <c r="CX640" s="22"/>
      <c r="CY640" s="22"/>
      <c r="CZ640" s="22"/>
      <c r="DA640" s="22"/>
      <c r="DB640" s="22"/>
      <c r="DC640" s="22"/>
      <c r="DD640" s="22"/>
      <c r="DE640" s="22"/>
      <c r="DF640" s="22"/>
      <c r="DG640" s="22"/>
      <c r="DH640" s="22"/>
      <c r="DI640" s="22"/>
      <c r="DJ640" s="22"/>
      <c r="DK640" s="22"/>
      <c r="DL640" s="22"/>
      <c r="DM640" s="22"/>
      <c r="DN640" s="22"/>
      <c r="DO640" s="22"/>
      <c r="DP640" s="22"/>
      <c r="DQ640" s="22"/>
      <c r="DR640" s="22"/>
      <c r="DS640" s="22"/>
      <c r="DT640" s="22"/>
      <c r="DU640" s="22"/>
      <c r="DV640" s="22"/>
      <c r="DW640" s="22"/>
      <c r="DX640" s="22"/>
      <c r="DY640" s="22"/>
      <c r="DZ640" s="22"/>
      <c r="EA640" s="22"/>
      <c r="EB640" s="22"/>
      <c r="EC640" s="22"/>
      <c r="ED640" s="22"/>
      <c r="EE640" s="22"/>
      <c r="EF640" s="22"/>
      <c r="EG640" s="22"/>
      <c r="EH640" s="22"/>
      <c r="EI640" s="22"/>
      <c r="EJ640" s="22"/>
      <c r="EK640" s="22"/>
      <c r="EL640" s="22"/>
      <c r="EM640" s="22"/>
      <c r="EN640" s="22"/>
      <c r="EO640" s="22"/>
      <c r="EP640" s="22"/>
      <c r="EQ640" s="22"/>
      <c r="ER640" s="22"/>
      <c r="ES640" s="22"/>
      <c r="ET640" s="22"/>
      <c r="EU640" s="22"/>
      <c r="EV640" s="22"/>
      <c r="EW640" s="22"/>
      <c r="EX640" s="22"/>
      <c r="EY640" s="22"/>
      <c r="EZ640" s="22"/>
      <c r="FA640" s="22"/>
      <c r="FB640" s="22"/>
      <c r="FC640" s="22"/>
      <c r="FD640" s="22"/>
      <c r="FE640" s="22"/>
      <c r="FF640" s="22"/>
      <c r="FG640" s="22"/>
      <c r="FH640" s="22"/>
      <c r="FI640" s="22"/>
      <c r="FJ640" s="22"/>
      <c r="FK640" s="22"/>
      <c r="FL640" s="22"/>
      <c r="FM640" s="22"/>
      <c r="FN640" s="22"/>
      <c r="FO640" s="22"/>
      <c r="FP640" s="22"/>
      <c r="FQ640" s="22"/>
      <c r="FR640" s="22"/>
      <c r="FS640" s="22"/>
      <c r="FT640" s="22"/>
      <c r="FU640" s="22"/>
      <c r="FV640" s="22"/>
    </row>
    <row r="641" spans="12:178" ht="12.75">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c r="BV641" s="70"/>
      <c r="BW641" s="70"/>
      <c r="BX641" s="70"/>
      <c r="BY641" s="70"/>
      <c r="BZ641" s="70"/>
      <c r="CA641" s="70"/>
      <c r="CB641" s="70"/>
      <c r="CC641" s="70"/>
      <c r="CD641" s="70"/>
      <c r="CE641" s="70"/>
      <c r="CF641" s="70"/>
      <c r="CG641" s="70"/>
      <c r="CH641" s="70"/>
      <c r="CI641" s="70"/>
      <c r="CJ641" s="70"/>
      <c r="CK641" s="70"/>
      <c r="CL641" s="70"/>
      <c r="CM641" s="70"/>
      <c r="CN641" s="70"/>
      <c r="CO641" s="70"/>
      <c r="CP641" s="70"/>
      <c r="CQ641" s="70"/>
      <c r="CR641" s="70"/>
      <c r="CS641" s="70"/>
      <c r="CT641" s="70"/>
      <c r="CU641" s="70"/>
      <c r="CV641" s="70"/>
      <c r="CW641" s="70"/>
      <c r="CX641" s="70"/>
      <c r="CY641" s="70"/>
      <c r="CZ641" s="70"/>
      <c r="DA641" s="70"/>
      <c r="DB641" s="70"/>
      <c r="DC641" s="70"/>
      <c r="DD641" s="70"/>
      <c r="DE641" s="70"/>
      <c r="DF641" s="70"/>
      <c r="DG641" s="70"/>
      <c r="DH641" s="70"/>
      <c r="DI641" s="70"/>
      <c r="DJ641" s="70"/>
      <c r="DK641" s="70"/>
      <c r="DL641" s="70"/>
      <c r="DM641" s="70"/>
      <c r="DN641" s="70"/>
      <c r="DO641" s="70"/>
      <c r="DP641" s="70"/>
      <c r="DQ641" s="70"/>
      <c r="DR641" s="70"/>
      <c r="DS641" s="70"/>
      <c r="DT641" s="70"/>
      <c r="DU641" s="70"/>
      <c r="DV641" s="70"/>
      <c r="DW641" s="70"/>
      <c r="DX641" s="70"/>
      <c r="DY641" s="70"/>
      <c r="DZ641" s="70"/>
      <c r="EA641" s="70"/>
      <c r="EB641" s="70"/>
      <c r="EC641" s="70"/>
      <c r="ED641" s="70"/>
      <c r="EE641" s="70"/>
      <c r="EF641" s="70"/>
      <c r="EG641" s="70"/>
      <c r="EH641" s="70"/>
      <c r="EI641" s="70"/>
      <c r="EJ641" s="70"/>
      <c r="EK641" s="70"/>
      <c r="EL641" s="70"/>
      <c r="EM641" s="70"/>
      <c r="EN641" s="70"/>
      <c r="EO641" s="70"/>
      <c r="EP641" s="70"/>
      <c r="EQ641" s="70"/>
      <c r="ER641" s="70"/>
      <c r="ES641" s="70"/>
      <c r="ET641" s="70"/>
      <c r="EU641" s="70"/>
      <c r="EV641" s="70"/>
      <c r="EW641" s="70"/>
      <c r="EX641" s="70"/>
      <c r="EY641" s="70"/>
      <c r="EZ641" s="70"/>
      <c r="FA641" s="70"/>
      <c r="FB641" s="70"/>
      <c r="FC641" s="70"/>
      <c r="FD641" s="70"/>
      <c r="FE641" s="70"/>
      <c r="FF641" s="70"/>
      <c r="FG641" s="70"/>
      <c r="FH641" s="70"/>
      <c r="FI641" s="70"/>
      <c r="FJ641" s="70"/>
      <c r="FK641" s="70"/>
      <c r="FL641" s="70"/>
      <c r="FM641" s="70"/>
      <c r="FN641" s="70"/>
      <c r="FO641" s="70"/>
      <c r="FP641" s="70"/>
      <c r="FQ641" s="70"/>
      <c r="FR641" s="70"/>
      <c r="FS641" s="70"/>
      <c r="FT641" s="70"/>
      <c r="FU641" s="70"/>
      <c r="FV641" s="70"/>
    </row>
  </sheetData>
  <mergeCells count="65">
    <mergeCell ref="B585:F585"/>
    <mergeCell ref="G585:K585"/>
    <mergeCell ref="A450:K450"/>
    <mergeCell ref="A457:A458"/>
    <mergeCell ref="B457:F457"/>
    <mergeCell ref="G457:K457"/>
    <mergeCell ref="A578:K578"/>
    <mergeCell ref="A520:G520"/>
    <mergeCell ref="H520:K520"/>
    <mergeCell ref="A583:G583"/>
    <mergeCell ref="H583:K583"/>
    <mergeCell ref="A260:K260"/>
    <mergeCell ref="A199:G199"/>
    <mergeCell ref="H199:K199"/>
    <mergeCell ref="A265:G265"/>
    <mergeCell ref="H265:K265"/>
    <mergeCell ref="A259:K259"/>
    <mergeCell ref="A134:K134"/>
    <mergeCell ref="A137:A138"/>
    <mergeCell ref="B137:F137"/>
    <mergeCell ref="G137:K137"/>
    <mergeCell ref="A201:A202"/>
    <mergeCell ref="B201:F201"/>
    <mergeCell ref="G201:K201"/>
    <mergeCell ref="A193:K193"/>
    <mergeCell ref="A194:K194"/>
    <mergeCell ref="A640:K640"/>
    <mergeCell ref="G394:K394"/>
    <mergeCell ref="A267:A268"/>
    <mergeCell ref="B267:F267"/>
    <mergeCell ref="G267:K267"/>
    <mergeCell ref="A515:K515"/>
    <mergeCell ref="A323:K323"/>
    <mergeCell ref="A330:A331"/>
    <mergeCell ref="A522:A523"/>
    <mergeCell ref="B522:F522"/>
    <mergeCell ref="G522:K522"/>
    <mergeCell ref="A391:K391"/>
    <mergeCell ref="A394:A395"/>
    <mergeCell ref="A328:G328"/>
    <mergeCell ref="H328:K328"/>
    <mergeCell ref="A585:A586"/>
    <mergeCell ref="A3:G3"/>
    <mergeCell ref="H3:K3"/>
    <mergeCell ref="A68:G68"/>
    <mergeCell ref="H68:K68"/>
    <mergeCell ref="A133:G133"/>
    <mergeCell ref="H133:K133"/>
    <mergeCell ref="A4:K4"/>
    <mergeCell ref="G7:K7"/>
    <mergeCell ref="B7:F7"/>
    <mergeCell ref="A7:A8"/>
    <mergeCell ref="A128:K128"/>
    <mergeCell ref="A63:K63"/>
    <mergeCell ref="A70:A71"/>
    <mergeCell ref="B70:F70"/>
    <mergeCell ref="G70:K70"/>
    <mergeCell ref="G330:K330"/>
    <mergeCell ref="A390:G390"/>
    <mergeCell ref="H390:K390"/>
    <mergeCell ref="A455:G455"/>
    <mergeCell ref="H455:K455"/>
    <mergeCell ref="A385:K385"/>
    <mergeCell ref="B394:F394"/>
    <mergeCell ref="B330:F330"/>
  </mergeCells>
  <phoneticPr fontId="0" type="noConversion"/>
  <pageMargins left="0.94488188976377963" right="0.94488188976377963" top="0.59055118110236227" bottom="0.98425196850393704" header="0.51181102362204722" footer="0.51181102362204722"/>
  <pageSetup paperSize="9" scale="78" firstPageNumber="447" orientation="portrait" useFirstPageNumber="1" r:id="rId1"/>
  <headerFooter alignWithMargins="0">
    <oddHeader>&amp;L&amp;"Arial,Italic"&amp;11      Comparative tables</oddHeader>
    <oddFooter xml:space="preserve">&amp;C </oddFooter>
  </headerFooter>
  <rowBreaks count="9" manualBreakCount="9">
    <brk id="64" max="11" man="1"/>
    <brk id="129" max="11" man="1"/>
    <brk id="195" max="11" man="1"/>
    <brk id="261" max="11" man="1"/>
    <brk id="324" max="11" man="1"/>
    <brk id="386" max="11" man="1"/>
    <brk id="451" max="11" man="1"/>
    <brk id="516" max="11" man="1"/>
    <brk id="579"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K31"/>
  <sheetViews>
    <sheetView view="pageBreakPreview" topLeftCell="A22" zoomScale="115" zoomScaleNormal="100" zoomScaleSheetLayoutView="115" workbookViewId="0">
      <selection activeCell="A99" sqref="A99:XFD99"/>
    </sheetView>
  </sheetViews>
  <sheetFormatPr defaultRowHeight="12.75"/>
  <cols>
    <col min="1" max="1" width="23.42578125" style="148" customWidth="1"/>
    <col min="2" max="3" width="10.28515625" style="588" customWidth="1"/>
    <col min="4" max="4" width="10.28515625" style="24" customWidth="1"/>
    <col min="5" max="5" width="10.28515625" style="588" customWidth="1"/>
    <col min="6" max="6" width="10.28515625" style="24" customWidth="1"/>
    <col min="7" max="7" width="10.28515625" style="588" customWidth="1"/>
    <col min="8" max="8" width="10.5703125" style="588" customWidth="1"/>
    <col min="9" max="9" width="10.28515625" style="24" customWidth="1"/>
    <col min="10" max="11" width="9.140625" style="19"/>
    <col min="12" max="16384" width="9.140625" style="22"/>
  </cols>
  <sheetData>
    <row r="2" spans="1:11">
      <c r="A2" s="932" t="s">
        <v>889</v>
      </c>
      <c r="B2" s="932"/>
      <c r="C2" s="932"/>
      <c r="D2" s="932"/>
      <c r="E2" s="932"/>
      <c r="F2" s="932"/>
      <c r="G2" s="932"/>
      <c r="H2" s="932"/>
      <c r="I2" s="932"/>
    </row>
    <row r="3" spans="1:11">
      <c r="A3" s="959"/>
      <c r="B3" s="959"/>
      <c r="C3" s="959"/>
      <c r="D3" s="959"/>
      <c r="E3" s="959"/>
      <c r="F3" s="959"/>
      <c r="G3" s="959"/>
      <c r="H3" s="959"/>
      <c r="I3" s="959"/>
    </row>
    <row r="4" spans="1:11" ht="29.25" customHeight="1">
      <c r="A4" s="957" t="s">
        <v>1281</v>
      </c>
      <c r="B4" s="958"/>
      <c r="C4" s="958"/>
      <c r="D4" s="958"/>
      <c r="E4" s="958"/>
      <c r="F4" s="958"/>
      <c r="G4" s="958"/>
      <c r="H4" s="958"/>
      <c r="I4" s="958"/>
    </row>
    <row r="5" spans="1:11" s="557" customFormat="1" ht="78.75" customHeight="1">
      <c r="A5" s="957" t="s">
        <v>1106</v>
      </c>
      <c r="B5" s="958"/>
      <c r="C5" s="958"/>
      <c r="D5" s="958"/>
      <c r="E5" s="958"/>
      <c r="F5" s="958"/>
      <c r="G5" s="958"/>
      <c r="H5" s="958"/>
      <c r="I5" s="958"/>
      <c r="J5" s="215"/>
      <c r="K5" s="215"/>
    </row>
    <row r="6" spans="1:11" ht="65.25" customHeight="1">
      <c r="A6" s="957" t="s">
        <v>1200</v>
      </c>
      <c r="B6" s="958"/>
      <c r="C6" s="958"/>
      <c r="D6" s="958"/>
      <c r="E6" s="958"/>
      <c r="F6" s="958"/>
      <c r="G6" s="958"/>
      <c r="H6" s="958"/>
      <c r="I6" s="958"/>
    </row>
    <row r="7" spans="1:11" s="557" customFormat="1" ht="14.25" customHeight="1">
      <c r="A7" s="955" t="s">
        <v>765</v>
      </c>
      <c r="B7" s="955"/>
      <c r="C7" s="955"/>
      <c r="D7" s="955"/>
      <c r="E7" s="955"/>
      <c r="F7" s="955"/>
      <c r="G7" s="955"/>
      <c r="H7" s="955"/>
      <c r="I7" s="955"/>
      <c r="J7" s="215"/>
      <c r="K7" s="215"/>
    </row>
    <row r="8" spans="1:11" ht="37.5" customHeight="1">
      <c r="A8" s="957" t="s">
        <v>1088</v>
      </c>
      <c r="B8" s="958"/>
      <c r="C8" s="958"/>
      <c r="D8" s="958"/>
      <c r="E8" s="958"/>
      <c r="F8" s="958"/>
      <c r="G8" s="958"/>
      <c r="H8" s="958"/>
      <c r="I8" s="958"/>
    </row>
    <row r="9" spans="1:11" ht="60" customHeight="1">
      <c r="A9" s="957" t="s">
        <v>1038</v>
      </c>
      <c r="B9" s="958"/>
      <c r="C9" s="958"/>
      <c r="D9" s="958"/>
      <c r="E9" s="958"/>
      <c r="F9" s="958"/>
      <c r="G9" s="958"/>
      <c r="H9" s="958"/>
      <c r="I9" s="958"/>
    </row>
    <row r="10" spans="1:11" ht="60" customHeight="1">
      <c r="A10" s="960" t="s">
        <v>1216</v>
      </c>
      <c r="B10" s="960"/>
      <c r="C10" s="960"/>
      <c r="D10" s="960"/>
      <c r="E10" s="960"/>
      <c r="F10" s="960"/>
      <c r="G10" s="960"/>
      <c r="H10" s="960"/>
      <c r="I10" s="960"/>
    </row>
    <row r="11" spans="1:11" ht="14.25" customHeight="1">
      <c r="A11" s="955" t="s">
        <v>453</v>
      </c>
      <c r="B11" s="955"/>
      <c r="C11" s="955"/>
      <c r="D11" s="955"/>
      <c r="E11" s="955"/>
      <c r="F11" s="955"/>
      <c r="G11" s="955"/>
      <c r="H11" s="955"/>
      <c r="I11" s="955"/>
    </row>
    <row r="12" spans="1:11" ht="26.25" customHeight="1">
      <c r="A12" s="955" t="s">
        <v>892</v>
      </c>
      <c r="B12" s="955"/>
      <c r="C12" s="955"/>
      <c r="D12" s="955"/>
      <c r="E12" s="955"/>
      <c r="F12" s="955"/>
      <c r="G12" s="955"/>
      <c r="H12" s="955"/>
      <c r="I12" s="955"/>
    </row>
    <row r="13" spans="1:11" ht="90" customHeight="1">
      <c r="A13" s="951" t="s">
        <v>1282</v>
      </c>
      <c r="B13" s="951"/>
      <c r="C13" s="951"/>
      <c r="D13" s="951"/>
      <c r="E13" s="951"/>
      <c r="F13" s="951"/>
      <c r="G13" s="951"/>
      <c r="H13" s="951"/>
      <c r="I13" s="951"/>
    </row>
    <row r="14" spans="1:11" s="557" customFormat="1" ht="13.5" customHeight="1">
      <c r="A14" s="952" t="s">
        <v>1092</v>
      </c>
      <c r="B14" s="952"/>
      <c r="C14" s="952"/>
      <c r="D14" s="952"/>
      <c r="E14" s="952"/>
      <c r="F14" s="952"/>
      <c r="G14" s="952"/>
      <c r="H14" s="952"/>
      <c r="I14" s="952"/>
      <c r="J14" s="215"/>
      <c r="K14" s="215"/>
    </row>
    <row r="15" spans="1:11" s="557" customFormat="1" ht="13.5" customHeight="1">
      <c r="A15" s="952" t="s">
        <v>1215</v>
      </c>
      <c r="B15" s="952"/>
      <c r="C15" s="952"/>
      <c r="D15" s="952"/>
      <c r="E15" s="952"/>
      <c r="F15" s="952"/>
      <c r="G15" s="952"/>
      <c r="H15" s="952"/>
      <c r="I15" s="952"/>
      <c r="J15" s="215"/>
      <c r="K15" s="215"/>
    </row>
    <row r="16" spans="1:11" ht="13.5" customHeight="1">
      <c r="A16" s="955" t="s">
        <v>162</v>
      </c>
      <c r="B16" s="955"/>
      <c r="C16" s="955"/>
      <c r="D16" s="955"/>
      <c r="E16" s="955"/>
      <c r="F16" s="955"/>
      <c r="G16" s="955"/>
      <c r="H16" s="955"/>
      <c r="I16" s="955"/>
    </row>
    <row r="17" spans="1:11" s="557" customFormat="1" ht="66" customHeight="1">
      <c r="A17" s="954" t="s">
        <v>1265</v>
      </c>
      <c r="B17" s="954"/>
      <c r="C17" s="954"/>
      <c r="D17" s="954"/>
      <c r="E17" s="954"/>
      <c r="F17" s="954"/>
      <c r="G17" s="954"/>
      <c r="H17" s="954"/>
      <c r="I17" s="954"/>
      <c r="J17" s="215"/>
      <c r="K17" s="215"/>
    </row>
    <row r="18" spans="1:11" ht="26.25" customHeight="1">
      <c r="A18" s="954" t="s">
        <v>1094</v>
      </c>
      <c r="B18" s="954"/>
      <c r="C18" s="954"/>
      <c r="D18" s="954"/>
      <c r="E18" s="954"/>
      <c r="F18" s="954"/>
      <c r="G18" s="954"/>
      <c r="H18" s="954"/>
      <c r="I18" s="954"/>
    </row>
    <row r="19" spans="1:11" ht="26.25" customHeight="1">
      <c r="A19" s="949" t="s">
        <v>927</v>
      </c>
      <c r="B19" s="949"/>
      <c r="C19" s="949"/>
      <c r="D19" s="949"/>
      <c r="E19" s="949"/>
      <c r="F19" s="949"/>
      <c r="G19" s="949"/>
      <c r="H19" s="949"/>
      <c r="I19" s="949"/>
    </row>
    <row r="20" spans="1:11" ht="39" customHeight="1">
      <c r="A20" s="949" t="s">
        <v>933</v>
      </c>
      <c r="B20" s="949"/>
      <c r="C20" s="949"/>
      <c r="D20" s="949"/>
      <c r="E20" s="949"/>
      <c r="F20" s="949"/>
      <c r="G20" s="949"/>
      <c r="H20" s="949"/>
      <c r="I20" s="949"/>
    </row>
    <row r="21" spans="1:11" ht="58.5" customHeight="1">
      <c r="A21" s="949" t="s">
        <v>1089</v>
      </c>
      <c r="B21" s="949"/>
      <c r="C21" s="949"/>
      <c r="D21" s="949"/>
      <c r="E21" s="949"/>
      <c r="F21" s="949"/>
      <c r="G21" s="949"/>
      <c r="H21" s="949"/>
      <c r="I21" s="949"/>
    </row>
    <row r="22" spans="1:11" s="557" customFormat="1" ht="26.25" customHeight="1">
      <c r="A22" s="956" t="s">
        <v>1103</v>
      </c>
      <c r="B22" s="956"/>
      <c r="C22" s="956"/>
      <c r="D22" s="956"/>
      <c r="E22" s="956"/>
      <c r="F22" s="956"/>
      <c r="G22" s="956"/>
      <c r="H22" s="956"/>
      <c r="I22" s="956"/>
      <c r="J22" s="215"/>
      <c r="K22" s="215"/>
    </row>
    <row r="23" spans="1:11" ht="40.5" customHeight="1">
      <c r="A23" s="953" t="s">
        <v>200</v>
      </c>
      <c r="B23" s="949"/>
      <c r="C23" s="949"/>
      <c r="D23" s="949"/>
      <c r="E23" s="949"/>
      <c r="F23" s="949"/>
      <c r="G23" s="949"/>
      <c r="H23" s="949"/>
      <c r="I23" s="949"/>
    </row>
    <row r="24" spans="1:11" ht="12.75" customHeight="1">
      <c r="A24" s="570"/>
      <c r="B24" s="589"/>
      <c r="C24" s="589"/>
      <c r="D24" s="589"/>
      <c r="E24" s="589"/>
      <c r="F24" s="589"/>
      <c r="G24" s="589"/>
      <c r="H24" s="589"/>
      <c r="I24" s="589"/>
    </row>
    <row r="25" spans="1:11" ht="12.75" customHeight="1">
      <c r="A25" s="570"/>
      <c r="B25" s="589"/>
      <c r="C25" s="589"/>
      <c r="D25" s="589"/>
      <c r="E25" s="589"/>
      <c r="F25" s="589"/>
      <c r="G25" s="589"/>
      <c r="H25" s="589"/>
      <c r="I25" s="589"/>
    </row>
    <row r="26" spans="1:11" ht="12.75" customHeight="1">
      <c r="A26" s="570"/>
      <c r="B26" s="589"/>
      <c r="C26" s="589"/>
      <c r="D26" s="589"/>
      <c r="E26" s="589"/>
      <c r="F26" s="589"/>
      <c r="G26" s="589"/>
      <c r="H26" s="589"/>
      <c r="I26" s="589"/>
    </row>
    <row r="27" spans="1:11" ht="12.75" customHeight="1">
      <c r="A27" s="932" t="s">
        <v>423</v>
      </c>
      <c r="B27" s="932"/>
      <c r="C27" s="932"/>
      <c r="D27" s="932"/>
      <c r="E27" s="932"/>
      <c r="F27" s="932"/>
      <c r="G27" s="932"/>
      <c r="H27" s="932"/>
      <c r="I27" s="932"/>
    </row>
    <row r="28" spans="1:11" ht="12.75" customHeight="1">
      <c r="A28" s="570"/>
      <c r="B28" s="589"/>
      <c r="C28" s="589"/>
      <c r="D28" s="589"/>
      <c r="E28" s="589"/>
      <c r="F28" s="589"/>
      <c r="G28" s="589"/>
      <c r="H28" s="589"/>
      <c r="I28" s="589"/>
    </row>
    <row r="29" spans="1:11" ht="90.75" customHeight="1">
      <c r="A29" s="949" t="s">
        <v>1248</v>
      </c>
      <c r="B29" s="949"/>
      <c r="C29" s="949"/>
      <c r="D29" s="949"/>
      <c r="E29" s="949"/>
      <c r="F29" s="949"/>
      <c r="G29" s="949"/>
      <c r="H29" s="949"/>
      <c r="I29" s="949"/>
    </row>
    <row r="30" spans="1:11" ht="53.25" customHeight="1">
      <c r="A30" s="950" t="s">
        <v>1388</v>
      </c>
      <c r="B30" s="951"/>
      <c r="C30" s="951"/>
      <c r="D30" s="951"/>
      <c r="E30" s="951"/>
      <c r="F30" s="951"/>
      <c r="G30" s="951"/>
      <c r="H30" s="951"/>
      <c r="I30" s="951"/>
    </row>
    <row r="31" spans="1:11" ht="26.25" customHeight="1">
      <c r="A31" s="948" t="s">
        <v>871</v>
      </c>
      <c r="B31" s="919"/>
      <c r="C31" s="919"/>
      <c r="D31" s="919"/>
      <c r="E31" s="919"/>
      <c r="F31" s="919"/>
      <c r="G31" s="919"/>
      <c r="H31" s="919"/>
      <c r="I31" s="919"/>
    </row>
  </sheetData>
  <mergeCells count="26">
    <mergeCell ref="A2:I2"/>
    <mergeCell ref="A3:I3"/>
    <mergeCell ref="A10:I10"/>
    <mergeCell ref="A5:I5"/>
    <mergeCell ref="A6:I6"/>
    <mergeCell ref="A7:I7"/>
    <mergeCell ref="A9:I9"/>
    <mergeCell ref="A12:I12"/>
    <mergeCell ref="A13:I13"/>
    <mergeCell ref="A14:I14"/>
    <mergeCell ref="A8:I8"/>
    <mergeCell ref="A4:I4"/>
    <mergeCell ref="A11:I11"/>
    <mergeCell ref="A31:I31"/>
    <mergeCell ref="A20:I20"/>
    <mergeCell ref="A30:I30"/>
    <mergeCell ref="A15:I15"/>
    <mergeCell ref="A29:I29"/>
    <mergeCell ref="A23:I23"/>
    <mergeCell ref="A17:I17"/>
    <mergeCell ref="A21:I21"/>
    <mergeCell ref="A27:I27"/>
    <mergeCell ref="A16:I16"/>
    <mergeCell ref="A18:I18"/>
    <mergeCell ref="A19:I19"/>
    <mergeCell ref="A22:I22"/>
  </mergeCells>
  <phoneticPr fontId="0" type="noConversion"/>
  <pageMargins left="0.94488188976377963" right="0.94488188976377963" top="0.59055118110236227" bottom="0.98425196850393704" header="0.51181102362204722" footer="0.51181102362204722"/>
  <pageSetup paperSize="9" scale="78" firstPageNumber="447" orientation="portrait" useFirstPageNumber="1" r:id="rId1"/>
  <headerFooter alignWithMargins="0">
    <oddHeader>&amp;L&amp;"Arial,Italic"&amp;11      Comparative tables</oddHeader>
    <oddFooter xml:space="preserve">&amp;C </oddFooter>
  </headerFooter>
  <rowBreaks count="1" manualBreakCount="1">
    <brk id="23"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2:K112"/>
  <sheetViews>
    <sheetView view="pageBreakPreview" topLeftCell="A91" zoomScale="85" zoomScaleNormal="100" zoomScaleSheetLayoutView="85" workbookViewId="0">
      <selection activeCell="A99" sqref="A99:XFD99"/>
    </sheetView>
  </sheetViews>
  <sheetFormatPr defaultRowHeight="12.75" customHeight="1"/>
  <cols>
    <col min="1" max="1" width="27.140625" style="872" customWidth="1"/>
    <col min="2" max="6" width="15.7109375" style="864" customWidth="1"/>
    <col min="7" max="9" width="15" style="130" customWidth="1"/>
    <col min="10" max="10" width="8.140625" style="130" hidden="1" customWidth="1"/>
    <col min="11" max="11" width="12.85546875" style="130" bestFit="1" customWidth="1"/>
    <col min="12" max="16384" width="9.140625" style="119"/>
  </cols>
  <sheetData>
    <row r="2" spans="1:7" s="260" customFormat="1" ht="12.75" customHeight="1">
      <c r="A2" s="933" t="s">
        <v>905</v>
      </c>
      <c r="B2" s="933"/>
      <c r="C2" s="933"/>
      <c r="D2" s="933"/>
      <c r="E2" s="933"/>
      <c r="F2" s="933"/>
    </row>
    <row r="3" spans="1:7" s="260" customFormat="1" ht="15" customHeight="1">
      <c r="A3" s="963" t="s">
        <v>586</v>
      </c>
      <c r="B3" s="963"/>
      <c r="C3" s="963"/>
      <c r="D3" s="963"/>
      <c r="E3" s="963"/>
      <c r="F3" s="963"/>
    </row>
    <row r="4" spans="1:7" s="260" customFormat="1" ht="12.75" customHeight="1">
      <c r="A4" s="590" t="s">
        <v>1241</v>
      </c>
      <c r="B4" s="864"/>
      <c r="C4" s="864"/>
      <c r="D4" s="864"/>
      <c r="E4" s="864"/>
    </row>
    <row r="5" spans="1:7" s="260" customFormat="1" ht="12.75" customHeight="1">
      <c r="A5" s="872"/>
      <c r="B5" s="864"/>
      <c r="C5" s="864"/>
      <c r="D5" s="864"/>
      <c r="E5" s="864"/>
    </row>
    <row r="6" spans="1:7" s="260" customFormat="1" ht="27.75" customHeight="1">
      <c r="A6" s="591" t="s">
        <v>463</v>
      </c>
      <c r="B6" s="578" t="s">
        <v>906</v>
      </c>
      <c r="C6" s="578" t="s">
        <v>15</v>
      </c>
      <c r="D6" s="578" t="s">
        <v>16</v>
      </c>
      <c r="E6" s="578" t="s">
        <v>17</v>
      </c>
      <c r="F6" s="578" t="s">
        <v>18</v>
      </c>
    </row>
    <row r="7" spans="1:7" s="260" customFormat="1">
      <c r="A7" s="113" t="s">
        <v>31</v>
      </c>
      <c r="B7" s="581"/>
      <c r="C7" s="581"/>
      <c r="D7" s="581"/>
      <c r="E7" s="581"/>
      <c r="F7" s="581"/>
    </row>
    <row r="8" spans="1:7" s="260" customFormat="1" ht="12.75" customHeight="1">
      <c r="A8" s="705" t="s">
        <v>982</v>
      </c>
      <c r="B8" s="263" t="s">
        <v>819</v>
      </c>
      <c r="C8" s="263" t="s">
        <v>378</v>
      </c>
      <c r="D8" s="263" t="s">
        <v>489</v>
      </c>
      <c r="E8" s="731" t="s">
        <v>984</v>
      </c>
      <c r="F8" s="263" t="s">
        <v>884</v>
      </c>
      <c r="G8" s="95"/>
    </row>
    <row r="9" spans="1:7" s="260" customFormat="1" ht="25.5" customHeight="1">
      <c r="A9" s="705" t="s">
        <v>983</v>
      </c>
      <c r="B9" s="263" t="s">
        <v>819</v>
      </c>
      <c r="C9" s="263" t="s">
        <v>348</v>
      </c>
      <c r="D9" s="263" t="s">
        <v>489</v>
      </c>
      <c r="E9" s="731" t="s">
        <v>295</v>
      </c>
      <c r="F9" s="263" t="s">
        <v>389</v>
      </c>
      <c r="G9" s="95"/>
    </row>
    <row r="10" spans="1:7" s="260" customFormat="1" ht="12.75" customHeight="1">
      <c r="A10" s="113" t="s">
        <v>456</v>
      </c>
      <c r="B10" s="865"/>
      <c r="C10" s="865"/>
      <c r="D10" s="865"/>
      <c r="E10" s="865"/>
      <c r="F10" s="865"/>
    </row>
    <row r="11" spans="1:7" s="260" customFormat="1" ht="13.5" customHeight="1">
      <c r="A11" s="717" t="s">
        <v>683</v>
      </c>
      <c r="B11" s="263" t="s">
        <v>986</v>
      </c>
      <c r="C11" s="263" t="s">
        <v>848</v>
      </c>
      <c r="D11" s="263" t="s">
        <v>489</v>
      </c>
      <c r="E11" s="731" t="s">
        <v>349</v>
      </c>
      <c r="F11" s="263" t="s">
        <v>349</v>
      </c>
      <c r="G11" s="95"/>
    </row>
    <row r="12" spans="1:7" s="260" customFormat="1" ht="24.75" customHeight="1">
      <c r="A12" s="705" t="s">
        <v>839</v>
      </c>
      <c r="B12" s="263" t="s">
        <v>690</v>
      </c>
      <c r="C12" s="263" t="s">
        <v>376</v>
      </c>
      <c r="D12" s="263" t="s">
        <v>489</v>
      </c>
      <c r="E12" s="731" t="s">
        <v>400</v>
      </c>
      <c r="F12" s="263" t="s">
        <v>110</v>
      </c>
      <c r="G12" s="95"/>
    </row>
    <row r="13" spans="1:7" s="260" customFormat="1" ht="19.5" customHeight="1">
      <c r="A13" s="113" t="s">
        <v>458</v>
      </c>
      <c r="B13" s="263"/>
      <c r="C13" s="263"/>
      <c r="D13" s="263"/>
      <c r="E13" s="731"/>
      <c r="F13" s="263"/>
    </row>
    <row r="14" spans="1:7" s="260" customFormat="1" ht="13.5" customHeight="1">
      <c r="A14" s="717" t="s">
        <v>502</v>
      </c>
      <c r="B14" s="263" t="s">
        <v>690</v>
      </c>
      <c r="C14" s="263" t="s">
        <v>378</v>
      </c>
      <c r="D14" s="263" t="s">
        <v>489</v>
      </c>
      <c r="E14" s="731" t="s">
        <v>1006</v>
      </c>
      <c r="F14" s="263" t="s">
        <v>884</v>
      </c>
      <c r="G14" s="95"/>
    </row>
    <row r="15" spans="1:7" s="260" customFormat="1" ht="13.5" customHeight="1">
      <c r="A15" s="717" t="s">
        <v>937</v>
      </c>
      <c r="B15" s="263" t="s">
        <v>690</v>
      </c>
      <c r="C15" s="263" t="s">
        <v>348</v>
      </c>
      <c r="D15" s="263" t="s">
        <v>489</v>
      </c>
      <c r="E15" s="731" t="s">
        <v>1007</v>
      </c>
      <c r="F15" s="263" t="s">
        <v>884</v>
      </c>
      <c r="G15" s="95"/>
    </row>
    <row r="16" spans="1:7" s="260" customFormat="1">
      <c r="A16" s="113" t="s">
        <v>457</v>
      </c>
      <c r="B16" s="712"/>
      <c r="C16" s="712"/>
      <c r="D16" s="712"/>
      <c r="E16" s="725"/>
      <c r="F16" s="712"/>
    </row>
    <row r="17" spans="1:7" s="260" customFormat="1" ht="14.25">
      <c r="A17" s="717" t="s">
        <v>13</v>
      </c>
      <c r="B17" s="263" t="s">
        <v>819</v>
      </c>
      <c r="C17" s="263" t="s">
        <v>201</v>
      </c>
      <c r="D17" s="711" t="s">
        <v>489</v>
      </c>
      <c r="E17" s="731" t="s">
        <v>832</v>
      </c>
      <c r="F17" s="263" t="s">
        <v>956</v>
      </c>
      <c r="G17" s="95"/>
    </row>
    <row r="18" spans="1:7" s="260" customFormat="1" ht="13.5" customHeight="1">
      <c r="A18" s="705" t="s">
        <v>966</v>
      </c>
      <c r="B18" s="263" t="s">
        <v>819</v>
      </c>
      <c r="C18" s="711" t="s">
        <v>264</v>
      </c>
      <c r="D18" s="711" t="s">
        <v>489</v>
      </c>
      <c r="E18" s="731" t="s">
        <v>957</v>
      </c>
      <c r="F18" s="263" t="s">
        <v>867</v>
      </c>
      <c r="G18" s="95"/>
    </row>
    <row r="19" spans="1:7" s="260" customFormat="1" ht="13.5" customHeight="1">
      <c r="A19" s="705" t="s">
        <v>659</v>
      </c>
      <c r="B19" s="263" t="s">
        <v>819</v>
      </c>
      <c r="C19" s="711" t="s">
        <v>348</v>
      </c>
      <c r="D19" s="711" t="s">
        <v>489</v>
      </c>
      <c r="E19" s="731" t="s">
        <v>868</v>
      </c>
      <c r="F19" s="263" t="s">
        <v>651</v>
      </c>
      <c r="G19" s="95"/>
    </row>
    <row r="20" spans="1:7" s="260" customFormat="1" ht="14.25">
      <c r="A20" s="705" t="s">
        <v>322</v>
      </c>
      <c r="B20" s="712" t="s">
        <v>924</v>
      </c>
      <c r="C20" s="711" t="s">
        <v>264</v>
      </c>
      <c r="D20" s="711" t="s">
        <v>489</v>
      </c>
      <c r="E20" s="731" t="s">
        <v>925</v>
      </c>
      <c r="F20" s="263" t="s">
        <v>926</v>
      </c>
      <c r="G20" s="95"/>
    </row>
    <row r="21" spans="1:7" s="260" customFormat="1" ht="14.25">
      <c r="A21" s="705" t="s">
        <v>1130</v>
      </c>
      <c r="B21" s="712" t="s">
        <v>1000</v>
      </c>
      <c r="C21" s="711" t="s">
        <v>526</v>
      </c>
      <c r="D21" s="711" t="s">
        <v>489</v>
      </c>
      <c r="E21" s="731" t="s">
        <v>832</v>
      </c>
      <c r="F21" s="263" t="s">
        <v>1001</v>
      </c>
      <c r="G21" s="95"/>
    </row>
    <row r="22" spans="1:7" s="260" customFormat="1" ht="25.5">
      <c r="A22" s="705" t="s">
        <v>999</v>
      </c>
      <c r="B22" s="263" t="s">
        <v>1003</v>
      </c>
      <c r="C22" s="245" t="s">
        <v>1004</v>
      </c>
      <c r="D22" s="711" t="s">
        <v>489</v>
      </c>
      <c r="E22" s="731" t="s">
        <v>1002</v>
      </c>
      <c r="F22" s="263" t="s">
        <v>1001</v>
      </c>
      <c r="G22" s="95"/>
    </row>
    <row r="23" spans="1:7" s="260" customFormat="1" ht="12.75" customHeight="1">
      <c r="A23" s="113" t="s">
        <v>459</v>
      </c>
      <c r="B23" s="712"/>
      <c r="C23" s="711"/>
      <c r="D23" s="711"/>
      <c r="E23" s="731"/>
      <c r="F23" s="263"/>
    </row>
    <row r="24" spans="1:7" s="260" customFormat="1" ht="27.75" customHeight="1">
      <c r="A24" s="705" t="s">
        <v>578</v>
      </c>
      <c r="B24" s="263" t="s">
        <v>690</v>
      </c>
      <c r="C24" s="245" t="s">
        <v>422</v>
      </c>
      <c r="D24" s="711" t="s">
        <v>489</v>
      </c>
      <c r="E24" s="731" t="s">
        <v>1284</v>
      </c>
      <c r="F24" s="263" t="s">
        <v>297</v>
      </c>
      <c r="G24" s="95"/>
    </row>
    <row r="25" spans="1:7" s="260" customFormat="1" ht="25.5">
      <c r="A25" s="705" t="s">
        <v>421</v>
      </c>
      <c r="B25" s="263" t="s">
        <v>690</v>
      </c>
      <c r="C25" s="245" t="s">
        <v>422</v>
      </c>
      <c r="D25" s="711" t="s">
        <v>489</v>
      </c>
      <c r="E25" s="731" t="s">
        <v>296</v>
      </c>
      <c r="F25" s="263" t="s">
        <v>297</v>
      </c>
      <c r="G25" s="95"/>
    </row>
    <row r="26" spans="1:7" s="260" customFormat="1">
      <c r="A26" s="115" t="s">
        <v>140</v>
      </c>
      <c r="B26" s="712"/>
      <c r="C26" s="712"/>
      <c r="D26" s="712"/>
      <c r="E26" s="725"/>
      <c r="F26" s="712"/>
      <c r="G26" s="219"/>
    </row>
    <row r="27" spans="1:7" s="260" customFormat="1" ht="24.75" customHeight="1">
      <c r="A27" s="705" t="s">
        <v>579</v>
      </c>
      <c r="B27" s="263" t="s">
        <v>819</v>
      </c>
      <c r="C27" s="712" t="s">
        <v>376</v>
      </c>
      <c r="D27" s="263" t="s">
        <v>489</v>
      </c>
      <c r="E27" s="731" t="s">
        <v>451</v>
      </c>
      <c r="F27" s="263" t="s">
        <v>883</v>
      </c>
      <c r="G27" s="95"/>
    </row>
    <row r="28" spans="1:7" s="260" customFormat="1" ht="14.25" customHeight="1">
      <c r="A28" s="113" t="s">
        <v>141</v>
      </c>
      <c r="B28" s="545"/>
      <c r="C28" s="545"/>
      <c r="D28" s="725"/>
      <c r="E28" s="725"/>
      <c r="F28" s="545"/>
      <c r="G28" s="219"/>
    </row>
    <row r="29" spans="1:7" s="260" customFormat="1" ht="13.5" customHeight="1">
      <c r="A29" s="705" t="s">
        <v>741</v>
      </c>
      <c r="B29" s="263" t="s">
        <v>819</v>
      </c>
      <c r="C29" s="263" t="s">
        <v>80</v>
      </c>
      <c r="D29" s="731" t="s">
        <v>489</v>
      </c>
      <c r="E29" s="731" t="s">
        <v>451</v>
      </c>
      <c r="F29" s="961" t="s">
        <v>884</v>
      </c>
      <c r="G29" s="95"/>
    </row>
    <row r="30" spans="1:7" s="260" customFormat="1" ht="42" customHeight="1">
      <c r="A30" s="705" t="s">
        <v>1019</v>
      </c>
      <c r="B30" s="263" t="s">
        <v>819</v>
      </c>
      <c r="C30" s="263" t="s">
        <v>81</v>
      </c>
      <c r="D30" s="731" t="s">
        <v>833</v>
      </c>
      <c r="E30" s="731" t="s">
        <v>82</v>
      </c>
      <c r="F30" s="961"/>
      <c r="G30" s="95"/>
    </row>
    <row r="31" spans="1:7" s="260" customFormat="1" ht="13.5" customHeight="1">
      <c r="A31" s="705" t="s">
        <v>742</v>
      </c>
      <c r="B31" s="263" t="s">
        <v>174</v>
      </c>
      <c r="C31" s="263" t="s">
        <v>264</v>
      </c>
      <c r="D31" s="245" t="s">
        <v>489</v>
      </c>
      <c r="E31" s="731" t="s">
        <v>634</v>
      </c>
      <c r="F31" s="961"/>
      <c r="G31" s="95"/>
    </row>
    <row r="32" spans="1:7" s="260" customFormat="1">
      <c r="A32" s="115" t="s">
        <v>641</v>
      </c>
      <c r="B32" s="545"/>
      <c r="C32" s="545"/>
      <c r="D32" s="545"/>
      <c r="E32" s="725"/>
      <c r="F32" s="725"/>
    </row>
    <row r="33" spans="1:7" s="260" customFormat="1" ht="54.75" customHeight="1">
      <c r="A33" s="739" t="s">
        <v>1069</v>
      </c>
      <c r="B33" s="263" t="s">
        <v>819</v>
      </c>
      <c r="C33" s="263" t="s">
        <v>1285</v>
      </c>
      <c r="D33" s="263" t="s">
        <v>489</v>
      </c>
      <c r="E33" s="758" t="s">
        <v>1286</v>
      </c>
      <c r="F33" s="263" t="s">
        <v>304</v>
      </c>
      <c r="G33" s="95"/>
    </row>
    <row r="34" spans="1:7" s="260" customFormat="1">
      <c r="A34" s="115" t="s">
        <v>860</v>
      </c>
      <c r="B34" s="263"/>
      <c r="C34" s="263"/>
      <c r="D34" s="263"/>
      <c r="E34" s="758"/>
      <c r="F34" s="263"/>
    </row>
    <row r="35" spans="1:7" s="260" customFormat="1">
      <c r="A35" s="739" t="s">
        <v>298</v>
      </c>
      <c r="B35" s="263" t="s">
        <v>299</v>
      </c>
      <c r="C35" s="263" t="s">
        <v>848</v>
      </c>
      <c r="D35" s="263" t="s">
        <v>300</v>
      </c>
      <c r="E35" s="758" t="s">
        <v>649</v>
      </c>
      <c r="F35" s="263" t="s">
        <v>427</v>
      </c>
      <c r="G35" s="95"/>
    </row>
    <row r="36" spans="1:7" s="260" customFormat="1" ht="13.5" customHeight="1">
      <c r="A36" s="739" t="s">
        <v>301</v>
      </c>
      <c r="B36" s="263" t="s">
        <v>690</v>
      </c>
      <c r="C36" s="263" t="s">
        <v>98</v>
      </c>
      <c r="D36" s="263" t="s">
        <v>300</v>
      </c>
      <c r="E36" s="758" t="s">
        <v>650</v>
      </c>
      <c r="F36" s="263" t="s">
        <v>33</v>
      </c>
      <c r="G36" s="95"/>
    </row>
    <row r="37" spans="1:7" s="260" customFormat="1" ht="13.5" customHeight="1">
      <c r="A37" s="739" t="s">
        <v>648</v>
      </c>
      <c r="B37" s="263" t="s">
        <v>690</v>
      </c>
      <c r="C37" s="263" t="s">
        <v>98</v>
      </c>
      <c r="D37" s="263" t="s">
        <v>300</v>
      </c>
      <c r="E37" s="758" t="s">
        <v>650</v>
      </c>
      <c r="F37" s="263" t="s">
        <v>884</v>
      </c>
      <c r="G37" s="95"/>
    </row>
    <row r="38" spans="1:7" s="260" customFormat="1" ht="13.5" customHeight="1">
      <c r="A38" s="739" t="s">
        <v>1048</v>
      </c>
      <c r="B38" s="263" t="s">
        <v>690</v>
      </c>
      <c r="C38" s="263" t="s">
        <v>264</v>
      </c>
      <c r="D38" s="263" t="s">
        <v>300</v>
      </c>
      <c r="E38" s="758" t="s">
        <v>650</v>
      </c>
      <c r="F38" s="263" t="s">
        <v>33</v>
      </c>
      <c r="G38" s="95"/>
    </row>
    <row r="39" spans="1:7" s="260" customFormat="1" ht="13.5" customHeight="1">
      <c r="A39" s="739" t="s">
        <v>1049</v>
      </c>
      <c r="B39" s="263" t="s">
        <v>690</v>
      </c>
      <c r="C39" s="263" t="s">
        <v>1059</v>
      </c>
      <c r="D39" s="263" t="s">
        <v>300</v>
      </c>
      <c r="E39" s="758" t="s">
        <v>650</v>
      </c>
      <c r="F39" s="263" t="s">
        <v>388</v>
      </c>
      <c r="G39" s="95"/>
    </row>
    <row r="40" spans="1:7" s="260" customFormat="1">
      <c r="A40" s="115" t="s">
        <v>106</v>
      </c>
      <c r="B40" s="712"/>
      <c r="C40" s="712"/>
      <c r="D40" s="712"/>
      <c r="E40" s="725"/>
      <c r="F40" s="712"/>
    </row>
    <row r="41" spans="1:7" s="260" customFormat="1" ht="24.75" customHeight="1">
      <c r="A41" s="705" t="s">
        <v>499</v>
      </c>
      <c r="B41" s="263" t="s">
        <v>690</v>
      </c>
      <c r="C41" s="263" t="s">
        <v>47</v>
      </c>
      <c r="D41" s="263" t="s">
        <v>489</v>
      </c>
      <c r="E41" s="731" t="s">
        <v>48</v>
      </c>
      <c r="F41" s="731" t="s">
        <v>884</v>
      </c>
      <c r="G41" s="95"/>
    </row>
    <row r="42" spans="1:7" s="260" customFormat="1" ht="13.5" customHeight="1">
      <c r="A42" s="717" t="s">
        <v>500</v>
      </c>
      <c r="B42" s="712" t="s">
        <v>690</v>
      </c>
      <c r="C42" s="712" t="s">
        <v>120</v>
      </c>
      <c r="D42" s="545" t="s">
        <v>489</v>
      </c>
      <c r="E42" s="725" t="s">
        <v>307</v>
      </c>
      <c r="F42" s="725" t="s">
        <v>1287</v>
      </c>
      <c r="G42" s="95"/>
    </row>
    <row r="43" spans="1:7" s="260" customFormat="1" ht="13.5" customHeight="1">
      <c r="A43" s="717" t="s">
        <v>501</v>
      </c>
      <c r="B43" s="712" t="s">
        <v>690</v>
      </c>
      <c r="C43" s="712" t="s">
        <v>120</v>
      </c>
      <c r="D43" s="545" t="s">
        <v>489</v>
      </c>
      <c r="E43" s="725" t="s">
        <v>79</v>
      </c>
      <c r="F43" s="725" t="s">
        <v>1287</v>
      </c>
      <c r="G43" s="95"/>
    </row>
    <row r="44" spans="1:7" s="260" customFormat="1">
      <c r="A44" s="113" t="s">
        <v>4</v>
      </c>
      <c r="B44" s="712"/>
      <c r="C44" s="712"/>
      <c r="D44" s="712"/>
      <c r="E44" s="725"/>
      <c r="F44" s="712"/>
    </row>
    <row r="45" spans="1:7" s="260" customFormat="1" ht="24.75" customHeight="1">
      <c r="A45" s="705" t="s">
        <v>762</v>
      </c>
      <c r="B45" s="245" t="s">
        <v>819</v>
      </c>
      <c r="C45" s="758" t="s">
        <v>81</v>
      </c>
      <c r="D45" s="245" t="s">
        <v>1288</v>
      </c>
      <c r="E45" s="731" t="s">
        <v>59</v>
      </c>
      <c r="F45" s="731" t="s">
        <v>956</v>
      </c>
      <c r="G45" s="95"/>
    </row>
    <row r="46" spans="1:7" s="260" customFormat="1" ht="24.75" customHeight="1">
      <c r="A46" s="717" t="s">
        <v>1150</v>
      </c>
      <c r="B46" s="245" t="s">
        <v>819</v>
      </c>
      <c r="C46" s="758" t="s">
        <v>264</v>
      </c>
      <c r="D46" s="245" t="s">
        <v>1288</v>
      </c>
      <c r="E46" s="731" t="s">
        <v>1247</v>
      </c>
      <c r="F46" s="731" t="s">
        <v>956</v>
      </c>
      <c r="G46" s="95"/>
    </row>
    <row r="47" spans="1:7" s="260" customFormat="1" ht="24.75" customHeight="1">
      <c r="A47" s="717" t="s">
        <v>548</v>
      </c>
      <c r="B47" s="245" t="s">
        <v>257</v>
      </c>
      <c r="C47" s="731" t="s">
        <v>348</v>
      </c>
      <c r="D47" s="245" t="s">
        <v>1288</v>
      </c>
      <c r="E47" s="731" t="s">
        <v>1289</v>
      </c>
      <c r="F47" s="731" t="s">
        <v>388</v>
      </c>
      <c r="G47" s="95"/>
    </row>
    <row r="48" spans="1:7" s="260" customFormat="1">
      <c r="A48" s="113" t="s">
        <v>811</v>
      </c>
      <c r="B48" s="245"/>
      <c r="C48" s="731"/>
      <c r="D48" s="245"/>
      <c r="E48" s="731"/>
      <c r="F48" s="731"/>
    </row>
    <row r="49" spans="1:7" s="260" customFormat="1" ht="28.5" customHeight="1">
      <c r="A49" s="705" t="s">
        <v>524</v>
      </c>
      <c r="B49" s="245" t="s">
        <v>986</v>
      </c>
      <c r="C49" s="731" t="s">
        <v>376</v>
      </c>
      <c r="D49" s="245" t="s">
        <v>489</v>
      </c>
      <c r="E49" s="731" t="s">
        <v>1290</v>
      </c>
      <c r="F49" s="731" t="s">
        <v>388</v>
      </c>
      <c r="G49" s="95"/>
    </row>
    <row r="50" spans="1:7" s="260" customFormat="1">
      <c r="A50" s="113" t="s">
        <v>812</v>
      </c>
      <c r="B50" s="245"/>
      <c r="C50" s="731"/>
      <c r="D50" s="245"/>
      <c r="E50" s="731"/>
      <c r="F50" s="731"/>
    </row>
    <row r="51" spans="1:7" s="260" customFormat="1" ht="13.5" customHeight="1">
      <c r="A51" s="705" t="s">
        <v>525</v>
      </c>
      <c r="B51" s="245" t="s">
        <v>690</v>
      </c>
      <c r="C51" s="731" t="s">
        <v>526</v>
      </c>
      <c r="D51" s="245" t="s">
        <v>489</v>
      </c>
      <c r="E51" s="731" t="s">
        <v>527</v>
      </c>
      <c r="F51" s="731" t="s">
        <v>529</v>
      </c>
      <c r="G51" s="95"/>
    </row>
    <row r="52" spans="1:7" s="260" customFormat="1" ht="13.5" customHeight="1">
      <c r="A52" s="717" t="s">
        <v>528</v>
      </c>
      <c r="B52" s="245" t="s">
        <v>77</v>
      </c>
      <c r="C52" s="731" t="s">
        <v>348</v>
      </c>
      <c r="D52" s="245" t="s">
        <v>489</v>
      </c>
      <c r="E52" s="731" t="s">
        <v>1095</v>
      </c>
      <c r="F52" s="806" t="s">
        <v>884</v>
      </c>
      <c r="G52" s="95"/>
    </row>
    <row r="53" spans="1:7" s="260" customFormat="1" ht="12.75" customHeight="1">
      <c r="A53" s="967" t="s">
        <v>606</v>
      </c>
      <c r="B53" s="967"/>
      <c r="C53" s="967"/>
      <c r="D53" s="967"/>
      <c r="E53" s="967"/>
      <c r="F53" s="968"/>
    </row>
    <row r="54" spans="1:7" s="260" customFormat="1" ht="12.75" customHeight="1">
      <c r="A54" s="592"/>
      <c r="B54" s="592"/>
      <c r="C54" s="592"/>
      <c r="D54" s="592"/>
      <c r="E54" s="592"/>
      <c r="F54" s="592"/>
    </row>
    <row r="55" spans="1:7" s="260" customFormat="1" ht="12.75" customHeight="1">
      <c r="A55" s="592"/>
      <c r="B55" s="592"/>
      <c r="C55" s="592"/>
      <c r="D55" s="592"/>
      <c r="E55" s="592"/>
      <c r="F55" s="592"/>
    </row>
    <row r="56" spans="1:7" s="260" customFormat="1" ht="12.75" customHeight="1">
      <c r="A56" s="592"/>
      <c r="B56" s="592"/>
      <c r="C56" s="592"/>
      <c r="D56" s="592"/>
      <c r="E56" s="592"/>
      <c r="F56" s="592"/>
    </row>
    <row r="57" spans="1:7" s="260" customFormat="1" ht="12.75" customHeight="1">
      <c r="A57" s="969" t="s">
        <v>907</v>
      </c>
      <c r="B57" s="969"/>
      <c r="C57" s="969"/>
      <c r="D57" s="969"/>
      <c r="E57" s="969"/>
      <c r="F57" s="969"/>
    </row>
    <row r="58" spans="1:7" s="260" customFormat="1" ht="12.75" customHeight="1">
      <c r="A58" s="598"/>
      <c r="B58" s="598"/>
      <c r="C58" s="598"/>
      <c r="D58" s="598"/>
      <c r="E58" s="598"/>
      <c r="F58" s="598"/>
    </row>
    <row r="59" spans="1:7" s="260" customFormat="1" ht="25.5">
      <c r="A59" s="591" t="s">
        <v>463</v>
      </c>
      <c r="B59" s="578" t="s">
        <v>906</v>
      </c>
      <c r="C59" s="578" t="s">
        <v>15</v>
      </c>
      <c r="D59" s="578" t="s">
        <v>16</v>
      </c>
      <c r="E59" s="578" t="s">
        <v>17</v>
      </c>
      <c r="F59" s="578" t="s">
        <v>18</v>
      </c>
    </row>
    <row r="60" spans="1:7" s="260" customFormat="1">
      <c r="A60" s="115" t="s">
        <v>5</v>
      </c>
      <c r="B60" s="545"/>
      <c r="C60" s="725"/>
      <c r="D60" s="725"/>
      <c r="E60" s="725"/>
      <c r="F60" s="545"/>
    </row>
    <row r="61" spans="1:7" s="260" customFormat="1" ht="13.5" customHeight="1">
      <c r="A61" s="705" t="s">
        <v>556</v>
      </c>
      <c r="B61" s="245" t="s">
        <v>819</v>
      </c>
      <c r="C61" s="245" t="s">
        <v>917</v>
      </c>
      <c r="D61" s="245" t="s">
        <v>917</v>
      </c>
      <c r="E61" s="731" t="s">
        <v>1291</v>
      </c>
      <c r="F61" s="245" t="s">
        <v>917</v>
      </c>
      <c r="G61" s="95"/>
    </row>
    <row r="62" spans="1:7" s="260" customFormat="1">
      <c r="A62" s="115" t="s">
        <v>813</v>
      </c>
      <c r="B62" s="245"/>
      <c r="C62" s="245"/>
      <c r="D62" s="245"/>
      <c r="E62" s="731"/>
      <c r="F62" s="245"/>
    </row>
    <row r="63" spans="1:7" s="260" customFormat="1" ht="24.75" customHeight="1">
      <c r="A63" s="705" t="s">
        <v>1052</v>
      </c>
      <c r="B63" s="245" t="s">
        <v>252</v>
      </c>
      <c r="C63" s="245" t="s">
        <v>1132</v>
      </c>
      <c r="D63" s="245" t="s">
        <v>489</v>
      </c>
      <c r="E63" s="731" t="s">
        <v>1133</v>
      </c>
      <c r="F63" s="866" t="s">
        <v>287</v>
      </c>
    </row>
    <row r="64" spans="1:7" s="260" customFormat="1" ht="24.75" customHeight="1">
      <c r="A64" s="705" t="s">
        <v>483</v>
      </c>
      <c r="B64" s="245" t="s">
        <v>690</v>
      </c>
      <c r="C64" s="245" t="s">
        <v>81</v>
      </c>
      <c r="D64" s="245" t="s">
        <v>489</v>
      </c>
      <c r="E64" s="731" t="s">
        <v>1134</v>
      </c>
      <c r="F64" s="866" t="s">
        <v>304</v>
      </c>
    </row>
    <row r="65" spans="1:11" s="260" customFormat="1">
      <c r="A65" s="115" t="s">
        <v>814</v>
      </c>
      <c r="B65" s="245"/>
      <c r="C65" s="245"/>
      <c r="D65" s="245"/>
      <c r="E65" s="731"/>
      <c r="F65" s="245"/>
    </row>
    <row r="66" spans="1:11" s="260" customFormat="1">
      <c r="A66" s="705" t="s">
        <v>653</v>
      </c>
      <c r="B66" s="245" t="s">
        <v>690</v>
      </c>
      <c r="C66" s="245" t="s">
        <v>201</v>
      </c>
      <c r="D66" s="245" t="s">
        <v>489</v>
      </c>
      <c r="E66" s="731" t="s">
        <v>417</v>
      </c>
      <c r="F66" s="245" t="s">
        <v>349</v>
      </c>
    </row>
    <row r="67" spans="1:11" s="260" customFormat="1">
      <c r="A67" s="113" t="s">
        <v>6</v>
      </c>
      <c r="B67" s="545"/>
      <c r="C67" s="545"/>
      <c r="D67" s="545"/>
      <c r="E67" s="725"/>
      <c r="F67" s="545"/>
    </row>
    <row r="68" spans="1:11" s="260" customFormat="1" ht="25.5">
      <c r="A68" s="705" t="s">
        <v>429</v>
      </c>
      <c r="B68" s="245" t="s">
        <v>690</v>
      </c>
      <c r="C68" s="245" t="s">
        <v>1113</v>
      </c>
      <c r="D68" s="731" t="s">
        <v>489</v>
      </c>
      <c r="E68" s="725" t="s">
        <v>1036</v>
      </c>
      <c r="F68" s="245" t="s">
        <v>304</v>
      </c>
      <c r="G68" s="95"/>
    </row>
    <row r="69" spans="1:11" s="260" customFormat="1">
      <c r="A69" s="113" t="s">
        <v>815</v>
      </c>
      <c r="B69" s="245"/>
      <c r="C69" s="245"/>
      <c r="D69" s="731"/>
      <c r="E69" s="867"/>
      <c r="F69" s="245"/>
    </row>
    <row r="70" spans="1:11" s="260" customFormat="1" ht="25.5">
      <c r="A70" s="705" t="s">
        <v>929</v>
      </c>
      <c r="B70" s="245" t="s">
        <v>690</v>
      </c>
      <c r="C70" s="245" t="s">
        <v>201</v>
      </c>
      <c r="D70" s="731" t="s">
        <v>489</v>
      </c>
      <c r="E70" s="731" t="s">
        <v>610</v>
      </c>
      <c r="F70" s="731" t="s">
        <v>349</v>
      </c>
      <c r="G70" s="95"/>
    </row>
    <row r="71" spans="1:11" s="260" customFormat="1">
      <c r="A71" s="115" t="s">
        <v>7</v>
      </c>
      <c r="B71" s="245"/>
      <c r="C71" s="245"/>
      <c r="D71" s="731"/>
      <c r="E71" s="867"/>
      <c r="F71" s="245"/>
    </row>
    <row r="72" spans="1:11" s="260" customFormat="1" ht="25.5">
      <c r="A72" s="705" t="s">
        <v>836</v>
      </c>
      <c r="B72" s="245" t="s">
        <v>819</v>
      </c>
      <c r="C72" s="245" t="s">
        <v>376</v>
      </c>
      <c r="D72" s="731" t="s">
        <v>489</v>
      </c>
      <c r="E72" s="245" t="s">
        <v>451</v>
      </c>
      <c r="F72" s="245" t="s">
        <v>884</v>
      </c>
      <c r="G72" s="95"/>
      <c r="H72" s="596"/>
    </row>
    <row r="73" spans="1:11" s="260" customFormat="1">
      <c r="A73" s="115" t="s">
        <v>8</v>
      </c>
      <c r="B73" s="545"/>
      <c r="C73" s="545"/>
      <c r="D73" s="545"/>
      <c r="E73" s="545"/>
      <c r="F73" s="725"/>
    </row>
    <row r="74" spans="1:11" s="260" customFormat="1" ht="25.5">
      <c r="A74" s="705" t="s">
        <v>189</v>
      </c>
      <c r="B74" s="245" t="s">
        <v>1374</v>
      </c>
      <c r="C74" s="245" t="s">
        <v>376</v>
      </c>
      <c r="D74" s="245" t="s">
        <v>489</v>
      </c>
      <c r="E74" s="245" t="s">
        <v>490</v>
      </c>
      <c r="F74" s="890" t="s">
        <v>1379</v>
      </c>
      <c r="G74" s="95"/>
    </row>
    <row r="75" spans="1:11" s="260" customFormat="1">
      <c r="A75" s="115" t="s">
        <v>816</v>
      </c>
      <c r="B75" s="245"/>
      <c r="C75" s="545"/>
      <c r="D75" s="245"/>
      <c r="E75" s="245"/>
      <c r="F75" s="731"/>
    </row>
    <row r="76" spans="1:11" s="260" customFormat="1" ht="28.5">
      <c r="A76" s="705" t="s">
        <v>1100</v>
      </c>
      <c r="B76" s="245" t="s">
        <v>690</v>
      </c>
      <c r="C76" s="245" t="s">
        <v>376</v>
      </c>
      <c r="D76" s="245" t="s">
        <v>611</v>
      </c>
      <c r="E76" s="245" t="s">
        <v>1292</v>
      </c>
      <c r="F76" s="731" t="s">
        <v>349</v>
      </c>
      <c r="G76" s="95"/>
    </row>
    <row r="77" spans="1:11" s="260" customFormat="1" ht="29.25" customHeight="1">
      <c r="A77" s="705" t="s">
        <v>1114</v>
      </c>
      <c r="B77" s="245" t="s">
        <v>349</v>
      </c>
      <c r="C77" s="245" t="s">
        <v>349</v>
      </c>
      <c r="D77" s="245" t="s">
        <v>349</v>
      </c>
      <c r="E77" s="245" t="s">
        <v>349</v>
      </c>
      <c r="F77" s="731" t="s">
        <v>349</v>
      </c>
      <c r="G77" s="95"/>
    </row>
    <row r="78" spans="1:11" s="260" customFormat="1" ht="12.75" customHeight="1">
      <c r="A78" s="115" t="s">
        <v>9</v>
      </c>
      <c r="B78" s="545"/>
      <c r="C78" s="545"/>
      <c r="D78" s="545"/>
      <c r="E78" s="725"/>
      <c r="F78" s="545"/>
      <c r="G78" s="95"/>
    </row>
    <row r="79" spans="1:11" s="118" customFormat="1" ht="12.75" customHeight="1">
      <c r="A79" s="717" t="s">
        <v>430</v>
      </c>
      <c r="B79" s="545" t="s">
        <v>917</v>
      </c>
      <c r="C79" s="545" t="s">
        <v>917</v>
      </c>
      <c r="D79" s="545" t="s">
        <v>917</v>
      </c>
      <c r="E79" s="725" t="s">
        <v>917</v>
      </c>
      <c r="F79" s="545" t="s">
        <v>917</v>
      </c>
      <c r="G79" s="95"/>
      <c r="H79" s="260"/>
      <c r="I79" s="260"/>
      <c r="J79" s="260"/>
      <c r="K79" s="260"/>
    </row>
    <row r="80" spans="1:11" s="118" customFormat="1" ht="14.25" customHeight="1">
      <c r="A80" s="717" t="s">
        <v>431</v>
      </c>
      <c r="B80" s="545" t="s">
        <v>917</v>
      </c>
      <c r="C80" s="545" t="s">
        <v>917</v>
      </c>
      <c r="D80" s="545" t="s">
        <v>917</v>
      </c>
      <c r="E80" s="725" t="s">
        <v>917</v>
      </c>
      <c r="F80" s="545" t="s">
        <v>917</v>
      </c>
      <c r="G80" s="95"/>
      <c r="H80" s="260"/>
      <c r="I80" s="260"/>
      <c r="J80" s="260"/>
      <c r="K80" s="260"/>
    </row>
    <row r="81" spans="1:11" s="118" customFormat="1" ht="14.25">
      <c r="A81" s="115" t="s">
        <v>864</v>
      </c>
      <c r="B81" s="545"/>
      <c r="C81" s="545"/>
      <c r="D81" s="545"/>
      <c r="E81" s="725"/>
      <c r="F81" s="545"/>
      <c r="G81" s="219"/>
      <c r="H81" s="219"/>
      <c r="I81" s="219"/>
      <c r="J81" s="219"/>
      <c r="K81" s="219"/>
    </row>
    <row r="82" spans="1:11" s="118" customFormat="1" ht="14.25" customHeight="1">
      <c r="A82" s="705" t="s">
        <v>626</v>
      </c>
      <c r="B82" s="245" t="s">
        <v>29</v>
      </c>
      <c r="C82" s="545" t="s">
        <v>378</v>
      </c>
      <c r="D82" s="245" t="s">
        <v>793</v>
      </c>
      <c r="E82" s="731" t="s">
        <v>832</v>
      </c>
      <c r="F82" s="245" t="s">
        <v>883</v>
      </c>
      <c r="G82" s="95"/>
      <c r="H82" s="219"/>
      <c r="I82" s="219"/>
      <c r="J82" s="219"/>
      <c r="K82" s="219"/>
    </row>
    <row r="83" spans="1:11" s="118" customFormat="1" ht="12.75" customHeight="1">
      <c r="A83" s="705" t="s">
        <v>800</v>
      </c>
      <c r="B83" s="545" t="s">
        <v>29</v>
      </c>
      <c r="C83" s="545" t="s">
        <v>377</v>
      </c>
      <c r="D83" s="545" t="s">
        <v>489</v>
      </c>
      <c r="E83" s="725" t="s">
        <v>832</v>
      </c>
      <c r="F83" s="245" t="s">
        <v>883</v>
      </c>
      <c r="G83" s="95"/>
      <c r="H83" s="219"/>
      <c r="I83" s="219"/>
      <c r="J83" s="219"/>
      <c r="K83" s="219"/>
    </row>
    <row r="84" spans="1:11" s="70" customFormat="1" ht="13.5" customHeight="1">
      <c r="A84" s="705" t="s">
        <v>340</v>
      </c>
      <c r="B84" s="868" t="s">
        <v>690</v>
      </c>
      <c r="C84" s="869" t="s">
        <v>378</v>
      </c>
      <c r="D84" s="870" t="s">
        <v>833</v>
      </c>
      <c r="E84" s="725" t="s">
        <v>832</v>
      </c>
      <c r="F84" s="871" t="s">
        <v>883</v>
      </c>
      <c r="G84" s="95"/>
      <c r="H84" s="135"/>
      <c r="I84" s="135"/>
    </row>
    <row r="85" spans="1:11" s="70" customFormat="1" ht="26.25" customHeight="1">
      <c r="A85" s="966" t="s">
        <v>1294</v>
      </c>
      <c r="B85" s="946"/>
      <c r="C85" s="946"/>
      <c r="D85" s="946"/>
      <c r="E85" s="946"/>
      <c r="F85" s="965"/>
      <c r="G85" s="135"/>
      <c r="H85" s="135"/>
      <c r="I85" s="135"/>
    </row>
    <row r="86" spans="1:11" s="70" customFormat="1" ht="27" customHeight="1">
      <c r="A86" s="964" t="s">
        <v>1148</v>
      </c>
      <c r="B86" s="965"/>
      <c r="C86" s="965"/>
      <c r="D86" s="965"/>
      <c r="E86" s="965"/>
      <c r="F86" s="965"/>
      <c r="G86" s="135"/>
      <c r="H86" s="135"/>
      <c r="I86" s="135"/>
    </row>
    <row r="87" spans="1:11" s="70" customFormat="1" ht="25.5" customHeight="1">
      <c r="A87" s="962" t="s">
        <v>1226</v>
      </c>
      <c r="B87" s="962"/>
      <c r="C87" s="962"/>
      <c r="D87" s="962"/>
      <c r="E87" s="962"/>
      <c r="F87" s="962"/>
      <c r="G87" s="135"/>
      <c r="H87" s="135"/>
      <c r="I87" s="135"/>
    </row>
    <row r="88" spans="1:11" s="70" customFormat="1" ht="52.5" customHeight="1">
      <c r="A88" s="962" t="s">
        <v>1139</v>
      </c>
      <c r="B88" s="962"/>
      <c r="C88" s="962"/>
      <c r="D88" s="962"/>
      <c r="E88" s="962"/>
      <c r="F88" s="962"/>
      <c r="G88" s="135"/>
      <c r="H88" s="135"/>
      <c r="I88" s="135"/>
    </row>
    <row r="89" spans="1:11" s="70" customFormat="1" ht="14.25" customHeight="1">
      <c r="A89" s="964" t="s">
        <v>22</v>
      </c>
      <c r="B89" s="964"/>
      <c r="C89" s="964"/>
      <c r="D89" s="964"/>
      <c r="E89" s="964"/>
      <c r="F89" s="964"/>
      <c r="G89" s="135"/>
      <c r="H89" s="135"/>
      <c r="I89" s="135"/>
    </row>
    <row r="90" spans="1:11" s="70" customFormat="1" ht="13.5" customHeight="1">
      <c r="A90" s="964" t="s">
        <v>480</v>
      </c>
      <c r="B90" s="964"/>
      <c r="C90" s="964"/>
      <c r="D90" s="964"/>
      <c r="E90" s="964"/>
      <c r="F90" s="964"/>
      <c r="G90" s="135"/>
      <c r="H90" s="135"/>
      <c r="I90" s="135"/>
    </row>
    <row r="91" spans="1:11" s="70" customFormat="1" ht="25.5" customHeight="1">
      <c r="A91" s="964" t="s">
        <v>454</v>
      </c>
      <c r="B91" s="964"/>
      <c r="C91" s="964"/>
      <c r="D91" s="964"/>
      <c r="E91" s="964"/>
      <c r="F91" s="964"/>
      <c r="G91" s="135"/>
      <c r="H91" s="135"/>
      <c r="I91" s="135"/>
    </row>
    <row r="92" spans="1:11" s="70" customFormat="1" ht="65.25" customHeight="1">
      <c r="A92" s="962" t="s">
        <v>1293</v>
      </c>
      <c r="B92" s="962"/>
      <c r="C92" s="962"/>
      <c r="D92" s="962"/>
      <c r="E92" s="962"/>
      <c r="F92" s="962"/>
      <c r="G92" s="135"/>
      <c r="H92" s="135"/>
      <c r="I92" s="135"/>
    </row>
    <row r="93" spans="1:11" s="70" customFormat="1" ht="14.25" customHeight="1">
      <c r="A93" s="962" t="s">
        <v>1128</v>
      </c>
      <c r="B93" s="962"/>
      <c r="C93" s="962"/>
      <c r="D93" s="962"/>
      <c r="E93" s="962"/>
      <c r="F93" s="962"/>
      <c r="G93" s="135"/>
      <c r="H93" s="135"/>
      <c r="I93" s="135"/>
    </row>
    <row r="94" spans="1:11" s="70" customFormat="1" ht="14.25" customHeight="1">
      <c r="A94" s="962" t="s">
        <v>1283</v>
      </c>
      <c r="B94" s="962"/>
      <c r="C94" s="962"/>
      <c r="D94" s="962"/>
      <c r="E94" s="962"/>
      <c r="F94" s="962"/>
      <c r="G94" s="135"/>
      <c r="H94" s="135"/>
      <c r="I94" s="135"/>
    </row>
    <row r="95" spans="1:11" s="70" customFormat="1" ht="14.25" customHeight="1">
      <c r="A95" s="962" t="s">
        <v>1295</v>
      </c>
      <c r="B95" s="962"/>
      <c r="C95" s="962"/>
      <c r="D95" s="962"/>
      <c r="E95" s="962"/>
      <c r="F95" s="962"/>
      <c r="G95" s="135"/>
      <c r="H95" s="135"/>
      <c r="I95" s="135"/>
    </row>
    <row r="96" spans="1:11" s="70" customFormat="1" ht="14.25" customHeight="1">
      <c r="A96" s="962" t="s">
        <v>786</v>
      </c>
      <c r="B96" s="962"/>
      <c r="C96" s="962"/>
      <c r="D96" s="962"/>
      <c r="E96" s="962"/>
      <c r="F96" s="962"/>
      <c r="G96" s="135"/>
      <c r="H96" s="135"/>
      <c r="I96" s="135"/>
    </row>
    <row r="97" spans="1:11" s="70" customFormat="1" ht="14.25" customHeight="1">
      <c r="A97" s="962" t="s">
        <v>787</v>
      </c>
      <c r="B97" s="962"/>
      <c r="C97" s="962"/>
      <c r="D97" s="962"/>
      <c r="E97" s="962"/>
      <c r="F97" s="962"/>
      <c r="G97" s="135"/>
      <c r="H97" s="135"/>
      <c r="I97" s="135"/>
    </row>
    <row r="98" spans="1:11" s="70" customFormat="1" ht="14.25" customHeight="1">
      <c r="A98" s="962" t="s">
        <v>788</v>
      </c>
      <c r="B98" s="962"/>
      <c r="C98" s="962"/>
      <c r="D98" s="962"/>
      <c r="E98" s="962"/>
      <c r="F98" s="962"/>
      <c r="G98" s="135"/>
      <c r="H98" s="135"/>
      <c r="I98" s="135"/>
    </row>
    <row r="99" spans="1:11" s="70" customFormat="1" ht="25.5" hidden="1" customHeight="1">
      <c r="A99" s="972" t="s">
        <v>682</v>
      </c>
      <c r="B99" s="972"/>
      <c r="C99" s="972"/>
      <c r="D99" s="972"/>
      <c r="E99" s="972"/>
      <c r="F99" s="972"/>
      <c r="G99" s="135"/>
      <c r="H99" s="135"/>
      <c r="I99" s="135"/>
    </row>
    <row r="100" spans="1:11" s="70" customFormat="1" ht="38.25" customHeight="1">
      <c r="A100" s="962" t="s">
        <v>1037</v>
      </c>
      <c r="B100" s="962"/>
      <c r="C100" s="962"/>
      <c r="D100" s="962"/>
      <c r="E100" s="962"/>
      <c r="F100" s="962"/>
      <c r="G100" s="135"/>
      <c r="H100" s="135"/>
      <c r="I100" s="135"/>
    </row>
    <row r="101" spans="1:11" s="70" customFormat="1" ht="13.5" customHeight="1">
      <c r="A101" s="962" t="s">
        <v>733</v>
      </c>
      <c r="B101" s="962"/>
      <c r="C101" s="962"/>
      <c r="D101" s="962"/>
      <c r="E101" s="962"/>
      <c r="F101" s="962"/>
      <c r="G101" s="135"/>
      <c r="H101" s="135"/>
      <c r="I101" s="135"/>
    </row>
    <row r="102" spans="1:11" s="70" customFormat="1" ht="13.5" customHeight="1">
      <c r="A102" s="970" t="s">
        <v>1378</v>
      </c>
      <c r="B102" s="970"/>
      <c r="C102" s="970"/>
      <c r="D102" s="970"/>
      <c r="E102" s="970"/>
      <c r="F102" s="970"/>
      <c r="G102" s="135"/>
      <c r="H102" s="135"/>
      <c r="I102" s="135"/>
    </row>
    <row r="103" spans="1:11" s="22" customFormat="1" ht="12.75" customHeight="1">
      <c r="A103" s="791"/>
      <c r="B103" s="792"/>
      <c r="C103" s="792"/>
      <c r="D103" s="792"/>
      <c r="E103" s="792"/>
      <c r="F103" s="792"/>
      <c r="G103" s="754"/>
      <c r="H103" s="754"/>
      <c r="I103" s="754"/>
      <c r="J103" s="19"/>
      <c r="K103" s="19"/>
    </row>
    <row r="104" spans="1:11" s="22" customFormat="1" ht="12.75" customHeight="1">
      <c r="A104" s="791"/>
      <c r="B104" s="792"/>
      <c r="C104" s="792"/>
      <c r="D104" s="792"/>
      <c r="E104" s="792"/>
      <c r="F104" s="792"/>
      <c r="G104" s="754"/>
      <c r="H104" s="754"/>
      <c r="I104" s="754"/>
      <c r="J104" s="19"/>
      <c r="K104" s="19"/>
    </row>
    <row r="105" spans="1:11" s="22" customFormat="1" ht="12.75" customHeight="1">
      <c r="A105" s="791"/>
      <c r="B105" s="792"/>
      <c r="C105" s="792"/>
      <c r="D105" s="792"/>
      <c r="E105" s="792"/>
      <c r="F105" s="792"/>
      <c r="G105" s="754"/>
      <c r="H105" s="754"/>
      <c r="I105" s="754"/>
      <c r="J105" s="19"/>
      <c r="K105" s="19"/>
    </row>
    <row r="106" spans="1:11" s="22" customFormat="1" ht="12.75" customHeight="1">
      <c r="A106" s="932" t="s">
        <v>1166</v>
      </c>
      <c r="B106" s="932"/>
      <c r="C106" s="932"/>
      <c r="D106" s="932"/>
      <c r="E106" s="932"/>
      <c r="F106" s="932"/>
      <c r="G106" s="932"/>
      <c r="H106" s="932"/>
      <c r="I106" s="932"/>
      <c r="J106" s="19"/>
      <c r="K106" s="19"/>
    </row>
    <row r="107" spans="1:11" s="22" customFormat="1" ht="12.75" customHeight="1">
      <c r="A107" s="791"/>
      <c r="B107" s="792"/>
      <c r="C107" s="792"/>
      <c r="D107" s="792"/>
      <c r="E107" s="792"/>
      <c r="F107" s="792"/>
      <c r="G107" s="754"/>
      <c r="H107" s="754"/>
      <c r="I107" s="754"/>
      <c r="J107" s="19"/>
      <c r="K107" s="19"/>
    </row>
    <row r="108" spans="1:11" s="70" customFormat="1" ht="25.5" customHeight="1">
      <c r="A108" s="962" t="s">
        <v>1237</v>
      </c>
      <c r="B108" s="962"/>
      <c r="C108" s="962"/>
      <c r="D108" s="962"/>
      <c r="E108" s="962"/>
      <c r="F108" s="962"/>
      <c r="G108" s="135"/>
      <c r="H108" s="135"/>
      <c r="I108" s="135"/>
    </row>
    <row r="109" spans="1:11" s="118" customFormat="1" ht="14.25" customHeight="1">
      <c r="A109" s="971" t="s">
        <v>248</v>
      </c>
      <c r="B109" s="942"/>
      <c r="C109" s="942"/>
      <c r="D109" s="942"/>
      <c r="E109" s="942"/>
      <c r="F109" s="942"/>
      <c r="G109" s="597"/>
      <c r="H109" s="597"/>
      <c r="I109" s="597"/>
      <c r="J109" s="220"/>
      <c r="K109" s="219"/>
    </row>
    <row r="110" spans="1:11" s="118" customFormat="1" ht="12.75" customHeight="1">
      <c r="A110" s="260"/>
      <c r="B110" s="865"/>
      <c r="C110" s="865"/>
      <c r="D110" s="865"/>
      <c r="E110" s="865"/>
      <c r="F110" s="865"/>
      <c r="G110" s="597"/>
      <c r="H110" s="597"/>
      <c r="I110" s="597"/>
      <c r="J110" s="220"/>
      <c r="K110" s="219"/>
    </row>
    <row r="111" spans="1:11" ht="12.75" customHeight="1">
      <c r="A111" s="260"/>
      <c r="B111" s="865"/>
      <c r="C111" s="865"/>
      <c r="D111" s="865"/>
      <c r="E111" s="865"/>
      <c r="F111" s="865"/>
      <c r="G111" s="119"/>
      <c r="H111" s="119"/>
      <c r="I111" s="119"/>
      <c r="J111" s="119"/>
      <c r="K111" s="220"/>
    </row>
    <row r="112" spans="1:11" ht="12.75" customHeight="1">
      <c r="B112" s="872"/>
      <c r="C112" s="872"/>
      <c r="D112" s="872"/>
      <c r="E112" s="872"/>
      <c r="F112" s="872"/>
    </row>
  </sheetData>
  <mergeCells count="26">
    <mergeCell ref="A102:F102"/>
    <mergeCell ref="A109:F109"/>
    <mergeCell ref="A90:F90"/>
    <mergeCell ref="A100:F100"/>
    <mergeCell ref="A88:F88"/>
    <mergeCell ref="A92:F92"/>
    <mergeCell ref="A101:F101"/>
    <mergeCell ref="A91:F91"/>
    <mergeCell ref="A89:F89"/>
    <mergeCell ref="A93:F93"/>
    <mergeCell ref="A96:F96"/>
    <mergeCell ref="A97:F97"/>
    <mergeCell ref="A99:F99"/>
    <mergeCell ref="A108:F108"/>
    <mergeCell ref="A98:F98"/>
    <mergeCell ref="A106:I106"/>
    <mergeCell ref="A2:F2"/>
    <mergeCell ref="F29:F31"/>
    <mergeCell ref="A95:F95"/>
    <mergeCell ref="A3:F3"/>
    <mergeCell ref="A86:F86"/>
    <mergeCell ref="A85:F85"/>
    <mergeCell ref="A87:F87"/>
    <mergeCell ref="A53:F53"/>
    <mergeCell ref="A57:F57"/>
    <mergeCell ref="A94:F94"/>
  </mergeCells>
  <phoneticPr fontId="0" type="noConversion"/>
  <pageMargins left="0.94488188976377963" right="0.94488188976377963" top="0.59055118110236227" bottom="0.98425196850393704" header="0.51181102362204722" footer="0.51181102362204722"/>
  <pageSetup paperSize="9" scale="78" firstPageNumber="447" fitToHeight="8" orientation="portrait" useFirstPageNumber="1" r:id="rId1"/>
  <headerFooter alignWithMargins="0">
    <oddHeader>&amp;L&amp;"Arial,Italic"&amp;11      Comparative tables</oddHeader>
    <oddFooter xml:space="preserve">&amp;C </oddFooter>
  </headerFooter>
  <rowBreaks count="3" manualBreakCount="3">
    <brk id="53" max="5" man="1"/>
    <brk id="102" max="5" man="1"/>
    <brk id="110"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FV286"/>
  <sheetViews>
    <sheetView view="pageBreakPreview" topLeftCell="A202" zoomScale="115" zoomScaleNormal="100" zoomScaleSheetLayoutView="115" workbookViewId="0">
      <selection activeCell="A99" sqref="A99:XFD99"/>
    </sheetView>
  </sheetViews>
  <sheetFormatPr defaultRowHeight="12.75" customHeight="1"/>
  <cols>
    <col min="1" max="1" width="27.140625" style="1" customWidth="1"/>
    <col min="2" max="11" width="7.85546875" style="2" customWidth="1"/>
    <col min="12" max="16384" width="9.140625" style="1"/>
  </cols>
  <sheetData>
    <row r="1" spans="1:11" ht="12.75" customHeight="1">
      <c r="A1" s="5"/>
    </row>
    <row r="3" spans="1:11" ht="12.75" customHeight="1">
      <c r="A3" s="980" t="s">
        <v>711</v>
      </c>
      <c r="B3" s="980"/>
      <c r="C3" s="980"/>
      <c r="D3" s="980"/>
      <c r="E3" s="980"/>
      <c r="F3" s="980"/>
      <c r="G3" s="980"/>
      <c r="H3" s="980"/>
      <c r="I3" s="980"/>
      <c r="J3" s="980"/>
      <c r="K3" s="980"/>
    </row>
    <row r="4" spans="1:11" s="91" customFormat="1" ht="15" customHeight="1">
      <c r="A4" s="981" t="s">
        <v>587</v>
      </c>
      <c r="B4" s="981"/>
      <c r="C4" s="981"/>
      <c r="D4" s="981"/>
      <c r="E4" s="981"/>
      <c r="F4" s="981"/>
      <c r="G4" s="981"/>
      <c r="H4" s="981"/>
      <c r="I4" s="981"/>
      <c r="J4" s="981"/>
      <c r="K4" s="981"/>
    </row>
    <row r="5" spans="1:11" ht="12.75" customHeight="1">
      <c r="A5" s="76" t="s">
        <v>217</v>
      </c>
    </row>
    <row r="7" spans="1:11" s="92" customFormat="1" ht="27" customHeight="1">
      <c r="A7" s="975" t="s">
        <v>463</v>
      </c>
      <c r="B7" s="977" t="s">
        <v>235</v>
      </c>
      <c r="C7" s="978"/>
      <c r="D7" s="978"/>
      <c r="E7" s="978"/>
      <c r="F7" s="979"/>
      <c r="G7" s="977" t="s">
        <v>207</v>
      </c>
      <c r="H7" s="978"/>
      <c r="I7" s="978"/>
      <c r="J7" s="978"/>
      <c r="K7" s="978"/>
    </row>
    <row r="8" spans="1:11" s="78" customFormat="1" ht="15" customHeight="1">
      <c r="A8" s="976"/>
      <c r="B8" s="195">
        <v>40909</v>
      </c>
      <c r="C8" s="195">
        <v>41275</v>
      </c>
      <c r="D8" s="195">
        <v>41640</v>
      </c>
      <c r="E8" s="195">
        <v>42005</v>
      </c>
      <c r="F8" s="196">
        <v>42370</v>
      </c>
      <c r="G8" s="195">
        <v>40909</v>
      </c>
      <c r="H8" s="195">
        <v>41275</v>
      </c>
      <c r="I8" s="195">
        <v>41640</v>
      </c>
      <c r="J8" s="195">
        <v>42005</v>
      </c>
      <c r="K8" s="195">
        <v>42370</v>
      </c>
    </row>
    <row r="9" spans="1:11" s="78" customFormat="1" ht="12.75" customHeight="1">
      <c r="A9" s="108" t="s">
        <v>31</v>
      </c>
      <c r="B9" s="202"/>
      <c r="C9" s="202"/>
      <c r="D9" s="202"/>
      <c r="E9" s="202"/>
      <c r="F9" s="544"/>
      <c r="G9" s="202"/>
      <c r="H9" s="202"/>
      <c r="I9" s="202"/>
      <c r="J9" s="202"/>
      <c r="K9" s="202"/>
    </row>
    <row r="10" spans="1:11" s="78" customFormat="1">
      <c r="A10" s="111" t="s">
        <v>982</v>
      </c>
      <c r="B10" s="203">
        <v>313.29880000000003</v>
      </c>
      <c r="C10" s="204">
        <v>331.91771900000003</v>
      </c>
      <c r="D10" s="204">
        <v>306.97283100000004</v>
      </c>
      <c r="E10" s="204">
        <v>314.30962699999998</v>
      </c>
      <c r="F10" s="205">
        <v>358.85465799999997</v>
      </c>
      <c r="G10" s="52">
        <v>10.202202293748201</v>
      </c>
      <c r="H10" s="49">
        <v>5.942863170877132</v>
      </c>
      <c r="I10" s="49">
        <v>-7.5153830519062979</v>
      </c>
      <c r="J10" s="49">
        <v>2.3900473459163862</v>
      </c>
      <c r="K10" s="49">
        <v>14.172340639123988</v>
      </c>
    </row>
    <row r="11" spans="1:11" s="78" customFormat="1">
      <c r="A11" s="111" t="s">
        <v>983</v>
      </c>
      <c r="B11" s="272">
        <v>103.78092699999999</v>
      </c>
      <c r="C11" s="273">
        <v>123.049272</v>
      </c>
      <c r="D11" s="273">
        <v>119.50849000000001</v>
      </c>
      <c r="E11" s="273">
        <v>129.43695700000001</v>
      </c>
      <c r="F11" s="274">
        <v>142.420796</v>
      </c>
      <c r="G11" s="52">
        <v>-0.67514742880709377</v>
      </c>
      <c r="H11" s="49">
        <v>18.566364318561156</v>
      </c>
      <c r="I11" s="49">
        <v>-2.8775318556943432</v>
      </c>
      <c r="J11" s="49">
        <v>8.3077503531339119</v>
      </c>
      <c r="K11" s="49">
        <v>10.031013785344172</v>
      </c>
    </row>
    <row r="12" spans="1:11" s="78" customFormat="1" ht="12.75" customHeight="1">
      <c r="A12" s="79" t="s">
        <v>456</v>
      </c>
      <c r="B12" s="122"/>
      <c r="C12" s="123"/>
      <c r="D12" s="123"/>
      <c r="E12" s="123"/>
      <c r="F12" s="124"/>
      <c r="G12" s="122"/>
      <c r="H12" s="49"/>
      <c r="I12" s="123"/>
      <c r="J12" s="123"/>
      <c r="K12" s="49"/>
    </row>
    <row r="13" spans="1:11" s="78" customFormat="1">
      <c r="A13" s="109" t="s">
        <v>792</v>
      </c>
      <c r="B13" s="212" t="s">
        <v>349</v>
      </c>
      <c r="C13" s="213" t="s">
        <v>349</v>
      </c>
      <c r="D13" s="213" t="s">
        <v>349</v>
      </c>
      <c r="E13" s="213" t="s">
        <v>349</v>
      </c>
      <c r="F13" s="214" t="s">
        <v>349</v>
      </c>
      <c r="G13" s="52" t="s">
        <v>917</v>
      </c>
      <c r="H13" s="49" t="s">
        <v>917</v>
      </c>
      <c r="I13" s="49" t="s">
        <v>917</v>
      </c>
      <c r="J13" s="49" t="s">
        <v>917</v>
      </c>
      <c r="K13" s="49" t="s">
        <v>917</v>
      </c>
    </row>
    <row r="14" spans="1:11" s="78" customFormat="1">
      <c r="A14" s="109" t="s">
        <v>839</v>
      </c>
      <c r="B14" s="203">
        <v>1438.4840000000002</v>
      </c>
      <c r="C14" s="204">
        <v>1435.3780000000002</v>
      </c>
      <c r="D14" s="123">
        <v>1075.8970000000002</v>
      </c>
      <c r="E14" s="123">
        <v>919.63800000000003</v>
      </c>
      <c r="F14" s="124">
        <v>972.43700000000001</v>
      </c>
      <c r="G14" s="52">
        <v>-0.22542299758482898</v>
      </c>
      <c r="H14" s="49">
        <v>-0.21592176207730063</v>
      </c>
      <c r="I14" s="49">
        <v>-25.044343719912092</v>
      </c>
      <c r="J14" s="49">
        <v>-14.523602166378396</v>
      </c>
      <c r="K14" s="49">
        <v>5.7412808083180664</v>
      </c>
    </row>
    <row r="15" spans="1:11" s="78" customFormat="1">
      <c r="A15" s="108" t="s">
        <v>458</v>
      </c>
      <c r="B15" s="122"/>
      <c r="C15" s="123"/>
      <c r="D15" s="123"/>
      <c r="E15" s="204"/>
      <c r="F15" s="205"/>
      <c r="G15" s="52"/>
      <c r="H15" s="49"/>
      <c r="I15" s="49"/>
      <c r="J15" s="49"/>
      <c r="K15" s="49"/>
    </row>
    <row r="16" spans="1:11" s="78" customFormat="1">
      <c r="A16" s="109" t="s">
        <v>502</v>
      </c>
      <c r="B16" s="203">
        <v>193.08616600000002</v>
      </c>
      <c r="C16" s="204">
        <v>220.600221</v>
      </c>
      <c r="D16" s="204">
        <v>228.13249600000003</v>
      </c>
      <c r="E16" s="204">
        <v>244.84584699999999</v>
      </c>
      <c r="F16" s="205">
        <v>261.858586</v>
      </c>
      <c r="G16" s="52">
        <v>35.586511926678213</v>
      </c>
      <c r="H16" s="49">
        <v>14.249625216547088</v>
      </c>
      <c r="I16" s="49">
        <v>3.4144458087374403</v>
      </c>
      <c r="J16" s="49">
        <v>7.3261597067696869</v>
      </c>
      <c r="K16" s="49">
        <v>6.9483469735960028</v>
      </c>
    </row>
    <row r="17" spans="1:11" s="78" customFormat="1">
      <c r="A17" s="109" t="s">
        <v>937</v>
      </c>
      <c r="B17" s="203">
        <v>24.533774000000001</v>
      </c>
      <c r="C17" s="204">
        <v>31.750764</v>
      </c>
      <c r="D17" s="204">
        <v>44.327616999999996</v>
      </c>
      <c r="E17" s="204">
        <v>72.366225999999997</v>
      </c>
      <c r="F17" s="205">
        <v>118.80521400000001</v>
      </c>
      <c r="G17" s="52">
        <v>24.702689814119935</v>
      </c>
      <c r="H17" s="49">
        <v>29.416550425548053</v>
      </c>
      <c r="I17" s="49">
        <v>39.611182269503786</v>
      </c>
      <c r="J17" s="49">
        <v>63.253138556940712</v>
      </c>
      <c r="K17" s="49">
        <v>64.172184410998597</v>
      </c>
    </row>
    <row r="18" spans="1:11" s="78" customFormat="1" ht="12.75" customHeight="1">
      <c r="A18" s="79" t="s">
        <v>457</v>
      </c>
      <c r="B18" s="122"/>
      <c r="C18" s="123"/>
      <c r="D18" s="123"/>
      <c r="E18" s="123"/>
      <c r="F18" s="124"/>
      <c r="G18" s="52"/>
      <c r="H18" s="49"/>
      <c r="I18" s="49"/>
      <c r="J18" s="49"/>
      <c r="K18" s="49"/>
    </row>
    <row r="19" spans="1:11" s="78" customFormat="1" ht="12.75" customHeight="1">
      <c r="A19" s="82" t="s">
        <v>13</v>
      </c>
      <c r="B19" s="203">
        <v>186.08679599999999</v>
      </c>
      <c r="C19" s="204">
        <v>174.37724600000001</v>
      </c>
      <c r="D19" s="204">
        <v>203.48250099999998</v>
      </c>
      <c r="E19" s="204">
        <v>217.69600399999999</v>
      </c>
      <c r="F19" s="205">
        <v>236.621251</v>
      </c>
      <c r="G19" s="52">
        <v>-16.655208669318938</v>
      </c>
      <c r="H19" s="49">
        <v>-6.2925206149500212</v>
      </c>
      <c r="I19" s="49">
        <v>16.690970678594127</v>
      </c>
      <c r="J19" s="49">
        <v>6.9851230106514208</v>
      </c>
      <c r="K19" s="49">
        <v>8.6934287503045056</v>
      </c>
    </row>
    <row r="20" spans="1:11" s="78" customFormat="1" ht="12.75" customHeight="1">
      <c r="A20" s="82" t="s">
        <v>166</v>
      </c>
      <c r="B20" s="203">
        <v>64.364745999999997</v>
      </c>
      <c r="C20" s="204">
        <v>66.269899999999993</v>
      </c>
      <c r="D20" s="204">
        <v>69.987456000000009</v>
      </c>
      <c r="E20" s="204">
        <v>76.672171000000006</v>
      </c>
      <c r="F20" s="205">
        <v>91.922414000000003</v>
      </c>
      <c r="G20" s="52">
        <v>4.192155925758982</v>
      </c>
      <c r="H20" s="49">
        <v>2.9599339986519908</v>
      </c>
      <c r="I20" s="49">
        <v>5.6097202500682926</v>
      </c>
      <c r="J20" s="49">
        <v>9.5513044509004459</v>
      </c>
      <c r="K20" s="49">
        <v>19.89019327494978</v>
      </c>
    </row>
    <row r="21" spans="1:11" s="78" customFormat="1" ht="12.75" customHeight="1">
      <c r="A21" s="82" t="s">
        <v>659</v>
      </c>
      <c r="B21" s="203">
        <v>0.362593</v>
      </c>
      <c r="C21" s="204">
        <v>0.34087400000000001</v>
      </c>
      <c r="D21" s="204">
        <v>0.33984500000000001</v>
      </c>
      <c r="E21" s="204">
        <v>0.33147899999999997</v>
      </c>
      <c r="F21" s="205">
        <v>0.36810899999999996</v>
      </c>
      <c r="G21" s="52">
        <v>-5.8860020245542017</v>
      </c>
      <c r="H21" s="49">
        <v>-5.9899115537255199</v>
      </c>
      <c r="I21" s="49">
        <v>-0.30187107259574475</v>
      </c>
      <c r="J21" s="49">
        <v>-2.4617104856625929</v>
      </c>
      <c r="K21" s="49">
        <v>11.050473785669681</v>
      </c>
    </row>
    <row r="22" spans="1:11" s="78" customFormat="1" ht="12.75" customHeight="1">
      <c r="A22" s="82" t="s">
        <v>322</v>
      </c>
      <c r="B22" s="203">
        <v>5.0392000000000001</v>
      </c>
      <c r="C22" s="204">
        <v>5.6882999999999999</v>
      </c>
      <c r="D22" s="204">
        <v>5.6763450000000004</v>
      </c>
      <c r="E22" s="204">
        <v>5.7460110000000002</v>
      </c>
      <c r="F22" s="205">
        <v>6.431546</v>
      </c>
      <c r="G22" s="52">
        <v>5.9880113576611649</v>
      </c>
      <c r="H22" s="49">
        <v>12.881012859183997</v>
      </c>
      <c r="I22" s="49">
        <v>-0.21016824007172374</v>
      </c>
      <c r="J22" s="49">
        <v>1.2273038372403278</v>
      </c>
      <c r="K22" s="49">
        <v>11.930624567199757</v>
      </c>
    </row>
    <row r="23" spans="1:11" s="78" customFormat="1" ht="12.75" customHeight="1">
      <c r="A23" s="707" t="s">
        <v>1130</v>
      </c>
      <c r="B23" s="203">
        <v>5.5715000000000008E-2</v>
      </c>
      <c r="C23" s="204">
        <v>4.8103E-2</v>
      </c>
      <c r="D23" s="204">
        <v>0.20805299999999999</v>
      </c>
      <c r="E23" s="204">
        <v>0.18974000000000002</v>
      </c>
      <c r="F23" s="205">
        <v>0.74847400000000008</v>
      </c>
      <c r="G23" s="52">
        <v>23.211481899201686</v>
      </c>
      <c r="H23" s="49">
        <v>-13.662388943731514</v>
      </c>
      <c r="I23" s="49">
        <v>332.5156435149575</v>
      </c>
      <c r="J23" s="49">
        <v>-8.8020840843438748</v>
      </c>
      <c r="K23" s="49">
        <v>294.47349003900075</v>
      </c>
    </row>
    <row r="24" spans="1:11" s="78" customFormat="1" ht="12.75" customHeight="1">
      <c r="A24" s="707" t="s">
        <v>999</v>
      </c>
      <c r="B24" s="203">
        <v>64.348567000000003</v>
      </c>
      <c r="C24" s="204">
        <v>55.278341999999995</v>
      </c>
      <c r="D24" s="204">
        <v>61.349409000000001</v>
      </c>
      <c r="E24" s="204">
        <v>44.039500000000004</v>
      </c>
      <c r="F24" s="205">
        <v>19.129110000000001</v>
      </c>
      <c r="G24" s="52">
        <v>-12.844340412747229</v>
      </c>
      <c r="H24" s="49">
        <v>-14.095457634666531</v>
      </c>
      <c r="I24" s="49">
        <v>10.982722672832708</v>
      </c>
      <c r="J24" s="49">
        <v>-28.215282399867931</v>
      </c>
      <c r="K24" s="49">
        <v>-56.563743911715619</v>
      </c>
    </row>
    <row r="25" spans="1:11" s="78" customFormat="1" ht="12.75" customHeight="1">
      <c r="A25" s="108" t="s">
        <v>459</v>
      </c>
      <c r="B25" s="122"/>
      <c r="C25" s="123"/>
      <c r="D25" s="123"/>
      <c r="E25" s="123"/>
      <c r="F25" s="124"/>
      <c r="G25" s="52"/>
      <c r="H25" s="49"/>
      <c r="I25" s="49"/>
      <c r="J25" s="49"/>
      <c r="K25" s="49"/>
    </row>
    <row r="26" spans="1:11" s="78" customFormat="1" ht="12.75" customHeight="1">
      <c r="A26" s="111" t="s">
        <v>578</v>
      </c>
      <c r="B26" s="122">
        <v>980.08984900000007</v>
      </c>
      <c r="C26" s="123">
        <v>1254.207846</v>
      </c>
      <c r="D26" s="123">
        <v>1742.74288</v>
      </c>
      <c r="E26" s="123">
        <v>5288.7736919999998</v>
      </c>
      <c r="F26" s="124">
        <v>2537.233694</v>
      </c>
      <c r="G26" s="52">
        <v>-25.241315938152127</v>
      </c>
      <c r="H26" s="49">
        <v>27.968659942727342</v>
      </c>
      <c r="I26" s="49">
        <v>38.951680581338024</v>
      </c>
      <c r="J26" s="49">
        <v>203.47412419208968</v>
      </c>
      <c r="K26" s="49">
        <v>-52.026049104012216</v>
      </c>
    </row>
    <row r="27" spans="1:11" s="78" customFormat="1" ht="12.75" customHeight="1">
      <c r="A27" s="111" t="s">
        <v>421</v>
      </c>
      <c r="B27" s="122">
        <v>982.61570800000004</v>
      </c>
      <c r="C27" s="123">
        <v>1387.2070000000001</v>
      </c>
      <c r="D27" s="123">
        <v>1851.665653</v>
      </c>
      <c r="E27" s="123">
        <v>4907.7841880000005</v>
      </c>
      <c r="F27" s="124">
        <v>3814.7125390000001</v>
      </c>
      <c r="G27" s="52">
        <v>-6.1520064869263393</v>
      </c>
      <c r="H27" s="49">
        <v>41.174926139080213</v>
      </c>
      <c r="I27" s="49">
        <v>33.481567855410191</v>
      </c>
      <c r="J27" s="49">
        <v>165.04699593301797</v>
      </c>
      <c r="K27" s="49">
        <v>-22.272202833870821</v>
      </c>
    </row>
    <row r="28" spans="1:11" s="78" customFormat="1" ht="12.75" customHeight="1">
      <c r="A28" s="80" t="s">
        <v>140</v>
      </c>
      <c r="B28" s="122"/>
      <c r="C28" s="123"/>
      <c r="D28" s="123"/>
      <c r="E28" s="123"/>
      <c r="F28" s="124"/>
      <c r="G28" s="52"/>
      <c r="H28" s="49"/>
      <c r="I28" s="49"/>
      <c r="J28" s="49"/>
      <c r="K28" s="49"/>
    </row>
    <row r="29" spans="1:11" s="78" customFormat="1" ht="12.75" customHeight="1">
      <c r="A29" s="82" t="s">
        <v>579</v>
      </c>
      <c r="B29" s="203">
        <v>121.038</v>
      </c>
      <c r="C29" s="204">
        <v>109.377</v>
      </c>
      <c r="D29" s="204">
        <v>121.09100000000001</v>
      </c>
      <c r="E29" s="204">
        <v>147.11199999999999</v>
      </c>
      <c r="F29" s="205">
        <v>142.006</v>
      </c>
      <c r="G29" s="52">
        <v>-17.601808106525795</v>
      </c>
      <c r="H29" s="49">
        <v>-9.6341644772715966</v>
      </c>
      <c r="I29" s="49">
        <v>10.709747021768763</v>
      </c>
      <c r="J29" s="49">
        <v>21.488797681082801</v>
      </c>
      <c r="K29" s="49">
        <v>-3.4708249496981836</v>
      </c>
    </row>
    <row r="30" spans="1:11" s="78" customFormat="1" ht="12.75" customHeight="1">
      <c r="A30" s="79" t="s">
        <v>141</v>
      </c>
      <c r="B30" s="122"/>
      <c r="C30" s="123"/>
      <c r="D30" s="123"/>
      <c r="E30" s="123"/>
      <c r="F30" s="124"/>
      <c r="G30" s="52"/>
      <c r="H30" s="49"/>
      <c r="I30" s="49"/>
      <c r="J30" s="49"/>
      <c r="K30" s="49"/>
    </row>
    <row r="31" spans="1:11" s="78" customFormat="1" ht="12.75" customHeight="1">
      <c r="A31" s="114" t="s">
        <v>741</v>
      </c>
      <c r="B31" s="203">
        <v>109.031549</v>
      </c>
      <c r="C31" s="204">
        <v>109.081294</v>
      </c>
      <c r="D31" s="204">
        <v>115.41064800000001</v>
      </c>
      <c r="E31" s="204">
        <v>143.30629999999999</v>
      </c>
      <c r="F31" s="205">
        <v>144.364857</v>
      </c>
      <c r="G31" s="52">
        <v>-19.164526277083183</v>
      </c>
      <c r="H31" s="49">
        <v>4.5624409133182553E-2</v>
      </c>
      <c r="I31" s="49">
        <v>5.8024192488952337</v>
      </c>
      <c r="J31" s="49">
        <v>24.170778418989542</v>
      </c>
      <c r="K31" s="49">
        <v>0.73866745565270264</v>
      </c>
    </row>
    <row r="32" spans="1:11" s="78" customFormat="1" ht="42" customHeight="1">
      <c r="A32" s="717" t="s">
        <v>1019</v>
      </c>
      <c r="B32" s="762">
        <v>4.3376510000000001</v>
      </c>
      <c r="C32" s="651">
        <v>4.1820000000000004</v>
      </c>
      <c r="D32" s="651">
        <v>3.945989</v>
      </c>
      <c r="E32" s="651">
        <v>4.5571080000000004</v>
      </c>
      <c r="F32" s="748">
        <v>2.9974000000000003</v>
      </c>
      <c r="G32" s="52">
        <v>-69.333823032448805</v>
      </c>
      <c r="H32" s="49">
        <v>-3.5883707564301517</v>
      </c>
      <c r="I32" s="49">
        <v>-5.6434959349593612</v>
      </c>
      <c r="J32" s="49">
        <v>15.487093349728042</v>
      </c>
      <c r="K32" s="49">
        <v>-34.22582918816056</v>
      </c>
    </row>
    <row r="33" spans="1:11" s="78" customFormat="1" ht="12.75" customHeight="1">
      <c r="A33" s="114" t="s">
        <v>742</v>
      </c>
      <c r="B33" s="122">
        <v>1503.9855400000001</v>
      </c>
      <c r="C33" s="123">
        <v>1050.1328000000001</v>
      </c>
      <c r="D33" s="123">
        <v>1470.0610900000001</v>
      </c>
      <c r="E33" s="123">
        <v>1140.4604199999999</v>
      </c>
      <c r="F33" s="124">
        <v>1174.5123899999999</v>
      </c>
      <c r="G33" s="52">
        <v>-26.082019491670792</v>
      </c>
      <c r="H33" s="49">
        <v>-30.176669118773574</v>
      </c>
      <c r="I33" s="49">
        <v>39.988112932002508</v>
      </c>
      <c r="J33" s="49">
        <v>-22.420882522644021</v>
      </c>
      <c r="K33" s="49">
        <v>2.9858090121181107</v>
      </c>
    </row>
    <row r="34" spans="1:11" s="78" customFormat="1" ht="12.75" customHeight="1">
      <c r="A34" s="80" t="s">
        <v>641</v>
      </c>
      <c r="B34" s="122"/>
      <c r="C34" s="123"/>
      <c r="D34" s="123"/>
      <c r="E34" s="123"/>
      <c r="F34" s="124"/>
      <c r="G34" s="52"/>
      <c r="H34" s="49"/>
      <c r="I34" s="49"/>
      <c r="J34" s="49"/>
      <c r="K34" s="49"/>
    </row>
    <row r="35" spans="1:11" s="78" customFormat="1" ht="14.25" customHeight="1">
      <c r="A35" s="82" t="s">
        <v>339</v>
      </c>
      <c r="B35" s="203">
        <v>191.6114</v>
      </c>
      <c r="C35" s="204">
        <v>229.47210000000001</v>
      </c>
      <c r="D35" s="204">
        <v>262.44659999999999</v>
      </c>
      <c r="E35" s="204">
        <v>355.75659999999999</v>
      </c>
      <c r="F35" s="205">
        <v>264.85440000000006</v>
      </c>
      <c r="G35" s="52">
        <v>-11.582713695465799</v>
      </c>
      <c r="H35" s="49">
        <v>19.759106190967771</v>
      </c>
      <c r="I35" s="49">
        <v>14.369720763439204</v>
      </c>
      <c r="J35" s="49">
        <v>35.553899345619243</v>
      </c>
      <c r="K35" s="49">
        <v>-25.551795806458671</v>
      </c>
    </row>
    <row r="36" spans="1:11" s="78" customFormat="1" ht="14.25" customHeight="1">
      <c r="A36" s="110" t="s">
        <v>860</v>
      </c>
      <c r="B36" s="122"/>
      <c r="C36" s="123"/>
      <c r="D36" s="123"/>
      <c r="E36" s="123"/>
      <c r="F36" s="124"/>
      <c r="G36" s="52"/>
      <c r="H36" s="49"/>
      <c r="I36" s="49"/>
      <c r="J36" s="49"/>
      <c r="K36" s="49"/>
    </row>
    <row r="37" spans="1:11" s="78" customFormat="1">
      <c r="A37" s="262" t="s">
        <v>298</v>
      </c>
      <c r="B37" s="203">
        <v>0.65866000000000002</v>
      </c>
      <c r="C37" s="204">
        <v>0.81850999999999996</v>
      </c>
      <c r="D37" s="204">
        <v>1.08734</v>
      </c>
      <c r="E37" s="204">
        <v>1.0187900000000001</v>
      </c>
      <c r="F37" s="205">
        <v>1.5102980000000001</v>
      </c>
      <c r="G37" s="52">
        <v>59.71387002909799</v>
      </c>
      <c r="H37" s="49">
        <v>24.268970333707827</v>
      </c>
      <c r="I37" s="49">
        <v>32.843825976469446</v>
      </c>
      <c r="J37" s="49">
        <v>-6.3043758162120298</v>
      </c>
      <c r="K37" s="49">
        <v>48.244289794756526</v>
      </c>
    </row>
    <row r="38" spans="1:11" s="78" customFormat="1">
      <c r="A38" s="262" t="s">
        <v>301</v>
      </c>
      <c r="B38" s="122">
        <v>585.95437000000004</v>
      </c>
      <c r="C38" s="123">
        <v>665.15744000000007</v>
      </c>
      <c r="D38" s="123">
        <v>733.90926000000002</v>
      </c>
      <c r="E38" s="123">
        <v>432.90065999999996</v>
      </c>
      <c r="F38" s="124">
        <v>406.18100299999998</v>
      </c>
      <c r="G38" s="52">
        <v>37.279769468232359</v>
      </c>
      <c r="H38" s="49">
        <v>13.51693477428968</v>
      </c>
      <c r="I38" s="49">
        <v>10.336172440617958</v>
      </c>
      <c r="J38" s="49">
        <v>-41.014416414367091</v>
      </c>
      <c r="K38" s="49">
        <v>-6.172237529044196</v>
      </c>
    </row>
    <row r="39" spans="1:11" s="78" customFormat="1">
      <c r="A39" s="262" t="s">
        <v>648</v>
      </c>
      <c r="B39" s="122">
        <v>3451.1992300000002</v>
      </c>
      <c r="C39" s="123">
        <v>3389.2963799999998</v>
      </c>
      <c r="D39" s="123">
        <v>4171.1105200000002</v>
      </c>
      <c r="E39" s="123">
        <v>4650.0168400000002</v>
      </c>
      <c r="F39" s="124">
        <v>4103.0236210000003</v>
      </c>
      <c r="G39" s="52">
        <v>-4.5664691980412613</v>
      </c>
      <c r="H39" s="49">
        <v>-1.793662025127432</v>
      </c>
      <c r="I39" s="49">
        <v>23.067151772663806</v>
      </c>
      <c r="J39" s="49">
        <v>11.48150636871641</v>
      </c>
      <c r="K39" s="49">
        <v>-11.763252431576149</v>
      </c>
    </row>
    <row r="40" spans="1:11" s="78" customFormat="1">
      <c r="A40" s="739" t="s">
        <v>1048</v>
      </c>
      <c r="B40" s="122" t="s">
        <v>917</v>
      </c>
      <c r="C40" s="123" t="s">
        <v>917</v>
      </c>
      <c r="D40" s="204">
        <v>6.1280000000000001E-2</v>
      </c>
      <c r="E40" s="204">
        <v>0</v>
      </c>
      <c r="F40" s="205">
        <v>0</v>
      </c>
      <c r="G40" s="52">
        <v>-99.784393924981771</v>
      </c>
      <c r="H40" s="49">
        <v>-14.705882352941188</v>
      </c>
      <c r="I40" s="49">
        <v>-89.434482758620689</v>
      </c>
      <c r="J40" s="49">
        <v>-100</v>
      </c>
      <c r="K40" s="49" t="s">
        <v>917</v>
      </c>
    </row>
    <row r="41" spans="1:11" s="78" customFormat="1">
      <c r="A41" s="739" t="s">
        <v>1049</v>
      </c>
      <c r="B41" s="122">
        <v>597.59769999999992</v>
      </c>
      <c r="C41" s="123">
        <v>405.65967000000001</v>
      </c>
      <c r="D41" s="123">
        <v>6.7601200000000006</v>
      </c>
      <c r="E41" s="123">
        <v>3.6274300000000004</v>
      </c>
      <c r="F41" s="124">
        <v>1.8381530000000001</v>
      </c>
      <c r="G41" s="52">
        <v>-22.42267593909655</v>
      </c>
      <c r="H41" s="49">
        <v>-32.118267858125947</v>
      </c>
      <c r="I41" s="49">
        <v>-98.333548908127838</v>
      </c>
      <c r="J41" s="49">
        <v>-46.340745430554485</v>
      </c>
      <c r="K41" s="49">
        <v>-49.326299887247991</v>
      </c>
    </row>
    <row r="42" spans="1:11" s="78" customFormat="1" ht="12.75" customHeight="1">
      <c r="A42" s="80" t="s">
        <v>106</v>
      </c>
      <c r="B42" s="122"/>
      <c r="C42" s="123"/>
      <c r="D42" s="123"/>
      <c r="E42" s="123"/>
      <c r="F42" s="124"/>
      <c r="G42" s="52"/>
      <c r="H42" s="49"/>
      <c r="I42" s="49"/>
      <c r="J42" s="49"/>
      <c r="K42" s="49"/>
    </row>
    <row r="43" spans="1:11" s="78" customFormat="1" ht="12.75" customHeight="1">
      <c r="A43" s="83" t="s">
        <v>499</v>
      </c>
      <c r="B43" s="203" t="s">
        <v>917</v>
      </c>
      <c r="C43" s="204" t="s">
        <v>917</v>
      </c>
      <c r="D43" s="204" t="s">
        <v>917</v>
      </c>
      <c r="E43" s="204" t="s">
        <v>917</v>
      </c>
      <c r="F43" s="205" t="s">
        <v>917</v>
      </c>
      <c r="G43" s="52" t="s">
        <v>917</v>
      </c>
      <c r="H43" s="49" t="s">
        <v>917</v>
      </c>
      <c r="I43" s="49" t="s">
        <v>917</v>
      </c>
      <c r="J43" s="49" t="s">
        <v>917</v>
      </c>
      <c r="K43" s="49" t="s">
        <v>917</v>
      </c>
    </row>
    <row r="44" spans="1:11" s="78" customFormat="1" ht="12.75" customHeight="1">
      <c r="A44" s="82" t="s">
        <v>500</v>
      </c>
      <c r="B44" s="203">
        <v>0.108</v>
      </c>
      <c r="C44" s="204">
        <v>0.17799999999999999</v>
      </c>
      <c r="D44" s="204">
        <v>0.27500000000000002</v>
      </c>
      <c r="E44" s="204">
        <v>0.21099999999999999</v>
      </c>
      <c r="F44" s="205">
        <v>0.216</v>
      </c>
      <c r="G44" s="52">
        <v>-27.516778523489933</v>
      </c>
      <c r="H44" s="49">
        <v>64.81481481481481</v>
      </c>
      <c r="I44" s="49">
        <v>54.49438202247191</v>
      </c>
      <c r="J44" s="49">
        <v>-23.27272727272728</v>
      </c>
      <c r="K44" s="49">
        <v>2.3696682464454852</v>
      </c>
    </row>
    <row r="45" spans="1:11" s="78" customFormat="1" ht="12.75" customHeight="1">
      <c r="A45" s="82" t="s">
        <v>501</v>
      </c>
      <c r="B45" s="203">
        <v>0.81900000000000006</v>
      </c>
      <c r="C45" s="204">
        <v>0.90400000000000003</v>
      </c>
      <c r="D45" s="204">
        <v>0.93400000000000005</v>
      </c>
      <c r="E45" s="204">
        <v>1.02</v>
      </c>
      <c r="F45" s="205">
        <v>1.0150000000000001</v>
      </c>
      <c r="G45" s="52">
        <v>10.377358490566053</v>
      </c>
      <c r="H45" s="49">
        <v>10.37851037851037</v>
      </c>
      <c r="I45" s="49">
        <v>3.3185840707964616</v>
      </c>
      <c r="J45" s="49">
        <v>9.2077087794432515</v>
      </c>
      <c r="K45" s="49">
        <v>-0.49019607843135304</v>
      </c>
    </row>
    <row r="46" spans="1:11" s="78" customFormat="1" ht="12.75" customHeight="1">
      <c r="A46" s="79" t="s">
        <v>4</v>
      </c>
      <c r="B46" s="122"/>
      <c r="C46" s="123"/>
      <c r="D46" s="123"/>
      <c r="E46" s="123"/>
      <c r="F46" s="124"/>
      <c r="G46" s="52"/>
      <c r="H46" s="49"/>
      <c r="I46" s="49"/>
      <c r="J46" s="49"/>
      <c r="K46" s="49"/>
    </row>
    <row r="47" spans="1:11" s="78" customFormat="1" ht="12.75" customHeight="1">
      <c r="A47" s="82" t="s">
        <v>613</v>
      </c>
      <c r="B47" s="122" t="s">
        <v>917</v>
      </c>
      <c r="C47" s="123" t="s">
        <v>917</v>
      </c>
      <c r="D47" s="123" t="s">
        <v>917</v>
      </c>
      <c r="E47" s="123" t="s">
        <v>917</v>
      </c>
      <c r="F47" s="124" t="s">
        <v>917</v>
      </c>
      <c r="G47" s="52" t="s">
        <v>917</v>
      </c>
      <c r="H47" s="49" t="s">
        <v>917</v>
      </c>
      <c r="I47" s="49" t="s">
        <v>917</v>
      </c>
      <c r="J47" s="49" t="s">
        <v>917</v>
      </c>
      <c r="K47" s="49" t="s">
        <v>917</v>
      </c>
    </row>
    <row r="48" spans="1:11" s="78" customFormat="1" ht="12.75" customHeight="1">
      <c r="A48" s="82" t="s">
        <v>491</v>
      </c>
      <c r="B48" s="122" t="s">
        <v>917</v>
      </c>
      <c r="C48" s="123" t="s">
        <v>917</v>
      </c>
      <c r="D48" s="123" t="s">
        <v>349</v>
      </c>
      <c r="E48" s="123" t="s">
        <v>349</v>
      </c>
      <c r="F48" s="124" t="s">
        <v>349</v>
      </c>
      <c r="G48" s="52" t="s">
        <v>917</v>
      </c>
      <c r="H48" s="49" t="s">
        <v>917</v>
      </c>
      <c r="I48" s="49" t="s">
        <v>917</v>
      </c>
      <c r="J48" s="49" t="s">
        <v>917</v>
      </c>
      <c r="K48" s="49" t="s">
        <v>917</v>
      </c>
    </row>
    <row r="49" spans="1:11" s="78" customFormat="1" ht="12.75" customHeight="1">
      <c r="A49" s="84" t="s">
        <v>661</v>
      </c>
      <c r="B49" s="252" t="s">
        <v>917</v>
      </c>
      <c r="C49" s="253" t="s">
        <v>917</v>
      </c>
      <c r="D49" s="253" t="s">
        <v>917</v>
      </c>
      <c r="E49" s="253" t="s">
        <v>917</v>
      </c>
      <c r="F49" s="254" t="s">
        <v>917</v>
      </c>
      <c r="G49" s="98" t="s">
        <v>917</v>
      </c>
      <c r="H49" s="87" t="s">
        <v>917</v>
      </c>
      <c r="I49" s="87" t="s">
        <v>917</v>
      </c>
      <c r="J49" s="87" t="s">
        <v>917</v>
      </c>
      <c r="K49" s="87" t="s">
        <v>917</v>
      </c>
    </row>
    <row r="50" spans="1:11" s="78" customFormat="1" ht="12.75" customHeight="1">
      <c r="A50" s="553"/>
      <c r="B50" s="602"/>
      <c r="C50" s="602"/>
      <c r="D50" s="602"/>
      <c r="E50" s="602"/>
      <c r="F50" s="602"/>
      <c r="G50" s="127"/>
      <c r="H50" s="127"/>
      <c r="I50" s="127"/>
      <c r="J50" s="127"/>
      <c r="K50" s="127"/>
    </row>
    <row r="51" spans="1:11" s="78" customFormat="1" ht="12.75" customHeight="1">
      <c r="A51" s="88"/>
      <c r="B51" s="123"/>
      <c r="C51" s="123"/>
      <c r="D51" s="123"/>
      <c r="E51" s="123"/>
      <c r="F51" s="123"/>
      <c r="G51" s="49"/>
      <c r="H51" s="49"/>
      <c r="I51" s="49"/>
      <c r="J51" s="49"/>
      <c r="K51" s="49"/>
    </row>
    <row r="52" spans="1:11" s="78" customFormat="1" ht="12.75" customHeight="1">
      <c r="A52" s="88"/>
      <c r="B52" s="123"/>
      <c r="C52" s="123"/>
      <c r="D52" s="123"/>
      <c r="E52" s="123"/>
      <c r="F52" s="123"/>
      <c r="G52" s="49"/>
      <c r="H52" s="49"/>
      <c r="I52" s="49"/>
      <c r="J52" s="49"/>
      <c r="K52" s="49"/>
    </row>
    <row r="53" spans="1:11" s="78" customFormat="1" ht="12.75" customHeight="1">
      <c r="A53" s="88"/>
      <c r="B53" s="123"/>
      <c r="C53" s="123"/>
      <c r="D53" s="123"/>
      <c r="E53" s="123"/>
      <c r="F53" s="123"/>
      <c r="G53" s="49"/>
      <c r="H53" s="49"/>
      <c r="I53" s="49"/>
      <c r="J53" s="49"/>
      <c r="K53" s="49"/>
    </row>
    <row r="54" spans="1:11" s="78" customFormat="1" ht="12.75" customHeight="1">
      <c r="A54" s="982" t="s">
        <v>355</v>
      </c>
      <c r="B54" s="982"/>
      <c r="C54" s="982"/>
      <c r="D54" s="982"/>
      <c r="E54" s="982"/>
      <c r="F54" s="982"/>
      <c r="G54" s="982"/>
      <c r="H54" s="982"/>
      <c r="I54" s="982"/>
      <c r="J54" s="982"/>
      <c r="K54" s="982"/>
    </row>
    <row r="55" spans="1:11" s="78" customFormat="1" ht="12.75" customHeight="1">
      <c r="A55" s="603"/>
      <c r="B55" s="253"/>
      <c r="C55" s="253"/>
      <c r="D55" s="253"/>
      <c r="E55" s="253"/>
      <c r="F55" s="253"/>
      <c r="G55" s="87"/>
      <c r="H55" s="87"/>
      <c r="I55" s="87"/>
      <c r="J55" s="87"/>
      <c r="K55" s="87"/>
    </row>
    <row r="56" spans="1:11" s="78" customFormat="1" ht="27" customHeight="1">
      <c r="A56" s="975" t="s">
        <v>463</v>
      </c>
      <c r="B56" s="977" t="s">
        <v>235</v>
      </c>
      <c r="C56" s="978"/>
      <c r="D56" s="978"/>
      <c r="E56" s="978"/>
      <c r="F56" s="979"/>
      <c r="G56" s="977" t="s">
        <v>207</v>
      </c>
      <c r="H56" s="978"/>
      <c r="I56" s="978"/>
      <c r="J56" s="978"/>
      <c r="K56" s="978"/>
    </row>
    <row r="57" spans="1:11" s="78" customFormat="1" ht="12.75" customHeight="1">
      <c r="A57" s="976"/>
      <c r="B57" s="195">
        <v>40909</v>
      </c>
      <c r="C57" s="195">
        <v>41275</v>
      </c>
      <c r="D57" s="195">
        <v>41640</v>
      </c>
      <c r="E57" s="195">
        <v>42005</v>
      </c>
      <c r="F57" s="196">
        <v>42370</v>
      </c>
      <c r="G57" s="195">
        <v>40909</v>
      </c>
      <c r="H57" s="195">
        <v>41275</v>
      </c>
      <c r="I57" s="195">
        <v>41640</v>
      </c>
      <c r="J57" s="195">
        <v>42005</v>
      </c>
      <c r="K57" s="195">
        <v>42370</v>
      </c>
    </row>
    <row r="58" spans="1:11" s="78" customFormat="1" ht="12.75" customHeight="1">
      <c r="A58" s="108" t="s">
        <v>811</v>
      </c>
      <c r="B58" s="122"/>
      <c r="C58" s="123"/>
      <c r="D58" s="123"/>
      <c r="E58" s="123"/>
      <c r="F58" s="124"/>
      <c r="G58" s="52"/>
      <c r="H58" s="49"/>
      <c r="I58" s="49"/>
      <c r="J58" s="49"/>
      <c r="K58" s="49"/>
    </row>
    <row r="59" spans="1:11" s="78" customFormat="1" ht="12.75" customHeight="1">
      <c r="A59" s="111" t="s">
        <v>647</v>
      </c>
      <c r="B59" s="122">
        <v>1828.723</v>
      </c>
      <c r="C59" s="123">
        <v>816.73500000000001</v>
      </c>
      <c r="D59" s="123">
        <v>675.01099999999997</v>
      </c>
      <c r="E59" s="123">
        <v>787.66600000000005</v>
      </c>
      <c r="F59" s="124">
        <v>690.1</v>
      </c>
      <c r="G59" s="52">
        <v>-53.39750280829584</v>
      </c>
      <c r="H59" s="49">
        <v>-55.338506706592518</v>
      </c>
      <c r="I59" s="49">
        <v>-17.352507239190203</v>
      </c>
      <c r="J59" s="49">
        <v>16.6893576549123</v>
      </c>
      <c r="K59" s="49">
        <v>-12.386722290920275</v>
      </c>
    </row>
    <row r="60" spans="1:11" s="78" customFormat="1" ht="12.75" customHeight="1">
      <c r="A60" s="108" t="s">
        <v>812</v>
      </c>
      <c r="B60" s="122"/>
      <c r="C60" s="123"/>
      <c r="D60" s="123"/>
      <c r="E60" s="123"/>
      <c r="F60" s="124"/>
      <c r="G60" s="52"/>
      <c r="H60" s="49"/>
      <c r="I60" s="49"/>
      <c r="J60" s="49"/>
      <c r="K60" s="49"/>
    </row>
    <row r="61" spans="1:11" s="78" customFormat="1" ht="12.75" customHeight="1">
      <c r="A61" s="111" t="s">
        <v>525</v>
      </c>
      <c r="B61" s="203">
        <v>19.681910000000002</v>
      </c>
      <c r="C61" s="204">
        <v>34.564260000000004</v>
      </c>
      <c r="D61" s="204">
        <v>38.743660000000006</v>
      </c>
      <c r="E61" s="204">
        <v>48.949599999999997</v>
      </c>
      <c r="F61" s="205">
        <v>72.811410000000009</v>
      </c>
      <c r="G61" s="52">
        <v>75.879266311486987</v>
      </c>
      <c r="H61" s="49">
        <v>75.614358565809937</v>
      </c>
      <c r="I61" s="49">
        <v>12.091680828694138</v>
      </c>
      <c r="J61" s="49">
        <v>26.342219604446228</v>
      </c>
      <c r="K61" s="49">
        <v>48.747711932273234</v>
      </c>
    </row>
    <row r="62" spans="1:11" s="78" customFormat="1" ht="12.75" customHeight="1">
      <c r="A62" s="109" t="s">
        <v>528</v>
      </c>
      <c r="B62" s="122">
        <v>42.630660000000006</v>
      </c>
      <c r="C62" s="123">
        <v>27.358229999999999</v>
      </c>
      <c r="D62" s="123">
        <v>29.913970000000003</v>
      </c>
      <c r="E62" s="123">
        <v>17.048750000000002</v>
      </c>
      <c r="F62" s="124">
        <v>19.51652</v>
      </c>
      <c r="G62" s="52">
        <v>-8.8290325954152564</v>
      </c>
      <c r="H62" s="49">
        <v>-35.82499074609683</v>
      </c>
      <c r="I62" s="49">
        <v>9.341759317031844</v>
      </c>
      <c r="J62" s="49">
        <v>-43.007397547032369</v>
      </c>
      <c r="K62" s="49">
        <v>14.474785541461983</v>
      </c>
    </row>
    <row r="63" spans="1:11" s="78" customFormat="1" ht="12.75" customHeight="1">
      <c r="A63" s="80" t="s">
        <v>5</v>
      </c>
      <c r="B63" s="122"/>
      <c r="C63" s="123"/>
      <c r="D63" s="123"/>
      <c r="E63" s="123"/>
      <c r="F63" s="124"/>
      <c r="G63" s="52"/>
      <c r="H63" s="49"/>
      <c r="I63" s="49"/>
      <c r="J63" s="49"/>
      <c r="K63" s="49"/>
    </row>
    <row r="64" spans="1:11" s="78" customFormat="1" ht="12.75" customHeight="1">
      <c r="A64" s="83" t="s">
        <v>951</v>
      </c>
      <c r="B64" s="122">
        <v>44.655999999999999</v>
      </c>
      <c r="C64" s="123">
        <v>46.158999999999999</v>
      </c>
      <c r="D64" s="123">
        <v>47.774000000000001</v>
      </c>
      <c r="E64" s="123">
        <v>62.691000000000003</v>
      </c>
      <c r="F64" s="124">
        <v>62.121000000000002</v>
      </c>
      <c r="G64" s="52">
        <v>-14.447190451558527</v>
      </c>
      <c r="H64" s="49">
        <v>3.3657291293443166</v>
      </c>
      <c r="I64" s="49">
        <v>3.4987759700166805</v>
      </c>
      <c r="J64" s="49">
        <v>31.224096789048446</v>
      </c>
      <c r="K64" s="49">
        <v>-0.90922141934248657</v>
      </c>
    </row>
    <row r="65" spans="1:11" s="78" customFormat="1" ht="12.75" customHeight="1">
      <c r="A65" s="110" t="s">
        <v>813</v>
      </c>
      <c r="B65" s="122"/>
      <c r="C65" s="123"/>
      <c r="D65" s="123"/>
      <c r="E65" s="123"/>
      <c r="F65" s="124"/>
      <c r="G65" s="52"/>
      <c r="H65" s="49"/>
      <c r="I65" s="49"/>
      <c r="J65" s="49"/>
      <c r="K65" s="49"/>
    </row>
    <row r="66" spans="1:11" s="78" customFormat="1" ht="12.75" hidden="1" customHeight="1">
      <c r="A66" s="112" t="s">
        <v>482</v>
      </c>
      <c r="B66" s="212" t="s">
        <v>917</v>
      </c>
      <c r="C66" s="213" t="s">
        <v>917</v>
      </c>
      <c r="D66" s="213" t="s">
        <v>917</v>
      </c>
      <c r="E66" s="213" t="s">
        <v>349</v>
      </c>
      <c r="F66" s="214" t="s">
        <v>349</v>
      </c>
      <c r="G66" s="52">
        <v>-100</v>
      </c>
      <c r="H66" s="49" t="s">
        <v>917</v>
      </c>
      <c r="I66" s="49" t="s">
        <v>917</v>
      </c>
      <c r="J66" s="49" t="s">
        <v>349</v>
      </c>
      <c r="K66" s="49" t="s">
        <v>349</v>
      </c>
    </row>
    <row r="67" spans="1:11" s="78" customFormat="1" ht="12.75" customHeight="1">
      <c r="A67" s="112" t="s">
        <v>483</v>
      </c>
      <c r="B67" s="204">
        <v>103.514082</v>
      </c>
      <c r="C67" s="204">
        <v>85.89447100000001</v>
      </c>
      <c r="D67" s="204">
        <v>106.06546300000001</v>
      </c>
      <c r="E67" s="204">
        <v>109.32157000000001</v>
      </c>
      <c r="F67" s="205">
        <v>107.583231</v>
      </c>
      <c r="G67" s="52">
        <v>-22.831408604191978</v>
      </c>
      <c r="H67" s="49">
        <v>-17.021462838263872</v>
      </c>
      <c r="I67" s="49">
        <v>23.483457974844498</v>
      </c>
      <c r="J67" s="49">
        <v>3.0699031597118562</v>
      </c>
      <c r="K67" s="49">
        <v>-1.5901152901481481</v>
      </c>
    </row>
    <row r="68" spans="1:11" s="78" customFormat="1" ht="12.75" hidden="1" customHeight="1">
      <c r="A68" s="112" t="s">
        <v>484</v>
      </c>
      <c r="B68" s="203" t="s">
        <v>917</v>
      </c>
      <c r="C68" s="204" t="s">
        <v>917</v>
      </c>
      <c r="D68" s="204" t="s">
        <v>917</v>
      </c>
      <c r="E68" s="204" t="s">
        <v>349</v>
      </c>
      <c r="F68" s="205" t="s">
        <v>349</v>
      </c>
      <c r="G68" s="52">
        <v>-100</v>
      </c>
      <c r="H68" s="49" t="s">
        <v>917</v>
      </c>
      <c r="I68" s="49" t="s">
        <v>917</v>
      </c>
      <c r="J68" s="49" t="s">
        <v>349</v>
      </c>
      <c r="K68" s="49" t="s">
        <v>349</v>
      </c>
    </row>
    <row r="69" spans="1:11" s="78" customFormat="1" ht="12.75" customHeight="1">
      <c r="A69" s="705" t="s">
        <v>1052</v>
      </c>
      <c r="B69" s="203">
        <v>189.887788</v>
      </c>
      <c r="C69" s="204">
        <v>146.78969800000002</v>
      </c>
      <c r="D69" s="204">
        <v>183.289841</v>
      </c>
      <c r="E69" s="204">
        <v>321.86829999999998</v>
      </c>
      <c r="F69" s="205">
        <v>349.19008200000002</v>
      </c>
      <c r="G69" s="52" t="s">
        <v>349</v>
      </c>
      <c r="H69" s="49">
        <v>-22.696609641900707</v>
      </c>
      <c r="I69" s="49">
        <v>24.865602625601142</v>
      </c>
      <c r="J69" s="49">
        <v>75.606186487989788</v>
      </c>
      <c r="K69" s="49">
        <v>8.4884973139635349</v>
      </c>
    </row>
    <row r="70" spans="1:11" s="78" customFormat="1" ht="12.75" customHeight="1">
      <c r="A70" s="110" t="s">
        <v>814</v>
      </c>
      <c r="B70" s="122"/>
      <c r="C70" s="123"/>
      <c r="D70" s="123"/>
      <c r="E70" s="123"/>
      <c r="F70" s="124"/>
      <c r="G70" s="52"/>
      <c r="H70" s="49"/>
      <c r="I70" s="49"/>
      <c r="J70" s="49"/>
      <c r="K70" s="49"/>
    </row>
    <row r="71" spans="1:11" s="78" customFormat="1" ht="12.75" customHeight="1">
      <c r="A71" s="111" t="s">
        <v>653</v>
      </c>
      <c r="B71" s="121">
        <v>42106.726000000002</v>
      </c>
      <c r="C71" s="125">
        <v>28968.553</v>
      </c>
      <c r="D71" s="125">
        <v>35762.294000000002</v>
      </c>
      <c r="E71" s="125">
        <v>30447.922999999999</v>
      </c>
      <c r="F71" s="126">
        <v>27275.345000000001</v>
      </c>
      <c r="G71" s="52">
        <v>64.806216890886049</v>
      </c>
      <c r="H71" s="49">
        <v>-31.202076836845507</v>
      </c>
      <c r="I71" s="49">
        <v>23.452124101607708</v>
      </c>
      <c r="J71" s="49">
        <v>-14.860263158733616</v>
      </c>
      <c r="K71" s="49">
        <v>-10.419686098128921</v>
      </c>
    </row>
    <row r="72" spans="1:11" s="78" customFormat="1" ht="12.75" customHeight="1">
      <c r="A72" s="54" t="s">
        <v>6</v>
      </c>
      <c r="B72" s="52"/>
      <c r="C72" s="49"/>
      <c r="D72" s="49"/>
      <c r="E72" s="49"/>
      <c r="F72" s="53"/>
      <c r="G72" s="52"/>
      <c r="H72" s="49"/>
      <c r="I72" s="49"/>
      <c r="J72" s="49"/>
      <c r="K72" s="49"/>
    </row>
    <row r="73" spans="1:11" s="78" customFormat="1" ht="12.75" customHeight="1">
      <c r="A73" s="83" t="s">
        <v>429</v>
      </c>
      <c r="B73" s="204">
        <v>22.006808000000003</v>
      </c>
      <c r="C73" s="204">
        <v>28.63739</v>
      </c>
      <c r="D73" s="204">
        <v>22.168873999999999</v>
      </c>
      <c r="E73" s="204">
        <v>52.114190999999998</v>
      </c>
      <c r="F73" s="204">
        <v>51.970921000000004</v>
      </c>
      <c r="G73" s="52">
        <v>5.6076485424342479</v>
      </c>
      <c r="H73" s="49">
        <v>30.129685322832813</v>
      </c>
      <c r="I73" s="49">
        <v>-22.587659001047228</v>
      </c>
      <c r="J73" s="49">
        <v>135.07820469366192</v>
      </c>
      <c r="K73" s="49">
        <v>-0.27491552157069066</v>
      </c>
    </row>
    <row r="74" spans="1:11" s="78" customFormat="1" ht="12.75" customHeight="1">
      <c r="A74" s="113" t="s">
        <v>815</v>
      </c>
      <c r="B74" s="123"/>
      <c r="C74" s="123"/>
      <c r="D74" s="123"/>
      <c r="E74" s="123"/>
      <c r="F74" s="123"/>
      <c r="G74" s="52"/>
      <c r="H74" s="49"/>
      <c r="I74" s="49"/>
      <c r="J74" s="49"/>
      <c r="K74" s="49"/>
    </row>
    <row r="75" spans="1:11" s="78" customFormat="1">
      <c r="A75" s="111" t="s">
        <v>930</v>
      </c>
      <c r="B75" s="651">
        <v>29.736459</v>
      </c>
      <c r="C75" s="651">
        <v>42.398147999999999</v>
      </c>
      <c r="D75" s="651">
        <v>50.180717000000001</v>
      </c>
      <c r="E75" s="651">
        <v>66.259889000000001</v>
      </c>
      <c r="F75" s="651">
        <v>75.64142600000001</v>
      </c>
      <c r="G75" s="571">
        <v>1.0404910051701819</v>
      </c>
      <c r="H75" s="572">
        <v>42.579679712369256</v>
      </c>
      <c r="I75" s="572">
        <v>18.355917338653583</v>
      </c>
      <c r="J75" s="572">
        <v>32.04253139707032</v>
      </c>
      <c r="K75" s="572">
        <v>14.158697126703615</v>
      </c>
    </row>
    <row r="76" spans="1:11" s="78" customFormat="1" ht="12.75" customHeight="1">
      <c r="A76" s="115" t="s">
        <v>7</v>
      </c>
      <c r="B76" s="125"/>
      <c r="C76" s="125"/>
      <c r="D76" s="125"/>
      <c r="E76" s="125"/>
      <c r="F76" s="125"/>
      <c r="G76" s="52"/>
      <c r="H76" s="49"/>
      <c r="I76" s="49"/>
      <c r="J76" s="49"/>
      <c r="K76" s="49"/>
    </row>
    <row r="77" spans="1:11" ht="12.75" hidden="1" customHeight="1">
      <c r="A77" s="747" t="s">
        <v>680</v>
      </c>
      <c r="B77" s="204">
        <v>0</v>
      </c>
      <c r="C77" s="204">
        <v>0</v>
      </c>
      <c r="D77" s="204">
        <v>0</v>
      </c>
      <c r="E77" s="204">
        <v>0</v>
      </c>
      <c r="F77" s="204">
        <v>0</v>
      </c>
      <c r="G77" s="52" t="s">
        <v>917</v>
      </c>
      <c r="H77" s="49" t="s">
        <v>917</v>
      </c>
      <c r="I77" s="49" t="s">
        <v>917</v>
      </c>
      <c r="J77" s="49" t="s">
        <v>917</v>
      </c>
      <c r="K77" s="49" t="s">
        <v>917</v>
      </c>
    </row>
    <row r="78" spans="1:11" ht="12.75" customHeight="1">
      <c r="A78" s="111" t="s">
        <v>836</v>
      </c>
      <c r="B78" s="651">
        <v>60.902000000000001</v>
      </c>
      <c r="C78" s="651">
        <v>56.395000000000003</v>
      </c>
      <c r="D78" s="651">
        <v>62.56</v>
      </c>
      <c r="E78" s="651">
        <v>83.293341999999996</v>
      </c>
      <c r="F78" s="748">
        <v>90.515810000000002</v>
      </c>
      <c r="G78" s="572">
        <v>-14.862862415075355</v>
      </c>
      <c r="H78" s="572">
        <v>-7.4004137795146221</v>
      </c>
      <c r="I78" s="572">
        <v>10.931820196825953</v>
      </c>
      <c r="J78" s="572">
        <v>33.141531329923254</v>
      </c>
      <c r="K78" s="572">
        <v>8.6711228371650719</v>
      </c>
    </row>
    <row r="79" spans="1:11" ht="12.75" customHeight="1">
      <c r="A79" s="81" t="s">
        <v>8</v>
      </c>
      <c r="B79" s="15"/>
      <c r="C79" s="14"/>
      <c r="D79" s="14"/>
      <c r="E79" s="14"/>
      <c r="F79" s="16"/>
      <c r="G79" s="52"/>
      <c r="H79" s="49"/>
      <c r="I79" s="49"/>
      <c r="J79" s="49"/>
      <c r="K79" s="49"/>
    </row>
    <row r="80" spans="1:11" ht="12.75" customHeight="1">
      <c r="A80" s="83" t="s">
        <v>189</v>
      </c>
      <c r="B80" s="203">
        <v>30.655460000000001</v>
      </c>
      <c r="C80" s="204">
        <v>33.629615000000001</v>
      </c>
      <c r="D80" s="204">
        <v>38.025604000000001</v>
      </c>
      <c r="E80" s="204">
        <v>50.677013000000002</v>
      </c>
      <c r="F80" s="205">
        <v>46.918593999999999</v>
      </c>
      <c r="G80" s="52">
        <v>-20.664276546181</v>
      </c>
      <c r="H80" s="49">
        <v>9.7018769250241093</v>
      </c>
      <c r="I80" s="49">
        <v>13.071779144661619</v>
      </c>
      <c r="J80" s="49">
        <v>33.270764088323233</v>
      </c>
      <c r="K80" s="49">
        <v>-7.4164177750571127</v>
      </c>
    </row>
    <row r="81" spans="1:11" ht="12.75" customHeight="1">
      <c r="A81" s="115" t="s">
        <v>816</v>
      </c>
      <c r="B81" s="203"/>
      <c r="C81" s="204"/>
      <c r="D81" s="204"/>
      <c r="E81" s="204"/>
      <c r="F81" s="205"/>
      <c r="G81" s="52"/>
      <c r="H81" s="49"/>
      <c r="I81" s="49"/>
      <c r="J81" s="49"/>
      <c r="K81" s="49"/>
    </row>
    <row r="82" spans="1:11" ht="12.75" customHeight="1">
      <c r="A82" s="727" t="s">
        <v>1100</v>
      </c>
      <c r="B82" s="203">
        <v>80.08156000000001</v>
      </c>
      <c r="C82" s="204">
        <v>87.216224000000011</v>
      </c>
      <c r="D82" s="204">
        <v>91.600515999999999</v>
      </c>
      <c r="E82" s="204">
        <v>106.823442</v>
      </c>
      <c r="F82" s="205">
        <v>120.18016200000001</v>
      </c>
      <c r="G82" s="52">
        <v>-22.413907443086671</v>
      </c>
      <c r="H82" s="49">
        <v>8.9092470226604092</v>
      </c>
      <c r="I82" s="49">
        <v>5.0269225138662108</v>
      </c>
      <c r="J82" s="49">
        <v>16.61882123022103</v>
      </c>
      <c r="K82" s="49">
        <v>12.503547676361151</v>
      </c>
    </row>
    <row r="83" spans="1:11" ht="12.75" customHeight="1">
      <c r="A83" s="111" t="s">
        <v>612</v>
      </c>
      <c r="B83" s="203">
        <v>62.474464000000005</v>
      </c>
      <c r="C83" s="204" t="s">
        <v>349</v>
      </c>
      <c r="D83" s="204" t="s">
        <v>349</v>
      </c>
      <c r="E83" s="204" t="s">
        <v>349</v>
      </c>
      <c r="F83" s="205" t="s">
        <v>349</v>
      </c>
      <c r="G83" s="52">
        <v>-15.901928759875645</v>
      </c>
      <c r="H83" s="49" t="s">
        <v>917</v>
      </c>
      <c r="I83" s="49" t="s">
        <v>917</v>
      </c>
      <c r="J83" s="49" t="s">
        <v>917</v>
      </c>
      <c r="K83" s="49" t="s">
        <v>917</v>
      </c>
    </row>
    <row r="84" spans="1:11" ht="12.75" customHeight="1">
      <c r="A84" s="81" t="s">
        <v>9</v>
      </c>
      <c r="B84" s="15"/>
      <c r="C84" s="14"/>
      <c r="D84" s="14"/>
      <c r="E84" s="14"/>
      <c r="F84" s="16"/>
      <c r="G84" s="52"/>
      <c r="H84" s="49"/>
      <c r="I84" s="49"/>
      <c r="J84" s="49"/>
      <c r="K84" s="49"/>
    </row>
    <row r="85" spans="1:11" ht="12.75" customHeight="1">
      <c r="A85" s="83" t="s">
        <v>430</v>
      </c>
      <c r="B85" s="14" t="s">
        <v>481</v>
      </c>
      <c r="C85" s="14" t="s">
        <v>481</v>
      </c>
      <c r="D85" s="14" t="s">
        <v>481</v>
      </c>
      <c r="E85" s="14" t="s">
        <v>917</v>
      </c>
      <c r="F85" s="16" t="s">
        <v>917</v>
      </c>
      <c r="G85" s="52" t="s">
        <v>917</v>
      </c>
      <c r="H85" s="49" t="s">
        <v>917</v>
      </c>
      <c r="I85" s="49" t="s">
        <v>917</v>
      </c>
      <c r="J85" s="49" t="s">
        <v>917</v>
      </c>
      <c r="K85" s="49" t="s">
        <v>917</v>
      </c>
    </row>
    <row r="86" spans="1:11" ht="12.75" customHeight="1">
      <c r="A86" s="83" t="s">
        <v>431</v>
      </c>
      <c r="B86" s="14" t="s">
        <v>917</v>
      </c>
      <c r="C86" s="14" t="s">
        <v>917</v>
      </c>
      <c r="D86" s="14" t="s">
        <v>917</v>
      </c>
      <c r="E86" s="14" t="s">
        <v>917</v>
      </c>
      <c r="F86" s="16" t="s">
        <v>917</v>
      </c>
      <c r="G86" s="52" t="s">
        <v>917</v>
      </c>
      <c r="H86" s="49" t="s">
        <v>917</v>
      </c>
      <c r="I86" s="49" t="s">
        <v>917</v>
      </c>
      <c r="J86" s="49" t="s">
        <v>917</v>
      </c>
      <c r="K86" s="49" t="s">
        <v>917</v>
      </c>
    </row>
    <row r="87" spans="1:11" ht="12.75" customHeight="1">
      <c r="A87" s="81" t="s">
        <v>158</v>
      </c>
      <c r="B87" s="15"/>
      <c r="C87" s="14"/>
      <c r="D87" s="14"/>
      <c r="E87" s="14"/>
      <c r="F87" s="16"/>
      <c r="G87" s="52"/>
      <c r="H87" s="49"/>
      <c r="I87" s="49"/>
      <c r="J87" s="49"/>
      <c r="K87" s="49"/>
    </row>
    <row r="88" spans="1:11" ht="12.75" customHeight="1">
      <c r="A88" s="114" t="s">
        <v>626</v>
      </c>
      <c r="B88" s="122">
        <v>1386.2476000000001</v>
      </c>
      <c r="C88" s="123">
        <v>1202.0852</v>
      </c>
      <c r="D88" s="123">
        <v>1552.9915000000001</v>
      </c>
      <c r="E88" s="123">
        <v>1765.7101000000002</v>
      </c>
      <c r="F88" s="124">
        <v>1866.8841000000002</v>
      </c>
      <c r="G88" s="52">
        <v>-30.903604966415728</v>
      </c>
      <c r="H88" s="49">
        <v>-13.284957175038585</v>
      </c>
      <c r="I88" s="49">
        <v>29.191466628155808</v>
      </c>
      <c r="J88" s="49">
        <v>13.697344769755688</v>
      </c>
      <c r="K88" s="49">
        <v>5.7299326769439745</v>
      </c>
    </row>
    <row r="89" spans="1:11" ht="12.75" customHeight="1">
      <c r="A89" s="114" t="s">
        <v>800</v>
      </c>
      <c r="B89" s="122">
        <v>1933.1476000000002</v>
      </c>
      <c r="C89" s="123">
        <v>1893.8797</v>
      </c>
      <c r="D89" s="123">
        <v>2412.4169999999999</v>
      </c>
      <c r="E89" s="123">
        <v>2512.7858999999999</v>
      </c>
      <c r="F89" s="124">
        <v>2590.9056</v>
      </c>
      <c r="G89" s="52">
        <v>-14.105199811019205</v>
      </c>
      <c r="H89" s="49">
        <v>-2.0312934201196242</v>
      </c>
      <c r="I89" s="49">
        <v>27.379632402205914</v>
      </c>
      <c r="J89" s="49">
        <v>4.1605120507772995</v>
      </c>
      <c r="K89" s="49">
        <v>3.1088880274280655</v>
      </c>
    </row>
    <row r="90" spans="1:11" ht="15" customHeight="1">
      <c r="A90" s="84" t="s">
        <v>340</v>
      </c>
      <c r="B90" s="252" t="s">
        <v>917</v>
      </c>
      <c r="C90" s="253" t="s">
        <v>917</v>
      </c>
      <c r="D90" s="253" t="s">
        <v>917</v>
      </c>
      <c r="E90" s="253" t="s">
        <v>917</v>
      </c>
      <c r="F90" s="254" t="s">
        <v>917</v>
      </c>
      <c r="G90" s="98" t="s">
        <v>917</v>
      </c>
      <c r="H90" s="87" t="s">
        <v>917</v>
      </c>
      <c r="I90" s="87" t="s">
        <v>917</v>
      </c>
      <c r="J90" s="87" t="s">
        <v>917</v>
      </c>
      <c r="K90" s="87" t="s">
        <v>917</v>
      </c>
    </row>
    <row r="91" spans="1:11" ht="12.75" hidden="1" customHeight="1">
      <c r="A91" s="927" t="s">
        <v>10</v>
      </c>
      <c r="B91" s="927"/>
      <c r="C91" s="927"/>
      <c r="D91" s="927"/>
      <c r="E91" s="927"/>
      <c r="F91" s="927"/>
      <c r="G91" s="927"/>
      <c r="H91" s="927"/>
      <c r="I91" s="927"/>
      <c r="J91" s="927"/>
      <c r="K91" s="927"/>
    </row>
    <row r="92" spans="1:11" ht="18.75" customHeight="1"/>
    <row r="93" spans="1:11" ht="12.75" customHeight="1">
      <c r="G93" s="75"/>
      <c r="H93" s="75"/>
      <c r="I93" s="75"/>
      <c r="J93" s="75"/>
      <c r="K93" s="75"/>
    </row>
    <row r="94" spans="1:11" ht="12.75" customHeight="1">
      <c r="G94" s="75"/>
      <c r="H94" s="75"/>
      <c r="I94" s="75"/>
      <c r="J94" s="75"/>
      <c r="K94" s="75"/>
    </row>
    <row r="95" spans="1:11" s="70" customFormat="1" ht="12.75" customHeight="1">
      <c r="A95" s="1"/>
      <c r="B95" s="2"/>
      <c r="C95" s="2"/>
      <c r="D95" s="2"/>
      <c r="E95" s="2"/>
      <c r="F95" s="2"/>
      <c r="G95" s="2"/>
      <c r="H95" s="2"/>
      <c r="I95" s="2"/>
      <c r="J95" s="2"/>
      <c r="K95" s="2"/>
    </row>
    <row r="96" spans="1:11" ht="12.75" customHeight="1">
      <c r="A96" s="980" t="s">
        <v>270</v>
      </c>
      <c r="B96" s="980"/>
      <c r="C96" s="980"/>
      <c r="D96" s="980"/>
      <c r="E96" s="980"/>
      <c r="F96" s="980"/>
      <c r="G96" s="980"/>
      <c r="H96" s="980"/>
      <c r="I96" s="980"/>
      <c r="J96" s="980"/>
      <c r="K96" s="980"/>
    </row>
    <row r="97" spans="1:178" ht="15" customHeight="1">
      <c r="A97" s="981" t="s">
        <v>269</v>
      </c>
      <c r="B97" s="981" t="s">
        <v>269</v>
      </c>
      <c r="C97" s="981" t="s">
        <v>269</v>
      </c>
      <c r="D97" s="981" t="s">
        <v>269</v>
      </c>
      <c r="E97" s="981" t="s">
        <v>269</v>
      </c>
      <c r="F97" s="981" t="s">
        <v>269</v>
      </c>
      <c r="G97" s="981" t="s">
        <v>269</v>
      </c>
      <c r="H97" s="981" t="s">
        <v>269</v>
      </c>
      <c r="I97" s="981" t="s">
        <v>269</v>
      </c>
      <c r="J97" s="981" t="s">
        <v>269</v>
      </c>
      <c r="K97" s="981" t="s">
        <v>269</v>
      </c>
    </row>
    <row r="98" spans="1:178">
      <c r="A98" s="76" t="s">
        <v>217</v>
      </c>
      <c r="G98" s="77"/>
      <c r="H98" s="77"/>
      <c r="I98" s="77"/>
      <c r="J98" s="77"/>
    </row>
    <row r="99" spans="1:178" ht="12.75" customHeight="1">
      <c r="G99" s="77"/>
      <c r="H99" s="77"/>
      <c r="I99" s="77"/>
      <c r="J99" s="77"/>
    </row>
    <row r="100" spans="1:178" ht="30" customHeight="1">
      <c r="A100" s="975" t="s">
        <v>463</v>
      </c>
      <c r="B100" s="977" t="s">
        <v>302</v>
      </c>
      <c r="C100" s="978"/>
      <c r="D100" s="978"/>
      <c r="E100" s="978"/>
      <c r="F100" s="978"/>
      <c r="G100" s="977" t="s">
        <v>616</v>
      </c>
      <c r="H100" s="978"/>
      <c r="I100" s="978"/>
      <c r="J100" s="978"/>
      <c r="K100" s="978"/>
    </row>
    <row r="101" spans="1:178" s="91" customFormat="1" ht="14.25">
      <c r="A101" s="976"/>
      <c r="B101" s="195">
        <v>40909</v>
      </c>
      <c r="C101" s="195">
        <v>41275</v>
      </c>
      <c r="D101" s="195">
        <v>41640</v>
      </c>
      <c r="E101" s="195">
        <v>42005</v>
      </c>
      <c r="F101" s="196">
        <v>42370</v>
      </c>
      <c r="G101" s="195">
        <v>40909</v>
      </c>
      <c r="H101" s="195">
        <v>41275</v>
      </c>
      <c r="I101" s="195">
        <v>41640</v>
      </c>
      <c r="J101" s="195">
        <v>42005</v>
      </c>
      <c r="K101" s="195">
        <v>42370</v>
      </c>
    </row>
    <row r="102" spans="1:178" s="91" customFormat="1" ht="12.75" customHeight="1">
      <c r="A102" s="108" t="s">
        <v>31</v>
      </c>
      <c r="B102" s="202"/>
      <c r="C102" s="202"/>
      <c r="D102" s="202"/>
      <c r="E102" s="202"/>
      <c r="F102" s="544"/>
      <c r="G102" s="202"/>
      <c r="H102" s="202"/>
      <c r="I102" s="202"/>
      <c r="J102" s="202"/>
      <c r="K102" s="202"/>
    </row>
    <row r="103" spans="1:178" s="91" customFormat="1" ht="12.75" customHeight="1">
      <c r="A103" s="111" t="s">
        <v>982</v>
      </c>
      <c r="B103" s="123">
        <v>1067.8289336936186</v>
      </c>
      <c r="C103" s="123">
        <v>1029.1090629800308</v>
      </c>
      <c r="D103" s="123">
        <v>920.21217297491683</v>
      </c>
      <c r="E103" s="123">
        <v>889.18333830994345</v>
      </c>
      <c r="F103" s="124">
        <v>902.72821885221538</v>
      </c>
      <c r="G103" s="206">
        <v>3.4083403246154105</v>
      </c>
      <c r="H103" s="48">
        <v>3.100494502313782</v>
      </c>
      <c r="I103" s="48">
        <v>2.9976990796782164</v>
      </c>
      <c r="J103" s="48">
        <v>2.8290044654277913</v>
      </c>
      <c r="K103" s="48">
        <v>2.5155817229275463</v>
      </c>
    </row>
    <row r="104" spans="1:178" s="91" customFormat="1" ht="12.75" customHeight="1">
      <c r="A104" s="111" t="s">
        <v>983</v>
      </c>
      <c r="B104" s="125" t="s">
        <v>349</v>
      </c>
      <c r="C104" s="125" t="s">
        <v>349</v>
      </c>
      <c r="D104" s="125" t="s">
        <v>349</v>
      </c>
      <c r="E104" s="125">
        <v>37563.451776649752</v>
      </c>
      <c r="F104" s="126">
        <v>38016.651798988998</v>
      </c>
      <c r="G104" s="52" t="s">
        <v>349</v>
      </c>
      <c r="H104" s="49" t="s">
        <v>349</v>
      </c>
      <c r="I104" s="49" t="s">
        <v>349</v>
      </c>
      <c r="J104" s="49">
        <v>290.20654260784073</v>
      </c>
      <c r="K104" s="49">
        <v>266.93188682212531</v>
      </c>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78"/>
      <c r="BR104" s="78"/>
      <c r="BS104" s="78"/>
      <c r="BT104" s="78"/>
      <c r="BU104" s="78"/>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c r="EO104" s="78"/>
      <c r="EP104" s="78"/>
      <c r="EQ104" s="78"/>
      <c r="ER104" s="78"/>
      <c r="ES104" s="78"/>
      <c r="ET104" s="78"/>
      <c r="EU104" s="78"/>
      <c r="EV104" s="78"/>
      <c r="EW104" s="78"/>
      <c r="EX104" s="78"/>
      <c r="EY104" s="78"/>
      <c r="EZ104" s="78"/>
      <c r="FA104" s="78"/>
      <c r="FB104" s="78"/>
      <c r="FC104" s="78"/>
      <c r="FD104" s="78"/>
      <c r="FE104" s="78"/>
      <c r="FF104" s="78"/>
      <c r="FG104" s="78"/>
      <c r="FH104" s="78"/>
      <c r="FI104" s="78"/>
      <c r="FJ104" s="78"/>
      <c r="FK104" s="78"/>
      <c r="FL104" s="78"/>
      <c r="FM104" s="78"/>
      <c r="FN104" s="78"/>
      <c r="FO104" s="78"/>
      <c r="FP104" s="78"/>
      <c r="FQ104" s="78"/>
      <c r="FR104" s="78"/>
      <c r="FS104" s="78"/>
      <c r="FT104" s="78"/>
      <c r="FU104" s="78"/>
      <c r="FV104" s="78"/>
    </row>
    <row r="105" spans="1:178" ht="12.75" customHeight="1">
      <c r="A105" s="79" t="s">
        <v>456</v>
      </c>
      <c r="B105" s="121"/>
      <c r="C105" s="125"/>
      <c r="D105" s="125"/>
      <c r="E105" s="125"/>
      <c r="F105" s="126"/>
      <c r="G105" s="121"/>
      <c r="H105" s="95"/>
      <c r="I105" s="125"/>
      <c r="J105" s="125"/>
      <c r="K105" s="95"/>
    </row>
    <row r="106" spans="1:178" ht="12.75" customHeight="1">
      <c r="A106" s="109" t="s">
        <v>792</v>
      </c>
      <c r="B106" s="123" t="s">
        <v>349</v>
      </c>
      <c r="C106" s="123" t="s">
        <v>349</v>
      </c>
      <c r="D106" s="123" t="s">
        <v>349</v>
      </c>
      <c r="E106" s="123" t="s">
        <v>349</v>
      </c>
      <c r="F106" s="124" t="s">
        <v>349</v>
      </c>
      <c r="G106" s="52" t="s">
        <v>917</v>
      </c>
      <c r="H106" s="49" t="s">
        <v>917</v>
      </c>
      <c r="I106" s="49" t="s">
        <v>917</v>
      </c>
      <c r="J106" s="49" t="s">
        <v>917</v>
      </c>
      <c r="K106" s="49" t="s">
        <v>917</v>
      </c>
    </row>
    <row r="107" spans="1:178" ht="12.75" customHeight="1">
      <c r="A107" s="109" t="s">
        <v>839</v>
      </c>
      <c r="B107" s="125">
        <v>113.33921883023577</v>
      </c>
      <c r="C107" s="123">
        <v>124.54957114399761</v>
      </c>
      <c r="D107" s="123">
        <v>129.80437465291189</v>
      </c>
      <c r="E107" s="123">
        <v>152.13142483470824</v>
      </c>
      <c r="F107" s="124">
        <v>139.98022968800521</v>
      </c>
      <c r="G107" s="52">
        <v>7.8790739994491252E-2</v>
      </c>
      <c r="H107" s="48">
        <v>8.6771269410564747E-2</v>
      </c>
      <c r="I107" s="48">
        <v>0.12064758490163266</v>
      </c>
      <c r="J107" s="48">
        <v>0.16542533565893128</v>
      </c>
      <c r="K107" s="48">
        <v>0.14394786468224183</v>
      </c>
    </row>
    <row r="108" spans="1:178" ht="12.75" customHeight="1">
      <c r="A108" s="108" t="s">
        <v>458</v>
      </c>
      <c r="B108" s="125"/>
      <c r="C108" s="125"/>
      <c r="D108" s="125"/>
      <c r="E108" s="125"/>
      <c r="F108" s="126"/>
      <c r="G108" s="52"/>
      <c r="H108" s="49"/>
      <c r="I108" s="49"/>
      <c r="J108" s="49"/>
      <c r="K108" s="49"/>
    </row>
    <row r="109" spans="1:178" ht="12.75" customHeight="1">
      <c r="A109" s="109" t="s">
        <v>502</v>
      </c>
      <c r="B109" s="123">
        <v>1329.8102818414322</v>
      </c>
      <c r="C109" s="123">
        <v>1339.8499041888454</v>
      </c>
      <c r="D109" s="123">
        <v>1087.2994470633203</v>
      </c>
      <c r="E109" s="123">
        <v>724.02583280917736</v>
      </c>
      <c r="F109" s="124">
        <v>758.04785605603877</v>
      </c>
      <c r="G109" s="206">
        <v>6.8871339122318691</v>
      </c>
      <c r="H109" s="48">
        <v>6.0736562189973746</v>
      </c>
      <c r="I109" s="48">
        <v>4.766087541791153</v>
      </c>
      <c r="J109" s="48">
        <v>2.957068056004958</v>
      </c>
      <c r="K109" s="48">
        <v>2.8948749309141948</v>
      </c>
    </row>
    <row r="110" spans="1:178" ht="12.75" customHeight="1">
      <c r="A110" s="109" t="s">
        <v>937</v>
      </c>
      <c r="B110" s="123">
        <v>24762.525286445012</v>
      </c>
      <c r="C110" s="123">
        <v>25233.607157139551</v>
      </c>
      <c r="D110" s="123">
        <v>20061.918187879561</v>
      </c>
      <c r="E110" s="123">
        <v>17952.441703357596</v>
      </c>
      <c r="F110" s="124">
        <v>16797.659898085149</v>
      </c>
      <c r="G110" s="52">
        <v>1009.3239338735659</v>
      </c>
      <c r="H110" s="49">
        <v>794.74015671369523</v>
      </c>
      <c r="I110" s="49">
        <v>452.58282636487229</v>
      </c>
      <c r="J110" s="49">
        <v>248.0776281377116</v>
      </c>
      <c r="K110" s="49">
        <v>141.38823821389815</v>
      </c>
    </row>
    <row r="111" spans="1:178" s="92" customFormat="1">
      <c r="A111" s="79" t="s">
        <v>457</v>
      </c>
      <c r="B111" s="121"/>
      <c r="C111" s="125"/>
      <c r="D111" s="125"/>
      <c r="E111" s="125"/>
      <c r="F111" s="126"/>
      <c r="G111" s="94"/>
      <c r="H111" s="95"/>
      <c r="I111" s="95"/>
      <c r="J111" s="95"/>
      <c r="K111" s="95"/>
    </row>
    <row r="112" spans="1:178" s="78" customFormat="1" ht="15" customHeight="1">
      <c r="A112" s="82" t="s">
        <v>13</v>
      </c>
      <c r="B112" s="122">
        <v>1216.6268703431645</v>
      </c>
      <c r="C112" s="123">
        <v>1127.1720330652586</v>
      </c>
      <c r="D112" s="123">
        <v>1155.0600905559465</v>
      </c>
      <c r="E112" s="123">
        <v>1029.3965226539106</v>
      </c>
      <c r="F112" s="124">
        <v>1064.7069823149604</v>
      </c>
      <c r="G112" s="206">
        <v>6.5379537747705889</v>
      </c>
      <c r="H112" s="48">
        <v>6.4639857488359374</v>
      </c>
      <c r="I112" s="48">
        <v>5.6764590806555235</v>
      </c>
      <c r="J112" s="48">
        <v>4.728596316604464</v>
      </c>
      <c r="K112" s="48">
        <v>4.4996253625375369</v>
      </c>
    </row>
    <row r="113" spans="1:11" ht="12.75" customHeight="1">
      <c r="A113" s="82" t="s">
        <v>166</v>
      </c>
      <c r="B113" s="122">
        <v>22955.652414878608</v>
      </c>
      <c r="C113" s="123">
        <v>24533.719828086734</v>
      </c>
      <c r="D113" s="123">
        <v>24809.747684492719</v>
      </c>
      <c r="E113" s="123">
        <v>19665.613929279403</v>
      </c>
      <c r="F113" s="124" t="s">
        <v>917</v>
      </c>
      <c r="G113" s="52">
        <v>356.649467938219</v>
      </c>
      <c r="H113" s="49">
        <v>370.20909686127089</v>
      </c>
      <c r="I113" s="49">
        <v>354.48849125895811</v>
      </c>
      <c r="J113" s="49">
        <v>256.48959293560898</v>
      </c>
      <c r="K113" s="49" t="s">
        <v>917</v>
      </c>
    </row>
    <row r="114" spans="1:11" ht="12.75" customHeight="1">
      <c r="A114" s="82" t="s">
        <v>659</v>
      </c>
      <c r="B114" s="203">
        <v>16.834683225545714</v>
      </c>
      <c r="C114" s="204">
        <v>28.192730117093163</v>
      </c>
      <c r="D114" s="204">
        <v>30.900174962316655</v>
      </c>
      <c r="E114" s="204">
        <v>11.681570219004955</v>
      </c>
      <c r="F114" s="205">
        <v>8.1788095436581454</v>
      </c>
      <c r="G114" s="52">
        <v>46.428594113912055</v>
      </c>
      <c r="H114" s="49">
        <v>82.707188336726063</v>
      </c>
      <c r="I114" s="49">
        <v>90.924318328404581</v>
      </c>
      <c r="J114" s="49">
        <v>35.240754976951649</v>
      </c>
      <c r="K114" s="49">
        <v>22.218444927068195</v>
      </c>
    </row>
    <row r="115" spans="1:11" ht="12.75" customHeight="1">
      <c r="A115" s="82" t="s">
        <v>322</v>
      </c>
      <c r="B115" s="203">
        <v>57.394100949163537</v>
      </c>
      <c r="C115" s="204">
        <v>57.88828357452477</v>
      </c>
      <c r="D115" s="204">
        <v>44.444806107274978</v>
      </c>
      <c r="E115" s="204">
        <v>41.3381360351379</v>
      </c>
      <c r="F115" s="205">
        <v>46.381220806983897</v>
      </c>
      <c r="G115" s="206">
        <v>11.389526303612387</v>
      </c>
      <c r="H115" s="48">
        <v>10.1767282974746</v>
      </c>
      <c r="I115" s="48">
        <v>7.8298281917809742</v>
      </c>
      <c r="J115" s="48">
        <v>7.1942319698200885</v>
      </c>
      <c r="K115" s="48">
        <v>7.2115197196729834</v>
      </c>
    </row>
    <row r="116" spans="1:11" ht="12.75" customHeight="1">
      <c r="A116" s="707" t="s">
        <v>1130</v>
      </c>
      <c r="B116" s="203">
        <v>0.18187537316466762</v>
      </c>
      <c r="C116" s="204">
        <v>0.11646303169932108</v>
      </c>
      <c r="D116" s="204">
        <v>0.45109049039427557</v>
      </c>
      <c r="E116" s="204">
        <v>0.27778632197366288</v>
      </c>
      <c r="F116" s="205">
        <v>1.2094345237644126</v>
      </c>
      <c r="G116" s="206">
        <v>3.2643879236232181</v>
      </c>
      <c r="H116" s="48">
        <v>2.4211178450267359</v>
      </c>
      <c r="I116" s="48">
        <v>2.1681518189801423</v>
      </c>
      <c r="J116" s="48">
        <v>1.4640366921769941</v>
      </c>
      <c r="K116" s="48">
        <v>1.6158671159778597</v>
      </c>
    </row>
    <row r="117" spans="1:11" ht="12.75" customHeight="1">
      <c r="A117" s="707" t="s">
        <v>999</v>
      </c>
      <c r="B117" s="203">
        <v>336.50723292450311</v>
      </c>
      <c r="C117" s="204">
        <v>221.16728820675252</v>
      </c>
      <c r="D117" s="204">
        <v>205.71042233607113</v>
      </c>
      <c r="E117" s="204">
        <v>129.36671239501538</v>
      </c>
      <c r="F117" s="205">
        <v>104.69425487082026</v>
      </c>
      <c r="G117" s="206">
        <v>5.2294440826398372</v>
      </c>
      <c r="H117" s="48">
        <v>4.0009754309699179</v>
      </c>
      <c r="I117" s="48">
        <v>3.3530954199749687</v>
      </c>
      <c r="J117" s="48">
        <v>2.9375154666836676</v>
      </c>
      <c r="K117" s="48">
        <v>5.4730332394356171</v>
      </c>
    </row>
    <row r="118" spans="1:11" ht="12.75" customHeight="1">
      <c r="A118" s="108" t="s">
        <v>459</v>
      </c>
      <c r="B118" s="121"/>
      <c r="C118" s="125"/>
      <c r="D118" s="125"/>
      <c r="E118" s="125"/>
      <c r="F118" s="126"/>
      <c r="G118" s="52"/>
      <c r="H118" s="49"/>
      <c r="I118" s="49"/>
      <c r="J118" s="49"/>
      <c r="K118" s="49"/>
    </row>
    <row r="119" spans="1:11" ht="12.75" customHeight="1">
      <c r="A119" s="111" t="s">
        <v>578</v>
      </c>
      <c r="B119" s="122">
        <v>8673.1383608427059</v>
      </c>
      <c r="C119" s="123">
        <v>13968.970422089456</v>
      </c>
      <c r="D119" s="123">
        <v>20861.109869770473</v>
      </c>
      <c r="E119" s="123">
        <v>42769.602447013487</v>
      </c>
      <c r="F119" s="124">
        <v>42739.001300813004</v>
      </c>
      <c r="G119" s="206">
        <v>8.8493298544944992</v>
      </c>
      <c r="H119" s="48">
        <v>11.137683811052682</v>
      </c>
      <c r="I119" s="48">
        <v>11.970274048556419</v>
      </c>
      <c r="J119" s="48">
        <v>8.0868656777105841</v>
      </c>
      <c r="K119" s="48">
        <v>16.844724000741969</v>
      </c>
    </row>
    <row r="120" spans="1:11" ht="12.75" customHeight="1">
      <c r="A120" s="111" t="s">
        <v>421</v>
      </c>
      <c r="B120" s="122">
        <v>2829.874861397117</v>
      </c>
      <c r="C120" s="123">
        <v>4790.408525754885</v>
      </c>
      <c r="D120" s="123">
        <v>7239.2673022952958</v>
      </c>
      <c r="E120" s="123">
        <v>21853.746228163134</v>
      </c>
      <c r="F120" s="124">
        <v>14068.441151761517</v>
      </c>
      <c r="G120" s="206">
        <v>2.8799405895484798</v>
      </c>
      <c r="H120" s="48">
        <v>3.4532759175486314</v>
      </c>
      <c r="I120" s="48">
        <v>3.90959744301921</v>
      </c>
      <c r="J120" s="48">
        <v>4.4528743300485019</v>
      </c>
      <c r="K120" s="48">
        <v>3.6879426714154087</v>
      </c>
    </row>
    <row r="121" spans="1:11" ht="12.75" customHeight="1">
      <c r="A121" s="80" t="s">
        <v>140</v>
      </c>
      <c r="B121" s="121"/>
      <c r="C121" s="125"/>
      <c r="D121" s="125"/>
      <c r="E121" s="125"/>
      <c r="F121" s="126"/>
      <c r="G121" s="94"/>
      <c r="H121" s="95"/>
      <c r="I121" s="95"/>
      <c r="J121" s="95"/>
      <c r="K121" s="95"/>
    </row>
    <row r="122" spans="1:11" ht="12.75" customHeight="1">
      <c r="A122" s="82" t="s">
        <v>579</v>
      </c>
      <c r="B122" s="122">
        <v>1192.6130022376703</v>
      </c>
      <c r="C122" s="123">
        <v>1192.3064131581116</v>
      </c>
      <c r="D122" s="123">
        <v>1420.6756697481551</v>
      </c>
      <c r="E122" s="123">
        <v>1530.3700795607574</v>
      </c>
      <c r="F122" s="124">
        <v>1272.7080006031686</v>
      </c>
      <c r="G122" s="206">
        <v>9.8532114066464285</v>
      </c>
      <c r="H122" s="48">
        <v>10.900887875495869</v>
      </c>
      <c r="I122" s="48">
        <v>11.73229777397292</v>
      </c>
      <c r="J122" s="48">
        <v>10.402754904839561</v>
      </c>
      <c r="K122" s="48">
        <v>8.9623537076121327</v>
      </c>
    </row>
    <row r="123" spans="1:11" ht="12.75" customHeight="1">
      <c r="A123" s="79" t="s">
        <v>141</v>
      </c>
      <c r="B123" s="121"/>
      <c r="C123" s="125"/>
      <c r="D123" s="125"/>
      <c r="E123" s="125"/>
      <c r="F123" s="126"/>
      <c r="G123" s="94"/>
      <c r="H123" s="95"/>
      <c r="I123" s="95"/>
      <c r="J123" s="95"/>
      <c r="K123" s="95"/>
    </row>
    <row r="124" spans="1:11" ht="12.75" customHeight="1">
      <c r="A124" s="114" t="s">
        <v>741</v>
      </c>
      <c r="B124" s="122">
        <v>1486.8363449986921</v>
      </c>
      <c r="C124" s="123">
        <v>1535.7775282128728</v>
      </c>
      <c r="D124" s="123">
        <v>1702.2632553632295</v>
      </c>
      <c r="E124" s="123">
        <v>1814.7297347480132</v>
      </c>
      <c r="F124" s="124">
        <v>1521.2570572027753</v>
      </c>
      <c r="G124" s="206">
        <v>13.636753385927701</v>
      </c>
      <c r="H124" s="48">
        <v>14.079201592647706</v>
      </c>
      <c r="I124" s="48">
        <v>14.749620462777658</v>
      </c>
      <c r="J124" s="48">
        <v>12.663293482198712</v>
      </c>
      <c r="K124" s="48">
        <v>10.53758573115045</v>
      </c>
    </row>
    <row r="125" spans="1:11" ht="42" customHeight="1">
      <c r="A125" s="114" t="s">
        <v>1019</v>
      </c>
      <c r="B125" s="763">
        <v>185.98717494513656</v>
      </c>
      <c r="C125" s="764">
        <v>138.19871190966879</v>
      </c>
      <c r="D125" s="764">
        <v>146.1428219641034</v>
      </c>
      <c r="E125" s="764">
        <v>146.47638620632949</v>
      </c>
      <c r="F125" s="765">
        <v>147.48476475798461</v>
      </c>
      <c r="G125" s="760">
        <v>42.877394918387061</v>
      </c>
      <c r="H125" s="761">
        <v>33.046081279213006</v>
      </c>
      <c r="I125" s="761">
        <v>37.035790511353021</v>
      </c>
      <c r="J125" s="761">
        <v>32.142399567078392</v>
      </c>
      <c r="K125" s="761">
        <v>49.20423192032581</v>
      </c>
    </row>
    <row r="126" spans="1:11" ht="12.75" customHeight="1">
      <c r="A126" s="114" t="s">
        <v>742</v>
      </c>
      <c r="B126" s="121">
        <v>279985.31171602372</v>
      </c>
      <c r="C126" s="125">
        <v>121725.68327156497</v>
      </c>
      <c r="D126" s="125">
        <v>122726.06591997339</v>
      </c>
      <c r="E126" s="125">
        <v>42658.703814117609</v>
      </c>
      <c r="F126" s="126">
        <v>37437.485777802656</v>
      </c>
      <c r="G126" s="206">
        <v>186.16223645077312</v>
      </c>
      <c r="H126" s="48">
        <v>115.91456173120672</v>
      </c>
      <c r="I126" s="48">
        <v>83.483650274678979</v>
      </c>
      <c r="J126" s="48">
        <v>37.404808677286333</v>
      </c>
      <c r="K126" s="48">
        <v>31.874917707596648</v>
      </c>
    </row>
    <row r="127" spans="1:11" ht="12.75" customHeight="1">
      <c r="A127" s="80" t="s">
        <v>641</v>
      </c>
      <c r="B127" s="121"/>
      <c r="C127" s="123"/>
      <c r="D127" s="123"/>
      <c r="E127" s="123"/>
      <c r="F127" s="124"/>
      <c r="G127" s="94"/>
      <c r="H127" s="95"/>
      <c r="I127" s="95"/>
      <c r="J127" s="95"/>
      <c r="K127" s="95"/>
    </row>
    <row r="128" spans="1:11" ht="12.75" customHeight="1">
      <c r="A128" s="82" t="s">
        <v>339</v>
      </c>
      <c r="B128" s="122">
        <v>1714.6938677517032</v>
      </c>
      <c r="C128" s="123">
        <v>1967.959531171432</v>
      </c>
      <c r="D128" s="123">
        <v>2212.4148567210873</v>
      </c>
      <c r="E128" s="123">
        <v>3365.5075907737591</v>
      </c>
      <c r="F128" s="124">
        <v>2112.2621912690515</v>
      </c>
      <c r="G128" s="206">
        <v>8.9488092449181167</v>
      </c>
      <c r="H128" s="48">
        <v>8.5760296400801312</v>
      </c>
      <c r="I128" s="48">
        <v>8.4299619683436067</v>
      </c>
      <c r="J128" s="48">
        <v>9.4601409805854875</v>
      </c>
      <c r="K128" s="48">
        <v>7.975182557922583</v>
      </c>
    </row>
    <row r="129" spans="1:11" ht="12.75" customHeight="1">
      <c r="A129" s="110" t="s">
        <v>860</v>
      </c>
      <c r="B129" s="121"/>
      <c r="C129" s="125"/>
      <c r="D129" s="125"/>
      <c r="E129" s="125"/>
      <c r="F129" s="126"/>
      <c r="G129" s="94"/>
      <c r="H129" s="95"/>
      <c r="I129" s="95"/>
      <c r="J129" s="95"/>
      <c r="K129" s="95"/>
    </row>
    <row r="130" spans="1:11" ht="12.75" customHeight="1">
      <c r="A130" s="242" t="s">
        <v>298</v>
      </c>
      <c r="B130" s="122">
        <v>1233.7429748672723</v>
      </c>
      <c r="C130" s="123">
        <v>1524.2617873402824</v>
      </c>
      <c r="D130" s="123">
        <v>4242.9210439403923</v>
      </c>
      <c r="E130" s="123">
        <v>4206.5649189720843</v>
      </c>
      <c r="F130" s="124">
        <v>6016.5154374158974</v>
      </c>
      <c r="G130" s="52">
        <v>1873.1105196418066</v>
      </c>
      <c r="H130" s="49">
        <v>1862.239663950694</v>
      </c>
      <c r="I130" s="49">
        <v>3902.1106957716929</v>
      </c>
      <c r="J130" s="49">
        <v>4128.9813592321125</v>
      </c>
      <c r="K130" s="49">
        <v>3983.6611300656537</v>
      </c>
    </row>
    <row r="131" spans="1:11" ht="12.75" customHeight="1">
      <c r="A131" s="242" t="s">
        <v>301</v>
      </c>
      <c r="B131" s="122">
        <v>1441.6995395328656</v>
      </c>
      <c r="C131" s="123">
        <v>1660.9798996565014</v>
      </c>
      <c r="D131" s="123">
        <v>3796.602053341604</v>
      </c>
      <c r="E131" s="123">
        <v>1261.9380046743581</v>
      </c>
      <c r="F131" s="123">
        <v>640.47374667032182</v>
      </c>
      <c r="G131" s="206">
        <v>2.4604297080894977</v>
      </c>
      <c r="H131" s="48">
        <v>2.4971229362728038</v>
      </c>
      <c r="I131" s="48">
        <v>5.1731218834077719</v>
      </c>
      <c r="J131" s="48">
        <v>2.9150752615492852</v>
      </c>
      <c r="K131" s="48">
        <v>1.5768185659591811</v>
      </c>
    </row>
    <row r="132" spans="1:11" ht="12.75" customHeight="1">
      <c r="A132" s="242" t="s">
        <v>648</v>
      </c>
      <c r="B132" s="122">
        <v>7386.888003814779</v>
      </c>
      <c r="C132" s="123">
        <v>7683.738436812192</v>
      </c>
      <c r="D132" s="123">
        <v>10386.466624274241</v>
      </c>
      <c r="E132" s="123">
        <v>11552.792151855776</v>
      </c>
      <c r="F132" s="123">
        <v>15561.101590841356</v>
      </c>
      <c r="G132" s="206">
        <v>2.1403829543085457</v>
      </c>
      <c r="H132" s="48">
        <v>2.2670600547515978</v>
      </c>
      <c r="I132" s="48">
        <v>2.490096240431011</v>
      </c>
      <c r="J132" s="48">
        <v>2.4844624330125598</v>
      </c>
      <c r="K132" s="48">
        <v>3.7925937133768586</v>
      </c>
    </row>
    <row r="133" spans="1:11" ht="12.75" customHeight="1">
      <c r="A133" s="262" t="s">
        <v>1048</v>
      </c>
      <c r="B133" s="121" t="s">
        <v>917</v>
      </c>
      <c r="C133" s="123" t="s">
        <v>917</v>
      </c>
      <c r="D133" s="123">
        <v>8.5518251561196141</v>
      </c>
      <c r="E133" s="123">
        <v>0</v>
      </c>
      <c r="F133" s="123">
        <v>0</v>
      </c>
      <c r="G133" s="206" t="s">
        <v>917</v>
      </c>
      <c r="H133" s="48" t="s">
        <v>917</v>
      </c>
      <c r="I133" s="48">
        <v>139.55328257375348</v>
      </c>
      <c r="J133" s="48" t="s">
        <v>917</v>
      </c>
      <c r="K133" s="48" t="s">
        <v>917</v>
      </c>
    </row>
    <row r="134" spans="1:11" ht="12.75" customHeight="1">
      <c r="A134" s="262" t="s">
        <v>1049</v>
      </c>
      <c r="B134" s="122">
        <v>618.99144158289573</v>
      </c>
      <c r="C134" s="123">
        <v>440.89365537406718</v>
      </c>
      <c r="D134" s="123">
        <v>108.21006994814086</v>
      </c>
      <c r="E134" s="123">
        <v>54.199437330946786</v>
      </c>
      <c r="F134" s="123">
        <v>44.740919296130606</v>
      </c>
      <c r="G134" s="206">
        <v>1.0357995714891404</v>
      </c>
      <c r="H134" s="48">
        <v>1.0868560223747832</v>
      </c>
      <c r="I134" s="48">
        <v>16.007122646956095</v>
      </c>
      <c r="J134" s="48">
        <v>14.941552926161712</v>
      </c>
      <c r="K134" s="48">
        <v>24.340149756919367</v>
      </c>
    </row>
    <row r="135" spans="1:11" ht="12.75" customHeight="1">
      <c r="A135" s="80" t="s">
        <v>106</v>
      </c>
      <c r="B135" s="121"/>
      <c r="C135" s="125"/>
      <c r="D135" s="125"/>
      <c r="E135" s="125"/>
      <c r="F135" s="126"/>
      <c r="G135" s="94"/>
      <c r="H135" s="95"/>
      <c r="I135" s="95"/>
      <c r="J135" s="95"/>
      <c r="K135" s="95"/>
    </row>
    <row r="136" spans="1:11" ht="14.25" customHeight="1">
      <c r="A136" s="83" t="s">
        <v>499</v>
      </c>
      <c r="B136" s="121" t="s">
        <v>917</v>
      </c>
      <c r="C136" s="125" t="s">
        <v>917</v>
      </c>
      <c r="D136" s="125" t="s">
        <v>917</v>
      </c>
      <c r="E136" s="125" t="s">
        <v>917</v>
      </c>
      <c r="F136" s="126" t="s">
        <v>917</v>
      </c>
      <c r="G136" s="94" t="s">
        <v>917</v>
      </c>
      <c r="H136" s="95" t="s">
        <v>917</v>
      </c>
      <c r="I136" s="95" t="s">
        <v>917</v>
      </c>
      <c r="J136" s="95" t="s">
        <v>917</v>
      </c>
      <c r="K136" s="95" t="s">
        <v>917</v>
      </c>
    </row>
    <row r="137" spans="1:11" ht="12.75" customHeight="1">
      <c r="A137" s="82" t="s">
        <v>500</v>
      </c>
      <c r="B137" s="123">
        <v>729.33506132661898</v>
      </c>
      <c r="C137" s="123">
        <v>1200.3849095649894</v>
      </c>
      <c r="D137" s="123">
        <v>1972.6601708822516</v>
      </c>
      <c r="E137" s="123">
        <v>1358.5204859653466</v>
      </c>
      <c r="F137" s="124">
        <v>1531.9856860096206</v>
      </c>
      <c r="G137" s="52">
        <v>6753.1024196909166</v>
      </c>
      <c r="H137" s="49">
        <v>6743.735446994323</v>
      </c>
      <c r="I137" s="49">
        <v>7173.3097122990957</v>
      </c>
      <c r="J137" s="49">
        <v>6438.4857154755764</v>
      </c>
      <c r="K137" s="49">
        <v>7092.526324118614</v>
      </c>
    </row>
    <row r="138" spans="1:11" ht="12.75" customHeight="1">
      <c r="A138" s="82" t="s">
        <v>501</v>
      </c>
      <c r="B138" s="123">
        <v>22595.435523009211</v>
      </c>
      <c r="C138" s="123">
        <v>29164.337200050588</v>
      </c>
      <c r="D138" s="123">
        <v>30031.200618766219</v>
      </c>
      <c r="E138" s="123">
        <v>26601.718161570985</v>
      </c>
      <c r="F138" s="124">
        <v>25863.733976987991</v>
      </c>
      <c r="G138" s="52">
        <v>27589.054362648607</v>
      </c>
      <c r="H138" s="49">
        <v>32261.43495580817</v>
      </c>
      <c r="I138" s="49">
        <v>32153.319720306441</v>
      </c>
      <c r="J138" s="49">
        <v>26080.115844677435</v>
      </c>
      <c r="K138" s="49">
        <v>25481.511307377328</v>
      </c>
    </row>
    <row r="139" spans="1:11" ht="12.75" customHeight="1">
      <c r="A139" s="79" t="s">
        <v>4</v>
      </c>
      <c r="B139" s="121"/>
      <c r="C139" s="125"/>
      <c r="D139" s="125"/>
      <c r="E139" s="125"/>
      <c r="F139" s="126"/>
      <c r="G139" s="94"/>
      <c r="H139" s="95"/>
      <c r="I139" s="95"/>
      <c r="J139" s="95"/>
      <c r="K139" s="95"/>
    </row>
    <row r="140" spans="1:11" ht="12.75" customHeight="1">
      <c r="A140" s="82" t="s">
        <v>613</v>
      </c>
      <c r="B140" s="122">
        <v>4145.9241327696145</v>
      </c>
      <c r="C140" s="123">
        <v>7542.9437746785079</v>
      </c>
      <c r="D140" s="123">
        <v>6465.7633853922698</v>
      </c>
      <c r="E140" s="123">
        <v>6756.2975230970578</v>
      </c>
      <c r="F140" s="124">
        <v>7055.0556603347895</v>
      </c>
      <c r="G140" s="52" t="s">
        <v>917</v>
      </c>
      <c r="H140" s="49" t="s">
        <v>917</v>
      </c>
      <c r="I140" s="49" t="s">
        <v>917</v>
      </c>
      <c r="J140" s="49" t="s">
        <v>917</v>
      </c>
      <c r="K140" s="49" t="s">
        <v>917</v>
      </c>
    </row>
    <row r="141" spans="1:11" ht="12.75" customHeight="1">
      <c r="A141" s="82" t="s">
        <v>491</v>
      </c>
      <c r="B141" s="122">
        <v>21307.537331451487</v>
      </c>
      <c r="C141" s="123">
        <v>23833.061236352874</v>
      </c>
      <c r="D141" s="123">
        <v>21545.050127015122</v>
      </c>
      <c r="E141" s="123">
        <v>21943.552489735794</v>
      </c>
      <c r="F141" s="124">
        <v>21106.700289352328</v>
      </c>
      <c r="G141" s="52" t="s">
        <v>917</v>
      </c>
      <c r="H141" s="49" t="s">
        <v>917</v>
      </c>
      <c r="I141" s="49" t="s">
        <v>917</v>
      </c>
      <c r="J141" s="49" t="s">
        <v>917</v>
      </c>
      <c r="K141" s="49" t="s">
        <v>917</v>
      </c>
    </row>
    <row r="142" spans="1:11">
      <c r="A142" s="84" t="s">
        <v>661</v>
      </c>
      <c r="B142" s="252">
        <v>5950.2428205901861</v>
      </c>
      <c r="C142" s="253">
        <v>5167.317448833207</v>
      </c>
      <c r="D142" s="253">
        <v>2559.4180818514415</v>
      </c>
      <c r="E142" s="253">
        <v>1652.0450104318663</v>
      </c>
      <c r="F142" s="254">
        <v>2306.7795742206076</v>
      </c>
      <c r="G142" s="98" t="s">
        <v>917</v>
      </c>
      <c r="H142" s="87" t="s">
        <v>917</v>
      </c>
      <c r="I142" s="87" t="s">
        <v>917</v>
      </c>
      <c r="J142" s="87" t="s">
        <v>917</v>
      </c>
      <c r="K142" s="87" t="s">
        <v>917</v>
      </c>
    </row>
    <row r="143" spans="1:11" ht="14.25" customHeight="1">
      <c r="A143" s="973" t="s">
        <v>292</v>
      </c>
      <c r="B143" s="973"/>
      <c r="C143" s="973"/>
      <c r="D143" s="973"/>
      <c r="E143" s="973"/>
      <c r="F143" s="973"/>
      <c r="G143" s="973"/>
      <c r="H143" s="973"/>
      <c r="I143" s="973"/>
      <c r="J143" s="973"/>
      <c r="K143" s="973"/>
    </row>
    <row r="144" spans="1:11">
      <c r="A144" s="553"/>
      <c r="B144" s="129"/>
      <c r="C144" s="129"/>
      <c r="D144" s="129"/>
      <c r="E144" s="129"/>
      <c r="F144" s="129"/>
      <c r="G144" s="127"/>
      <c r="H144" s="49"/>
      <c r="I144" s="49"/>
      <c r="J144" s="49"/>
      <c r="K144" s="49"/>
    </row>
    <row r="145" spans="1:11">
      <c r="A145" s="88"/>
      <c r="B145" s="125"/>
      <c r="C145" s="125"/>
      <c r="D145" s="125"/>
      <c r="E145" s="125"/>
      <c r="F145" s="125"/>
      <c r="G145" s="49"/>
      <c r="H145" s="49"/>
      <c r="I145" s="49"/>
      <c r="J145" s="49"/>
      <c r="K145" s="49"/>
    </row>
    <row r="146" spans="1:11">
      <c r="A146" s="88"/>
      <c r="B146" s="125"/>
      <c r="C146" s="125"/>
      <c r="D146" s="125"/>
      <c r="E146" s="125"/>
      <c r="F146" s="125"/>
      <c r="G146" s="49"/>
      <c r="H146" s="49"/>
      <c r="I146" s="49"/>
      <c r="J146" s="49"/>
      <c r="K146" s="49"/>
    </row>
    <row r="147" spans="1:11">
      <c r="A147" s="88"/>
      <c r="B147" s="125"/>
      <c r="C147" s="125"/>
      <c r="D147" s="125"/>
      <c r="E147" s="125"/>
      <c r="F147" s="125"/>
      <c r="G147" s="49"/>
      <c r="H147" s="49"/>
      <c r="I147" s="49"/>
      <c r="J147" s="49"/>
      <c r="K147" s="49"/>
    </row>
    <row r="148" spans="1:11">
      <c r="A148" s="980" t="s">
        <v>602</v>
      </c>
      <c r="B148" s="980"/>
      <c r="C148" s="980"/>
      <c r="D148" s="980"/>
      <c r="E148" s="980"/>
      <c r="F148" s="980"/>
      <c r="G148" s="980"/>
      <c r="H148" s="980"/>
      <c r="I148" s="980"/>
      <c r="J148" s="980"/>
      <c r="K148" s="980"/>
    </row>
    <row r="149" spans="1:11">
      <c r="A149" s="76"/>
      <c r="G149" s="77"/>
      <c r="H149" s="77"/>
      <c r="I149" s="77"/>
      <c r="J149" s="77"/>
    </row>
    <row r="150" spans="1:11" ht="30" customHeight="1">
      <c r="A150" s="975" t="s">
        <v>463</v>
      </c>
      <c r="B150" s="977" t="s">
        <v>302</v>
      </c>
      <c r="C150" s="978"/>
      <c r="D150" s="978"/>
      <c r="E150" s="978"/>
      <c r="F150" s="978"/>
      <c r="G150" s="977" t="s">
        <v>616</v>
      </c>
      <c r="H150" s="978"/>
      <c r="I150" s="978"/>
      <c r="J150" s="978"/>
      <c r="K150" s="978"/>
    </row>
    <row r="151" spans="1:11">
      <c r="A151" s="976"/>
      <c r="B151" s="195">
        <v>40909</v>
      </c>
      <c r="C151" s="195">
        <v>41275</v>
      </c>
      <c r="D151" s="195">
        <v>41640</v>
      </c>
      <c r="E151" s="195">
        <v>42005</v>
      </c>
      <c r="F151" s="196">
        <v>42370</v>
      </c>
      <c r="G151" s="195">
        <v>40909</v>
      </c>
      <c r="H151" s="195">
        <v>41275</v>
      </c>
      <c r="I151" s="195">
        <v>41640</v>
      </c>
      <c r="J151" s="195">
        <v>42005</v>
      </c>
      <c r="K151" s="195">
        <v>42370</v>
      </c>
    </row>
    <row r="152" spans="1:11">
      <c r="A152" s="108" t="s">
        <v>811</v>
      </c>
      <c r="B152" s="682"/>
      <c r="C152" s="659"/>
      <c r="D152" s="659"/>
      <c r="E152" s="659"/>
      <c r="F152" s="696"/>
      <c r="G152" s="657"/>
      <c r="H152" s="658"/>
      <c r="I152" s="658"/>
      <c r="J152" s="658"/>
      <c r="K152" s="658"/>
    </row>
    <row r="153" spans="1:11">
      <c r="A153" s="111" t="s">
        <v>524</v>
      </c>
      <c r="B153" s="662">
        <v>11228.489280136304</v>
      </c>
      <c r="C153" s="663">
        <v>10331.293834015196</v>
      </c>
      <c r="D153" s="663">
        <v>8305.2828468885891</v>
      </c>
      <c r="E153" s="663">
        <v>8671.3554843613292</v>
      </c>
      <c r="F153" s="664">
        <v>8474.9332184403283</v>
      </c>
      <c r="G153" s="666">
        <v>6.1400711207417986</v>
      </c>
      <c r="H153" s="667">
        <v>12.649505450378882</v>
      </c>
      <c r="I153" s="667">
        <v>12.303922227769013</v>
      </c>
      <c r="J153" s="667">
        <v>11.008924448130717</v>
      </c>
      <c r="K153" s="667">
        <v>12.280732094537498</v>
      </c>
    </row>
    <row r="154" spans="1:11">
      <c r="A154" s="108" t="s">
        <v>812</v>
      </c>
      <c r="B154" s="682"/>
      <c r="C154" s="659"/>
      <c r="D154" s="659"/>
      <c r="E154" s="659"/>
      <c r="F154" s="696"/>
      <c r="G154" s="657"/>
      <c r="H154" s="658"/>
      <c r="I154" s="658"/>
      <c r="J154" s="658"/>
      <c r="K154" s="658"/>
    </row>
    <row r="155" spans="1:11">
      <c r="A155" s="111" t="s">
        <v>525</v>
      </c>
      <c r="B155" s="665">
        <v>202.69856095986634</v>
      </c>
      <c r="C155" s="660">
        <v>227.93287644409637</v>
      </c>
      <c r="D155" s="660">
        <v>184.74677214380787</v>
      </c>
      <c r="E155" s="660">
        <v>148.0460826498423</v>
      </c>
      <c r="F155" s="661">
        <v>139.02456538049304</v>
      </c>
      <c r="G155" s="666">
        <v>10.298724105529713</v>
      </c>
      <c r="H155" s="667">
        <v>6.5944671300382627</v>
      </c>
      <c r="I155" s="667">
        <v>4.7684388140874621</v>
      </c>
      <c r="J155" s="667">
        <v>3.0244594981336377</v>
      </c>
      <c r="K155" s="667">
        <v>1.9093788374719434</v>
      </c>
    </row>
    <row r="156" spans="1:11">
      <c r="A156" s="109" t="s">
        <v>528</v>
      </c>
      <c r="B156" s="662">
        <v>370.11937578311881</v>
      </c>
      <c r="C156" s="663">
        <v>264.59847268455059</v>
      </c>
      <c r="D156" s="663">
        <v>296.94592541903853</v>
      </c>
      <c r="E156" s="663">
        <v>163.83600504731862</v>
      </c>
      <c r="F156" s="664">
        <v>166.51441264737406</v>
      </c>
      <c r="G156" s="666">
        <v>8.681999663695537</v>
      </c>
      <c r="H156" s="667">
        <v>9.6716224947502312</v>
      </c>
      <c r="I156" s="667">
        <v>9.9266638770794557</v>
      </c>
      <c r="J156" s="667">
        <v>9.6098543909271115</v>
      </c>
      <c r="K156" s="667">
        <v>8.5319725364652133</v>
      </c>
    </row>
    <row r="157" spans="1:11" ht="12.75" customHeight="1">
      <c r="A157" s="80" t="s">
        <v>5</v>
      </c>
      <c r="B157" s="682"/>
      <c r="C157" s="659"/>
      <c r="D157" s="659"/>
      <c r="E157" s="659"/>
      <c r="F157" s="696"/>
      <c r="G157" s="678"/>
      <c r="H157" s="683"/>
      <c r="I157" s="683"/>
      <c r="J157" s="683"/>
      <c r="K157" s="683"/>
    </row>
    <row r="158" spans="1:11" ht="12.75" customHeight="1">
      <c r="A158" s="83" t="s">
        <v>556</v>
      </c>
      <c r="B158" s="662">
        <v>467.60484540680216</v>
      </c>
      <c r="C158" s="663">
        <v>529.39442402854763</v>
      </c>
      <c r="D158" s="663">
        <v>612.06284527316541</v>
      </c>
      <c r="E158" s="663">
        <v>649.79759615325065</v>
      </c>
      <c r="F158" s="664">
        <v>568.02710005814322</v>
      </c>
      <c r="G158" s="666">
        <v>10.471265796461891</v>
      </c>
      <c r="H158" s="667">
        <v>11.468931823231605</v>
      </c>
      <c r="I158" s="667">
        <v>12.811630704424276</v>
      </c>
      <c r="J158" s="667">
        <v>10.365085836136776</v>
      </c>
      <c r="K158" s="667">
        <v>9.1438821019968</v>
      </c>
    </row>
    <row r="159" spans="1:11" ht="12.75" customHeight="1">
      <c r="A159" s="110" t="s">
        <v>813</v>
      </c>
      <c r="B159" s="682"/>
      <c r="C159" s="659"/>
      <c r="D159" s="659"/>
      <c r="E159" s="659"/>
      <c r="F159" s="696"/>
      <c r="G159" s="657"/>
      <c r="H159" s="658"/>
      <c r="I159" s="658"/>
      <c r="J159" s="658"/>
      <c r="K159" s="658"/>
    </row>
    <row r="160" spans="1:11" ht="12.75" hidden="1" customHeight="1">
      <c r="A160" s="112" t="s">
        <v>482</v>
      </c>
      <c r="B160" s="662" t="s">
        <v>917</v>
      </c>
      <c r="C160" s="663" t="s">
        <v>917</v>
      </c>
      <c r="D160" s="663" t="s">
        <v>917</v>
      </c>
      <c r="E160" s="663" t="s">
        <v>349</v>
      </c>
      <c r="F160" s="664" t="s">
        <v>349</v>
      </c>
      <c r="G160" s="666" t="s">
        <v>917</v>
      </c>
      <c r="H160" s="667" t="s">
        <v>917</v>
      </c>
      <c r="I160" s="667" t="s">
        <v>917</v>
      </c>
      <c r="J160" s="667" t="s">
        <v>349</v>
      </c>
      <c r="K160" s="667" t="s">
        <v>349</v>
      </c>
    </row>
    <row r="161" spans="1:11" ht="12.75" customHeight="1">
      <c r="A161" s="112" t="s">
        <v>483</v>
      </c>
      <c r="B161" s="663">
        <v>5914.9732296441271</v>
      </c>
      <c r="C161" s="663">
        <v>7190.7027432082086</v>
      </c>
      <c r="D161" s="663">
        <v>5374.7157764708054</v>
      </c>
      <c r="E161" s="663">
        <v>3322.5304052383262</v>
      </c>
      <c r="F161" s="664">
        <v>4785.3662762854792</v>
      </c>
      <c r="G161" s="666">
        <v>57.141725216131725</v>
      </c>
      <c r="H161" s="667">
        <v>83.71554838737184</v>
      </c>
      <c r="I161" s="667">
        <v>50.673571061211554</v>
      </c>
      <c r="J161" s="713">
        <v>30.39226755743012</v>
      </c>
      <c r="K161" s="713">
        <v>44.480596388534558</v>
      </c>
    </row>
    <row r="162" spans="1:11" ht="12.75" hidden="1" customHeight="1">
      <c r="A162" s="112" t="s">
        <v>484</v>
      </c>
      <c r="B162" s="662" t="s">
        <v>917</v>
      </c>
      <c r="C162" s="663" t="s">
        <v>917</v>
      </c>
      <c r="D162" s="663" t="s">
        <v>917</v>
      </c>
      <c r="E162" s="663" t="s">
        <v>349</v>
      </c>
      <c r="F162" s="664" t="s">
        <v>349</v>
      </c>
      <c r="G162" s="666" t="s">
        <v>917</v>
      </c>
      <c r="H162" s="667" t="s">
        <v>917</v>
      </c>
      <c r="I162" s="667" t="s">
        <v>917</v>
      </c>
      <c r="J162" s="667" t="s">
        <v>349</v>
      </c>
      <c r="K162" s="667" t="s">
        <v>349</v>
      </c>
    </row>
    <row r="163" spans="1:11" ht="12.75" customHeight="1">
      <c r="A163" s="705" t="s">
        <v>1052</v>
      </c>
      <c r="B163" s="662">
        <v>1819.7057719717259</v>
      </c>
      <c r="C163" s="663">
        <v>4629.8362145404844</v>
      </c>
      <c r="D163" s="663">
        <v>5585.7973387625671</v>
      </c>
      <c r="E163" s="663">
        <v>4965.6406365911316</v>
      </c>
      <c r="F163" s="664">
        <v>5053.7769091550526</v>
      </c>
      <c r="G163" s="666">
        <v>9.5830584532994081</v>
      </c>
      <c r="H163" s="713">
        <v>31.540607260738991</v>
      </c>
      <c r="I163" s="713">
        <v>30.475215147153559</v>
      </c>
      <c r="J163" s="713">
        <v>15.427554178498262</v>
      </c>
      <c r="K163" s="713">
        <v>14.472853524960804</v>
      </c>
    </row>
    <row r="164" spans="1:11" ht="12.75" customHeight="1">
      <c r="A164" s="110" t="s">
        <v>814</v>
      </c>
      <c r="B164" s="682"/>
      <c r="C164" s="659"/>
      <c r="D164" s="659"/>
      <c r="E164" s="659"/>
      <c r="F164" s="696"/>
      <c r="G164" s="657"/>
      <c r="H164" s="658"/>
      <c r="I164" s="658"/>
      <c r="J164" s="658"/>
      <c r="K164" s="658"/>
    </row>
    <row r="165" spans="1:11" ht="12.75" customHeight="1">
      <c r="A165" s="111" t="s">
        <v>653</v>
      </c>
      <c r="B165" s="662">
        <v>514.62555466666674</v>
      </c>
      <c r="C165" s="663">
        <v>365.304664</v>
      </c>
      <c r="D165" s="663">
        <v>572.48714933333338</v>
      </c>
      <c r="E165" s="663">
        <v>443.44914133333339</v>
      </c>
      <c r="F165" s="664">
        <v>308.79932533333334</v>
      </c>
      <c r="G165" s="666">
        <v>1.2221932302850303E-2</v>
      </c>
      <c r="H165" s="667">
        <v>1.261038699447639E-2</v>
      </c>
      <c r="I165" s="667">
        <v>1.6008121552083133E-2</v>
      </c>
      <c r="J165" s="667">
        <v>1.4564183617166051E-2</v>
      </c>
      <c r="K165" s="667">
        <v>1.1321555248277642E-2</v>
      </c>
    </row>
    <row r="166" spans="1:11">
      <c r="A166" s="54" t="s">
        <v>6</v>
      </c>
      <c r="B166" s="678"/>
      <c r="C166" s="683"/>
      <c r="D166" s="683"/>
      <c r="E166" s="683"/>
      <c r="F166" s="686"/>
      <c r="G166" s="678"/>
      <c r="H166" s="683"/>
      <c r="I166" s="683"/>
      <c r="J166" s="683"/>
      <c r="K166" s="683"/>
    </row>
    <row r="167" spans="1:11" ht="12.75" customHeight="1">
      <c r="A167" s="83" t="s">
        <v>429</v>
      </c>
      <c r="B167" s="662">
        <v>257.30117868288391</v>
      </c>
      <c r="C167" s="663">
        <v>283.56374011028532</v>
      </c>
      <c r="D167" s="663">
        <v>209.78922105595458</v>
      </c>
      <c r="E167" s="663">
        <v>203.63334642519459</v>
      </c>
      <c r="F167" s="664">
        <v>196.875339222359</v>
      </c>
      <c r="G167" s="666">
        <v>11.691890013439654</v>
      </c>
      <c r="H167" s="667">
        <v>9.9018709494924408</v>
      </c>
      <c r="I167" s="667">
        <v>9.463233047197372</v>
      </c>
      <c r="J167" s="667">
        <v>3.9074452182361346</v>
      </c>
      <c r="K167" s="667">
        <v>3.7881826112406012</v>
      </c>
    </row>
    <row r="168" spans="1:11" ht="12.75" customHeight="1">
      <c r="A168" s="113" t="s">
        <v>815</v>
      </c>
      <c r="B168" s="682"/>
      <c r="C168" s="659"/>
      <c r="D168" s="659"/>
      <c r="E168" s="659"/>
      <c r="F168" s="696"/>
      <c r="G168" s="657"/>
      <c r="H168" s="658"/>
      <c r="I168" s="658"/>
      <c r="J168" s="658"/>
      <c r="K168" s="658"/>
    </row>
    <row r="169" spans="1:11">
      <c r="A169" s="111" t="s">
        <v>930</v>
      </c>
      <c r="B169" s="668">
        <v>3791.2987819732029</v>
      </c>
      <c r="C169" s="669">
        <v>3124.4292227979272</v>
      </c>
      <c r="D169" s="669">
        <v>2702.5544079675396</v>
      </c>
      <c r="E169" s="669">
        <v>2756.7700572504123</v>
      </c>
      <c r="F169" s="670">
        <v>2817.8104561832893</v>
      </c>
      <c r="G169" s="697">
        <v>127.496645850577</v>
      </c>
      <c r="H169" s="698">
        <v>73.692587298811432</v>
      </c>
      <c r="I169" s="698">
        <v>53.856432700384481</v>
      </c>
      <c r="J169" s="698">
        <v>41.60541315199626</v>
      </c>
      <c r="K169" s="698">
        <v>37.252212249188545</v>
      </c>
    </row>
    <row r="170" spans="1:11" ht="12.75" customHeight="1">
      <c r="A170" s="115" t="s">
        <v>7</v>
      </c>
      <c r="B170" s="682"/>
      <c r="C170" s="659"/>
      <c r="D170" s="659"/>
      <c r="E170" s="659"/>
      <c r="F170" s="696"/>
      <c r="G170" s="657"/>
      <c r="H170" s="658"/>
      <c r="I170" s="658"/>
      <c r="J170" s="658"/>
      <c r="K170" s="658"/>
    </row>
    <row r="171" spans="1:11" ht="12.75" hidden="1" customHeight="1">
      <c r="A171" s="747" t="s">
        <v>680</v>
      </c>
      <c r="B171" s="662" t="s">
        <v>917</v>
      </c>
      <c r="C171" s="659" t="s">
        <v>917</v>
      </c>
      <c r="D171" s="659" t="s">
        <v>917</v>
      </c>
      <c r="E171" s="659" t="s">
        <v>917</v>
      </c>
      <c r="F171" s="696" t="s">
        <v>917</v>
      </c>
      <c r="G171" s="657" t="s">
        <v>917</v>
      </c>
      <c r="H171" s="658" t="s">
        <v>917</v>
      </c>
      <c r="I171" s="658" t="s">
        <v>917</v>
      </c>
      <c r="J171" s="658" t="s">
        <v>917</v>
      </c>
      <c r="K171" s="658" t="s">
        <v>917</v>
      </c>
    </row>
    <row r="172" spans="1:11" ht="12.75" customHeight="1">
      <c r="A172" s="111" t="s">
        <v>836</v>
      </c>
      <c r="B172" s="663">
        <v>961.2640499596132</v>
      </c>
      <c r="C172" s="663">
        <v>1088.33478911983</v>
      </c>
      <c r="D172" s="663">
        <v>1181.855688763472</v>
      </c>
      <c r="E172" s="663">
        <v>1250.5994986887124</v>
      </c>
      <c r="F172" s="664">
        <v>1149.3544898448758</v>
      </c>
      <c r="G172" s="714">
        <v>15.783784604111739</v>
      </c>
      <c r="H172" s="658">
        <v>19.298426972600939</v>
      </c>
      <c r="I172" s="658">
        <v>18.891555127293351</v>
      </c>
      <c r="J172" s="658">
        <v>15.014399334447553</v>
      </c>
      <c r="K172" s="658">
        <v>12.697831349516465</v>
      </c>
    </row>
    <row r="173" spans="1:11" ht="12.75" customHeight="1">
      <c r="A173" s="81" t="s">
        <v>8</v>
      </c>
      <c r="B173" s="689"/>
      <c r="C173" s="690"/>
      <c r="D173" s="690"/>
      <c r="E173" s="690"/>
      <c r="F173" s="691"/>
      <c r="G173" s="678"/>
      <c r="H173" s="683"/>
      <c r="I173" s="683"/>
      <c r="J173" s="683"/>
      <c r="K173" s="683"/>
    </row>
    <row r="174" spans="1:11" ht="12.75" customHeight="1">
      <c r="A174" s="83" t="s">
        <v>189</v>
      </c>
      <c r="B174" s="662">
        <v>916.9083134798849</v>
      </c>
      <c r="C174" s="663">
        <v>1050.4990554295987</v>
      </c>
      <c r="D174" s="663">
        <v>1224.7558553970405</v>
      </c>
      <c r="E174" s="663">
        <v>1397.5176903871886</v>
      </c>
      <c r="F174" s="664">
        <v>1281.8135349771994</v>
      </c>
      <c r="G174" s="666">
        <v>29.910114331342111</v>
      </c>
      <c r="H174" s="667">
        <v>31.237320303238636</v>
      </c>
      <c r="I174" s="667">
        <v>32.20871535392417</v>
      </c>
      <c r="J174" s="667">
        <v>27.576954671483669</v>
      </c>
      <c r="K174" s="667">
        <v>27.319947715764872</v>
      </c>
    </row>
    <row r="175" spans="1:11" ht="12.75" customHeight="1">
      <c r="A175" s="115" t="s">
        <v>816</v>
      </c>
      <c r="B175" s="682"/>
      <c r="C175" s="659"/>
      <c r="D175" s="659"/>
      <c r="E175" s="659"/>
      <c r="F175" s="696"/>
      <c r="G175" s="657"/>
      <c r="H175" s="658"/>
      <c r="I175" s="658"/>
      <c r="J175" s="658"/>
      <c r="K175" s="658"/>
    </row>
    <row r="176" spans="1:11" ht="12.75" customHeight="1">
      <c r="A176" s="727" t="s">
        <v>1100</v>
      </c>
      <c r="B176" s="662">
        <v>547.36948451882847</v>
      </c>
      <c r="C176" s="663">
        <v>861.42121706201021</v>
      </c>
      <c r="D176" s="663">
        <v>744.48940947940946</v>
      </c>
      <c r="E176" s="663">
        <v>680.61241066176467</v>
      </c>
      <c r="F176" s="664">
        <v>653.61445437394502</v>
      </c>
      <c r="G176" s="666">
        <v>6.83515012093706</v>
      </c>
      <c r="H176" s="667">
        <v>9.8768460448598425</v>
      </c>
      <c r="I176" s="667">
        <v>8.1275678564890335</v>
      </c>
      <c r="J176" s="667">
        <v>6.3713768992929909</v>
      </c>
      <c r="K176" s="667">
        <v>5.4386218448760699</v>
      </c>
    </row>
    <row r="177" spans="1:11" ht="12.75" customHeight="1">
      <c r="A177" s="111" t="s">
        <v>612</v>
      </c>
      <c r="B177" s="665">
        <v>225.34601896792191</v>
      </c>
      <c r="C177" s="660" t="s">
        <v>349</v>
      </c>
      <c r="D177" s="660" t="s">
        <v>349</v>
      </c>
      <c r="E177" s="660" t="s">
        <v>349</v>
      </c>
      <c r="F177" s="661" t="s">
        <v>349</v>
      </c>
      <c r="G177" s="713">
        <v>3.6070100412213524</v>
      </c>
      <c r="H177" s="713" t="s">
        <v>349</v>
      </c>
      <c r="I177" s="713" t="s">
        <v>349</v>
      </c>
      <c r="J177" s="713" t="s">
        <v>349</v>
      </c>
      <c r="K177" s="713" t="s">
        <v>349</v>
      </c>
    </row>
    <row r="178" spans="1:11" ht="12.75" customHeight="1">
      <c r="A178" s="81" t="s">
        <v>9</v>
      </c>
      <c r="B178" s="689"/>
      <c r="C178" s="690"/>
      <c r="D178" s="690"/>
      <c r="E178" s="690"/>
      <c r="F178" s="691"/>
      <c r="G178" s="678"/>
      <c r="H178" s="683"/>
      <c r="I178" s="683"/>
      <c r="J178" s="683"/>
      <c r="K178" s="683"/>
    </row>
    <row r="179" spans="1:11" ht="12.75" customHeight="1">
      <c r="A179" s="83" t="s">
        <v>430</v>
      </c>
      <c r="B179" s="690" t="s">
        <v>917</v>
      </c>
      <c r="C179" s="690" t="s">
        <v>917</v>
      </c>
      <c r="D179" s="690" t="s">
        <v>917</v>
      </c>
      <c r="E179" s="690" t="s">
        <v>917</v>
      </c>
      <c r="F179" s="691" t="s">
        <v>917</v>
      </c>
      <c r="G179" s="657" t="s">
        <v>917</v>
      </c>
      <c r="H179" s="658" t="s">
        <v>917</v>
      </c>
      <c r="I179" s="658" t="s">
        <v>917</v>
      </c>
      <c r="J179" s="683" t="s">
        <v>917</v>
      </c>
      <c r="K179" s="683" t="s">
        <v>917</v>
      </c>
    </row>
    <row r="180" spans="1:11" ht="12.75" customHeight="1">
      <c r="A180" s="83" t="s">
        <v>431</v>
      </c>
      <c r="B180" s="690" t="s">
        <v>917</v>
      </c>
      <c r="C180" s="690" t="s">
        <v>917</v>
      </c>
      <c r="D180" s="690" t="s">
        <v>917</v>
      </c>
      <c r="E180" s="690" t="s">
        <v>917</v>
      </c>
      <c r="F180" s="691" t="s">
        <v>917</v>
      </c>
      <c r="G180" s="678" t="s">
        <v>917</v>
      </c>
      <c r="H180" s="683" t="s">
        <v>917</v>
      </c>
      <c r="I180" s="683" t="s">
        <v>917</v>
      </c>
      <c r="J180" s="683" t="s">
        <v>917</v>
      </c>
      <c r="K180" s="683" t="s">
        <v>917</v>
      </c>
    </row>
    <row r="181" spans="1:11" ht="12.75" customHeight="1">
      <c r="A181" s="81" t="s">
        <v>158</v>
      </c>
      <c r="B181" s="689"/>
      <c r="C181" s="690"/>
      <c r="D181" s="690"/>
      <c r="E181" s="690"/>
      <c r="F181" s="691"/>
      <c r="G181" s="678"/>
      <c r="H181" s="683"/>
      <c r="I181" s="683"/>
      <c r="J181" s="683"/>
      <c r="K181" s="683"/>
    </row>
    <row r="182" spans="1:11" ht="12.75" customHeight="1">
      <c r="A182" s="114" t="s">
        <v>626</v>
      </c>
      <c r="B182" s="662">
        <v>13505</v>
      </c>
      <c r="C182" s="663">
        <v>13775.99</v>
      </c>
      <c r="D182" s="663">
        <v>15938.9</v>
      </c>
      <c r="E182" s="663">
        <v>17536.22</v>
      </c>
      <c r="F182" s="664">
        <v>17375.23</v>
      </c>
      <c r="G182" s="666">
        <v>9.7421268754586112</v>
      </c>
      <c r="H182" s="667">
        <v>11.460077871352214</v>
      </c>
      <c r="I182" s="667">
        <v>10.263353018995918</v>
      </c>
      <c r="J182" s="667">
        <v>9.9315397244428745</v>
      </c>
      <c r="K182" s="667">
        <v>9.3070748205525984</v>
      </c>
    </row>
    <row r="183" spans="1:11" ht="12.75" customHeight="1">
      <c r="A183" s="114" t="s">
        <v>800</v>
      </c>
      <c r="B183" s="662">
        <v>13655.049800000001</v>
      </c>
      <c r="C183" s="663">
        <v>14489.376099999999</v>
      </c>
      <c r="D183" s="663">
        <v>17778.9709</v>
      </c>
      <c r="E183" s="663">
        <v>18941.009600000001</v>
      </c>
      <c r="F183" s="664">
        <v>18092.2709</v>
      </c>
      <c r="G183" s="666">
        <v>7.0636353892480841</v>
      </c>
      <c r="H183" s="667">
        <v>7.6506317164706923</v>
      </c>
      <c r="I183" s="667">
        <v>7.3697751673943603</v>
      </c>
      <c r="J183" s="667">
        <v>7.5378525484403598</v>
      </c>
      <c r="K183" s="667">
        <v>6.9829911595389653</v>
      </c>
    </row>
    <row r="184" spans="1:11" ht="12.75" customHeight="1">
      <c r="A184" s="84" t="s">
        <v>340</v>
      </c>
      <c r="B184" s="699" t="s">
        <v>917</v>
      </c>
      <c r="C184" s="700" t="s">
        <v>917</v>
      </c>
      <c r="D184" s="700" t="s">
        <v>917</v>
      </c>
      <c r="E184" s="700" t="s">
        <v>917</v>
      </c>
      <c r="F184" s="701" t="s">
        <v>917</v>
      </c>
      <c r="G184" s="684" t="s">
        <v>917</v>
      </c>
      <c r="H184" s="685" t="s">
        <v>917</v>
      </c>
      <c r="I184" s="685" t="s">
        <v>917</v>
      </c>
      <c r="J184" s="685" t="s">
        <v>917</v>
      </c>
      <c r="K184" s="685" t="s">
        <v>917</v>
      </c>
    </row>
    <row r="185" spans="1:11" ht="12.75" hidden="1" customHeight="1">
      <c r="A185" s="946" t="s">
        <v>10</v>
      </c>
      <c r="B185" s="946"/>
      <c r="C185" s="946"/>
      <c r="D185" s="946"/>
      <c r="E185" s="946"/>
      <c r="F185" s="946"/>
      <c r="G185" s="946"/>
      <c r="H185" s="946"/>
      <c r="I185" s="946"/>
      <c r="J185" s="946"/>
      <c r="K185" s="946"/>
    </row>
    <row r="186" spans="1:11" ht="14.25" customHeight="1">
      <c r="A186" s="973" t="s">
        <v>292</v>
      </c>
      <c r="B186" s="973"/>
      <c r="C186" s="973"/>
      <c r="D186" s="973"/>
      <c r="E186" s="973"/>
      <c r="F186" s="973"/>
      <c r="G186" s="973"/>
      <c r="H186" s="973"/>
      <c r="I186" s="973"/>
      <c r="J186" s="973"/>
      <c r="K186" s="973"/>
    </row>
    <row r="187" spans="1:11" ht="12.75" customHeight="1">
      <c r="A187" s="39"/>
      <c r="B187" s="39"/>
      <c r="C187" s="39"/>
      <c r="D187" s="39"/>
      <c r="E187" s="39"/>
      <c r="F187" s="39"/>
      <c r="G187" s="39"/>
      <c r="H187" s="39"/>
      <c r="I187" s="39"/>
      <c r="J187" s="39"/>
      <c r="K187" s="39"/>
    </row>
    <row r="191" spans="1:11" s="70" customFormat="1">
      <c r="A191" s="980" t="s">
        <v>602</v>
      </c>
      <c r="B191" s="980"/>
      <c r="C191" s="980"/>
      <c r="D191" s="980"/>
      <c r="E191" s="980"/>
      <c r="F191" s="980"/>
      <c r="G191" s="980"/>
      <c r="H191" s="980"/>
      <c r="I191" s="980"/>
      <c r="J191" s="980"/>
      <c r="K191" s="980"/>
    </row>
    <row r="192" spans="1:11">
      <c r="G192" s="77"/>
      <c r="H192" s="77"/>
      <c r="I192" s="77"/>
      <c r="J192" s="77"/>
    </row>
    <row r="193" spans="1:11" ht="39" customHeight="1">
      <c r="A193" s="975" t="s">
        <v>463</v>
      </c>
      <c r="B193" s="977" t="s">
        <v>621</v>
      </c>
      <c r="C193" s="978"/>
      <c r="D193" s="978"/>
      <c r="E193" s="978"/>
      <c r="F193" s="979"/>
      <c r="G193" s="977" t="s">
        <v>550</v>
      </c>
      <c r="H193" s="978"/>
      <c r="I193" s="978"/>
      <c r="J193" s="978"/>
      <c r="K193" s="978"/>
    </row>
    <row r="194" spans="1:11" ht="12.75" customHeight="1">
      <c r="A194" s="976"/>
      <c r="B194" s="195">
        <v>40909</v>
      </c>
      <c r="C194" s="195">
        <v>41275</v>
      </c>
      <c r="D194" s="195">
        <v>41640</v>
      </c>
      <c r="E194" s="195">
        <v>42005</v>
      </c>
      <c r="F194" s="196">
        <v>42370</v>
      </c>
      <c r="G194" s="195">
        <v>40909</v>
      </c>
      <c r="H194" s="195">
        <v>41275</v>
      </c>
      <c r="I194" s="195">
        <v>41640</v>
      </c>
      <c r="J194" s="195">
        <v>42005</v>
      </c>
      <c r="K194" s="195">
        <v>42370</v>
      </c>
    </row>
    <row r="195" spans="1:11" ht="12.75" customHeight="1">
      <c r="A195" s="108" t="s">
        <v>31</v>
      </c>
      <c r="B195" s="202"/>
      <c r="C195" s="202"/>
      <c r="D195" s="202"/>
      <c r="E195" s="202"/>
      <c r="F195" s="544"/>
      <c r="G195" s="202"/>
      <c r="H195" s="202"/>
      <c r="I195" s="202"/>
      <c r="J195" s="202"/>
      <c r="K195" s="202"/>
    </row>
    <row r="196" spans="1:11" ht="12.75" customHeight="1">
      <c r="A196" s="111" t="s">
        <v>982</v>
      </c>
      <c r="B196" s="52">
        <v>-23.118655513827306</v>
      </c>
      <c r="C196" s="49">
        <v>1.5839026890806593</v>
      </c>
      <c r="D196" s="49">
        <v>-6.1084336633231828</v>
      </c>
      <c r="E196" s="49">
        <v>14.428865172760894</v>
      </c>
      <c r="F196" s="53">
        <v>0.44108138242032169</v>
      </c>
      <c r="G196" s="52">
        <v>68.160815914417611</v>
      </c>
      <c r="H196" s="49">
        <v>68.724891423237153</v>
      </c>
      <c r="I196" s="49">
        <v>63.751896577067683</v>
      </c>
      <c r="J196" s="49">
        <v>72.901009101992258</v>
      </c>
      <c r="K196" s="49">
        <v>71.582845346628744</v>
      </c>
    </row>
    <row r="197" spans="1:11" ht="12.75" customHeight="1">
      <c r="A197" s="111" t="s">
        <v>983</v>
      </c>
      <c r="B197" s="52" t="s">
        <v>349</v>
      </c>
      <c r="C197" s="49" t="s">
        <v>349</v>
      </c>
      <c r="D197" s="49" t="s">
        <v>349</v>
      </c>
      <c r="E197" s="49" t="s">
        <v>349</v>
      </c>
      <c r="F197" s="53">
        <v>0.12765590858899145</v>
      </c>
      <c r="G197" s="52" t="s">
        <v>349</v>
      </c>
      <c r="H197" s="49" t="s">
        <v>349</v>
      </c>
      <c r="I197" s="49" t="s">
        <v>349</v>
      </c>
      <c r="J197" s="49">
        <v>3079.6950661228648</v>
      </c>
      <c r="K197" s="49">
        <v>3014.5729905106382</v>
      </c>
    </row>
    <row r="198" spans="1:11" ht="12.75" customHeight="1">
      <c r="A198" s="79" t="s">
        <v>456</v>
      </c>
      <c r="B198" s="122"/>
      <c r="C198" s="49"/>
      <c r="D198" s="123"/>
      <c r="E198" s="123"/>
      <c r="F198" s="53"/>
      <c r="G198" s="121"/>
      <c r="H198" s="95"/>
      <c r="I198" s="125"/>
      <c r="J198" s="125"/>
      <c r="K198" s="95"/>
    </row>
    <row r="199" spans="1:11" ht="12.75" customHeight="1">
      <c r="A199" s="109" t="s">
        <v>792</v>
      </c>
      <c r="B199" s="52" t="s">
        <v>917</v>
      </c>
      <c r="C199" s="49" t="s">
        <v>917</v>
      </c>
      <c r="D199" s="49" t="s">
        <v>917</v>
      </c>
      <c r="E199" s="49" t="s">
        <v>917</v>
      </c>
      <c r="F199" s="53" t="s">
        <v>917</v>
      </c>
      <c r="G199" s="52" t="s">
        <v>349</v>
      </c>
      <c r="H199" s="49" t="s">
        <v>349</v>
      </c>
      <c r="I199" s="49" t="s">
        <v>349</v>
      </c>
      <c r="J199" s="49" t="s">
        <v>349</v>
      </c>
      <c r="K199" s="49" t="s">
        <v>349</v>
      </c>
    </row>
    <row r="200" spans="1:11" ht="12.75" customHeight="1">
      <c r="A200" s="109" t="s">
        <v>839</v>
      </c>
      <c r="B200" s="52">
        <v>-4.9051622540396238</v>
      </c>
      <c r="C200" s="49">
        <v>4.9669189054235545</v>
      </c>
      <c r="D200" s="49">
        <v>3.8076988467915953</v>
      </c>
      <c r="E200" s="49">
        <v>39.336933287417651</v>
      </c>
      <c r="F200" s="53">
        <v>-9.3877467238269361</v>
      </c>
      <c r="G200" s="52">
        <v>22.780387096774195</v>
      </c>
      <c r="H200" s="49">
        <v>23.91159730948333</v>
      </c>
      <c r="I200" s="49">
        <v>24.448592513390359</v>
      </c>
      <c r="J200" s="49">
        <v>33.429513492968447</v>
      </c>
      <c r="K200" s="49">
        <v>29.90836169890887</v>
      </c>
    </row>
    <row r="201" spans="1:11" ht="12.75" customHeight="1">
      <c r="A201" s="108" t="s">
        <v>458</v>
      </c>
      <c r="B201" s="52"/>
      <c r="C201" s="49"/>
      <c r="D201" s="49"/>
      <c r="E201" s="49"/>
      <c r="F201" s="53"/>
      <c r="G201" s="52"/>
      <c r="H201" s="49"/>
      <c r="I201" s="49"/>
      <c r="J201" s="49"/>
      <c r="K201" s="49"/>
    </row>
    <row r="202" spans="1:11" ht="12.75" customHeight="1">
      <c r="A202" s="109" t="s">
        <v>502</v>
      </c>
      <c r="B202" s="52">
        <v>3.6526623699707699</v>
      </c>
      <c r="C202" s="49">
        <v>5.1424304435786325</v>
      </c>
      <c r="D202" s="49">
        <v>-16.874800074804568</v>
      </c>
      <c r="E202" s="49">
        <v>-14.709808972404787</v>
      </c>
      <c r="F202" s="53">
        <v>2.7596887305029014</v>
      </c>
      <c r="G202" s="52">
        <v>53.996026821689966</v>
      </c>
      <c r="H202" s="49">
        <v>54.293934319012671</v>
      </c>
      <c r="I202" s="49">
        <v>44.303250225430105</v>
      </c>
      <c r="J202" s="49">
        <v>40.316726528143846</v>
      </c>
      <c r="K202" s="49">
        <v>42.18584299852953</v>
      </c>
    </row>
    <row r="203" spans="1:11" ht="12.75" customHeight="1">
      <c r="A203" s="109" t="s">
        <v>937</v>
      </c>
      <c r="B203" s="52">
        <v>-1.2558931505341064</v>
      </c>
      <c r="C203" s="49">
        <v>6.3398282024033108</v>
      </c>
      <c r="D203" s="49">
        <v>-18.560930544611068</v>
      </c>
      <c r="E203" s="49">
        <v>14.616003868749033</v>
      </c>
      <c r="F203" s="53">
        <v>-8.1655822410163523</v>
      </c>
      <c r="G203" s="52">
        <v>1005.4652139462819</v>
      </c>
      <c r="H203" s="49">
        <v>1022.5263332394908</v>
      </c>
      <c r="I203" s="49">
        <v>817.44562997830224</v>
      </c>
      <c r="J203" s="49">
        <v>999.66555041064669</v>
      </c>
      <c r="K203" s="49">
        <v>934.80040546533849</v>
      </c>
    </row>
    <row r="204" spans="1:11" ht="12.75" customHeight="1">
      <c r="A204" s="79" t="s">
        <v>457</v>
      </c>
      <c r="B204" s="52"/>
      <c r="C204" s="49"/>
      <c r="D204" s="49"/>
      <c r="E204" s="49"/>
      <c r="F204" s="53"/>
      <c r="G204" s="52"/>
      <c r="H204" s="49"/>
      <c r="I204" s="49"/>
      <c r="J204" s="49"/>
      <c r="K204" s="49"/>
    </row>
    <row r="205" spans="1:11" ht="12.75" customHeight="1">
      <c r="A205" s="82" t="s">
        <v>13</v>
      </c>
      <c r="B205" s="52">
        <v>-21.331026868310175</v>
      </c>
      <c r="C205" s="49">
        <v>-5.4286947754889781</v>
      </c>
      <c r="D205" s="49">
        <v>7.8366656875198828</v>
      </c>
      <c r="E205" s="49">
        <v>2.0323910278134463</v>
      </c>
      <c r="F205" s="53">
        <v>5.6483458067078516</v>
      </c>
      <c r="G205" s="52">
        <v>66.107774967982095</v>
      </c>
      <c r="H205" s="49">
        <v>60.20058157865806</v>
      </c>
      <c r="I205" s="49">
        <v>63.490640577471289</v>
      </c>
      <c r="J205" s="49">
        <v>65.807125694916607</v>
      </c>
      <c r="K205" s="49">
        <v>67.844166650633923</v>
      </c>
    </row>
    <row r="206" spans="1:11" s="89" customFormat="1">
      <c r="A206" s="82" t="s">
        <v>166</v>
      </c>
      <c r="B206" s="52">
        <v>-1.8704723574920052</v>
      </c>
      <c r="C206" s="49">
        <v>9.0938688148470987</v>
      </c>
      <c r="D206" s="49">
        <v>6.4170028957297518</v>
      </c>
      <c r="E206" s="49">
        <v>-9.2503190087354596</v>
      </c>
      <c r="F206" s="53" t="s">
        <v>917</v>
      </c>
      <c r="G206" s="52">
        <v>1247.3397892798203</v>
      </c>
      <c r="H206" s="49">
        <v>1310.309481261914</v>
      </c>
      <c r="I206" s="49">
        <v>1363.7271220198754</v>
      </c>
      <c r="J206" s="49">
        <v>1257.1807843058834</v>
      </c>
      <c r="K206" s="49" t="s">
        <v>917</v>
      </c>
    </row>
    <row r="207" spans="1:11" s="89" customFormat="1">
      <c r="A207" s="82" t="s">
        <v>659</v>
      </c>
      <c r="B207" s="52">
        <v>-50.046643884162343</v>
      </c>
      <c r="C207" s="49">
        <v>70.94593087753114</v>
      </c>
      <c r="D207" s="49">
        <v>15.33892034486297</v>
      </c>
      <c r="E207" s="49">
        <v>-56.718706552144788</v>
      </c>
      <c r="F207" s="53">
        <v>-28.483843296455717</v>
      </c>
      <c r="G207" s="52">
        <v>0.91474508533395371</v>
      </c>
      <c r="H207" s="49">
        <v>1.5057317778934769</v>
      </c>
      <c r="I207" s="49">
        <v>1.6985020245735851</v>
      </c>
      <c r="J207" s="49">
        <v>0.74677788665360156</v>
      </c>
      <c r="K207" s="49">
        <v>0.52116171575889336</v>
      </c>
    </row>
    <row r="208" spans="1:11" s="89" customFormat="1">
      <c r="A208" s="82" t="s">
        <v>322</v>
      </c>
      <c r="B208" s="52">
        <v>8.093166670679409</v>
      </c>
      <c r="C208" s="49">
        <v>2.9556056416633538</v>
      </c>
      <c r="D208" s="49">
        <v>-19.205384122069532</v>
      </c>
      <c r="E208" s="49">
        <v>6.4853394874752439</v>
      </c>
      <c r="F208" s="53">
        <v>14.605795923525179</v>
      </c>
      <c r="G208" s="52">
        <v>3.1186195229822204</v>
      </c>
      <c r="H208" s="49">
        <v>3.0917271148927696</v>
      </c>
      <c r="I208" s="49">
        <v>2.4430150718255801</v>
      </c>
      <c r="J208" s="49">
        <v>2.6426589309282886</v>
      </c>
      <c r="K208" s="49">
        <v>2.9554565961867754</v>
      </c>
    </row>
    <row r="209" spans="1:11" s="89" customFormat="1">
      <c r="A209" s="707" t="s">
        <v>1130</v>
      </c>
      <c r="B209" s="52">
        <v>-1.1307814690173217</v>
      </c>
      <c r="C209" s="49">
        <v>-34.635675684135492</v>
      </c>
      <c r="D209" s="49">
        <v>307.59388302799573</v>
      </c>
      <c r="E209" s="49">
        <v>-29.497075605408213</v>
      </c>
      <c r="F209" s="53">
        <v>344.72014246171881</v>
      </c>
      <c r="G209" s="52">
        <v>9.8825502990874097E-3</v>
      </c>
      <c r="H209" s="49">
        <v>6.2201172802757981E-3</v>
      </c>
      <c r="I209" s="49">
        <v>2.4795267733433133E-2</v>
      </c>
      <c r="J209" s="49">
        <v>1.7758287505499338E-2</v>
      </c>
      <c r="K209" s="49">
        <v>7.7066346653327442E-2</v>
      </c>
    </row>
    <row r="210" spans="1:11" s="89" customFormat="1">
      <c r="A210" s="707" t="s">
        <v>999</v>
      </c>
      <c r="B210" s="52">
        <v>-18.701574002861221</v>
      </c>
      <c r="C210" s="49">
        <v>-32.910729146782316</v>
      </c>
      <c r="D210" s="49">
        <v>-2.1214605612723005</v>
      </c>
      <c r="E210" s="49">
        <v>-28.001045289289422</v>
      </c>
      <c r="F210" s="53">
        <v>-17.336154458057734</v>
      </c>
      <c r="G210" s="52">
        <v>18.284771585717735</v>
      </c>
      <c r="H210" s="49">
        <v>11.812215869137283</v>
      </c>
      <c r="I210" s="49">
        <v>11.307365386759248</v>
      </c>
      <c r="J210" s="49">
        <v>8.2701381984161895</v>
      </c>
      <c r="K210" s="49">
        <v>6.6712199626758011</v>
      </c>
    </row>
    <row r="211" spans="1:11" s="89" customFormat="1">
      <c r="A211" s="108" t="s">
        <v>459</v>
      </c>
      <c r="B211" s="52"/>
      <c r="C211" s="49"/>
      <c r="D211" s="49"/>
      <c r="E211" s="49"/>
      <c r="F211" s="53"/>
      <c r="G211" s="52"/>
      <c r="H211" s="49"/>
      <c r="I211" s="49"/>
      <c r="J211" s="49"/>
      <c r="K211" s="49"/>
    </row>
    <row r="212" spans="1:11" s="89" customFormat="1">
      <c r="A212" s="111" t="s">
        <v>578</v>
      </c>
      <c r="B212" s="52">
        <v>17.377814165489696</v>
      </c>
      <c r="C212" s="49">
        <v>53.99479890929257</v>
      </c>
      <c r="D212" s="49">
        <v>45.228641924940064</v>
      </c>
      <c r="E212" s="49">
        <v>105.75885164288437</v>
      </c>
      <c r="F212" s="53">
        <v>5.4950444344405724</v>
      </c>
      <c r="G212" s="52">
        <v>105.43270354808772</v>
      </c>
      <c r="H212" s="49">
        <v>152.07979998769437</v>
      </c>
      <c r="I212" s="49">
        <v>201.34681502302573</v>
      </c>
      <c r="J212" s="49">
        <v>393.62484859052944</v>
      </c>
      <c r="K212" s="49">
        <v>380.36550876848361</v>
      </c>
    </row>
    <row r="213" spans="1:11" s="89" customFormat="1">
      <c r="A213" s="111" t="s">
        <v>421</v>
      </c>
      <c r="B213" s="52">
        <v>-9.8649927437913618</v>
      </c>
      <c r="C213" s="49">
        <v>61.853930469423858</v>
      </c>
      <c r="D213" s="49">
        <v>46.960738174124941</v>
      </c>
      <c r="E213" s="49">
        <v>202.96468444370174</v>
      </c>
      <c r="F213" s="53">
        <v>-32.038495292708021</v>
      </c>
      <c r="G213" s="52">
        <v>34.400622349910073</v>
      </c>
      <c r="H213" s="49">
        <v>52.153046963584103</v>
      </c>
      <c r="I213" s="49">
        <v>69.87180564777529</v>
      </c>
      <c r="J213" s="49">
        <v>201.12830276722011</v>
      </c>
      <c r="K213" s="49">
        <v>125.20530694215002</v>
      </c>
    </row>
    <row r="214" spans="1:11" s="22" customFormat="1">
      <c r="A214" s="80" t="s">
        <v>140</v>
      </c>
      <c r="B214" s="52"/>
      <c r="C214" s="49"/>
      <c r="D214" s="49"/>
      <c r="E214" s="49"/>
      <c r="F214" s="53"/>
      <c r="G214" s="52"/>
      <c r="H214" s="49"/>
      <c r="I214" s="49"/>
      <c r="J214" s="49"/>
      <c r="K214" s="49"/>
    </row>
    <row r="215" spans="1:11" ht="12.75" customHeight="1">
      <c r="A215" s="82" t="s">
        <v>579</v>
      </c>
      <c r="B215" s="52">
        <v>-29.101277422674528</v>
      </c>
      <c r="C215" s="49">
        <v>-4.2611541098685422</v>
      </c>
      <c r="D215" s="49">
        <v>18.541139793604472</v>
      </c>
      <c r="E215" s="49">
        <v>28.749170837743662</v>
      </c>
      <c r="F215" s="53">
        <v>-16.906177962062131</v>
      </c>
      <c r="G215" s="52">
        <v>44.50600919095011</v>
      </c>
      <c r="H215" s="49">
        <v>42.444372712866738</v>
      </c>
      <c r="I215" s="49">
        <v>49.835758187663721</v>
      </c>
      <c r="J215" s="49">
        <v>62.908407735687469</v>
      </c>
      <c r="K215" s="49">
        <v>51.653963329075182</v>
      </c>
    </row>
    <row r="216" spans="1:11" ht="12.75" customHeight="1">
      <c r="A216" s="79" t="s">
        <v>141</v>
      </c>
      <c r="B216" s="52"/>
      <c r="C216" s="49"/>
      <c r="D216" s="49"/>
      <c r="E216" s="49"/>
      <c r="F216" s="53"/>
      <c r="G216" s="52"/>
      <c r="H216" s="49"/>
      <c r="I216" s="49"/>
      <c r="J216" s="49"/>
      <c r="K216" s="49"/>
    </row>
    <row r="217" spans="1:11" ht="12.75" customHeight="1">
      <c r="A217" s="114" t="s">
        <v>741</v>
      </c>
      <c r="B217" s="52">
        <v>-24.01710978810469</v>
      </c>
      <c r="C217" s="49">
        <v>-1.6762284725993055</v>
      </c>
      <c r="D217" s="49">
        <v>10.083455151905426</v>
      </c>
      <c r="E217" s="49">
        <v>27.357712807741549</v>
      </c>
      <c r="F217" s="53">
        <v>-16.300263436818838</v>
      </c>
      <c r="G217" s="52">
        <v>41.983685366861714</v>
      </c>
      <c r="H217" s="49">
        <v>40.930713598278984</v>
      </c>
      <c r="I217" s="49">
        <v>43.765334342721331</v>
      </c>
      <c r="J217" s="49">
        <v>53.77418231399799</v>
      </c>
      <c r="K217" s="49">
        <v>43.734959685755634</v>
      </c>
    </row>
    <row r="218" spans="1:11" ht="42" customHeight="1">
      <c r="A218" s="114" t="s">
        <v>1019</v>
      </c>
      <c r="B218" s="52">
        <v>-62.242183686572758</v>
      </c>
      <c r="C218" s="49">
        <v>-29.268252735258855</v>
      </c>
      <c r="D218" s="49">
        <v>5.0260736937342614</v>
      </c>
      <c r="E218" s="49">
        <v>19.737489449370642</v>
      </c>
      <c r="F218" s="53">
        <v>0.53400488857060679</v>
      </c>
      <c r="G218" s="52">
        <v>5.2517057855314579</v>
      </c>
      <c r="H218" s="49">
        <v>3.6831974637681162</v>
      </c>
      <c r="I218" s="49">
        <v>3.7573444911627405</v>
      </c>
      <c r="J218" s="49">
        <v>4.3403972204425605</v>
      </c>
      <c r="K218" s="49">
        <v>4.2400725179306944</v>
      </c>
    </row>
    <row r="219" spans="1:11" ht="12.75" customHeight="1">
      <c r="A219" s="114" t="s">
        <v>742</v>
      </c>
      <c r="B219" s="52">
        <v>98.99362293752867</v>
      </c>
      <c r="C219" s="49">
        <v>-58.61524756498445</v>
      </c>
      <c r="D219" s="49">
        <v>0.13323056446775183</v>
      </c>
      <c r="E219" s="49">
        <v>-58.474883179525357</v>
      </c>
      <c r="F219" s="53">
        <v>-12.37410639458389</v>
      </c>
      <c r="G219" s="52">
        <v>7905.924060820952</v>
      </c>
      <c r="H219" s="49">
        <v>3244.167197407156</v>
      </c>
      <c r="I219" s="49">
        <v>3155.2976842047829</v>
      </c>
      <c r="J219" s="49">
        <v>1264.0653163142938</v>
      </c>
      <c r="K219" s="49">
        <v>1076.2986593724654</v>
      </c>
    </row>
    <row r="220" spans="1:11" ht="12.75" customHeight="1">
      <c r="A220" s="80" t="s">
        <v>641</v>
      </c>
      <c r="B220" s="52"/>
      <c r="C220" s="49"/>
      <c r="D220" s="49"/>
      <c r="E220" s="49"/>
      <c r="F220" s="53"/>
      <c r="G220" s="94"/>
      <c r="H220" s="95"/>
      <c r="I220" s="95"/>
      <c r="J220" s="95"/>
      <c r="K220" s="95"/>
    </row>
    <row r="221" spans="1:11" ht="12.75" customHeight="1">
      <c r="A221" s="82" t="s">
        <v>339</v>
      </c>
      <c r="B221" s="52">
        <v>-25.881650285601992</v>
      </c>
      <c r="C221" s="49">
        <v>10.006761141527562</v>
      </c>
      <c r="D221" s="49">
        <v>7.6149324637605957</v>
      </c>
      <c r="E221" s="49">
        <v>47.655741733968568</v>
      </c>
      <c r="F221" s="53">
        <v>-38.635626869194596</v>
      </c>
      <c r="G221" s="52">
        <v>652.95310543288144</v>
      </c>
      <c r="H221" s="49">
        <v>713.86775974428349</v>
      </c>
      <c r="I221" s="49">
        <v>759.12132937758986</v>
      </c>
      <c r="J221" s="49">
        <v>1087.8284482769404</v>
      </c>
      <c r="K221" s="49">
        <v>658.23096819310786</v>
      </c>
    </row>
    <row r="222" spans="1:11" ht="12.75" customHeight="1">
      <c r="A222" s="110" t="s">
        <v>860</v>
      </c>
      <c r="B222" s="52"/>
      <c r="C222" s="49"/>
      <c r="D222" s="49"/>
      <c r="E222" s="49"/>
      <c r="F222" s="53"/>
      <c r="G222" s="52"/>
      <c r="H222" s="49"/>
      <c r="I222" s="49"/>
      <c r="J222" s="49"/>
      <c r="K222" s="49"/>
    </row>
    <row r="223" spans="1:11" ht="12.75" customHeight="1">
      <c r="A223" s="242" t="s">
        <v>298</v>
      </c>
      <c r="B223" s="52">
        <v>68.708963611112324</v>
      </c>
      <c r="C223" s="49">
        <v>24.425065910204438</v>
      </c>
      <c r="D223" s="49">
        <v>164.96432922833242</v>
      </c>
      <c r="E223" s="49">
        <v>-6.0525001324698593</v>
      </c>
      <c r="F223" s="53">
        <v>40.979162951753437</v>
      </c>
      <c r="G223" s="206">
        <v>66.369991963759574</v>
      </c>
      <c r="H223" s="48">
        <v>79.576933310408265</v>
      </c>
      <c r="I223" s="48">
        <v>208.04666895376243</v>
      </c>
      <c r="J223" s="48">
        <v>197.17694312611621</v>
      </c>
      <c r="K223" s="48">
        <v>266.33089899335238</v>
      </c>
    </row>
    <row r="224" spans="1:11" ht="12.75" customHeight="1">
      <c r="A224" s="242" t="s">
        <v>301</v>
      </c>
      <c r="B224" s="52">
        <v>-26.59693538378913</v>
      </c>
      <c r="C224" s="49">
        <v>-12.675626287264635</v>
      </c>
      <c r="D224" s="49">
        <v>49.908671992404464</v>
      </c>
      <c r="E224" s="49">
        <v>-21.938826560655045</v>
      </c>
      <c r="F224" s="53">
        <v>26.859282664985983</v>
      </c>
      <c r="G224" s="206">
        <v>5.5186401331194386</v>
      </c>
      <c r="H224" s="48">
        <v>4.6438171226342622</v>
      </c>
      <c r="I224" s="48">
        <v>6.8689131061722533</v>
      </c>
      <c r="J224" s="48">
        <v>5.4092024175201363</v>
      </c>
      <c r="K224" s="48">
        <v>6.5745492462528459</v>
      </c>
    </row>
    <row r="225" spans="1:11" ht="12.75" customHeight="1">
      <c r="A225" s="242" t="s">
        <v>648</v>
      </c>
      <c r="B225" s="52">
        <v>-9.1623422816673212</v>
      </c>
      <c r="C225" s="49">
        <v>4.7572449144526558</v>
      </c>
      <c r="D225" s="49">
        <v>28.66999392513506</v>
      </c>
      <c r="E225" s="49">
        <v>5.4002671447586721</v>
      </c>
      <c r="F225" s="53">
        <v>32.767221325432473</v>
      </c>
      <c r="G225" s="206">
        <v>397.38236199733785</v>
      </c>
      <c r="H225" s="48">
        <v>401.14391519829019</v>
      </c>
      <c r="I225" s="48">
        <v>509.28823822111235</v>
      </c>
      <c r="J225" s="48">
        <v>541.5212376256269</v>
      </c>
      <c r="K225" s="48">
        <v>688.83762023482666</v>
      </c>
    </row>
    <row r="226" spans="1:11" ht="12.75" customHeight="1">
      <c r="A226" s="739" t="s">
        <v>1048</v>
      </c>
      <c r="B226" s="52">
        <v>-92.063979393291945</v>
      </c>
      <c r="C226" s="49">
        <v>109.35366104077815</v>
      </c>
      <c r="D226" s="49">
        <v>-84.172169808468198</v>
      </c>
      <c r="E226" s="49" t="s">
        <v>917</v>
      </c>
      <c r="F226" s="49" t="s">
        <v>917</v>
      </c>
      <c r="G226" s="206" t="s">
        <v>917</v>
      </c>
      <c r="H226" s="48" t="s">
        <v>917</v>
      </c>
      <c r="I226" s="48">
        <v>0.41932874045503216</v>
      </c>
      <c r="J226" s="48">
        <v>0</v>
      </c>
      <c r="K226" s="48">
        <v>0</v>
      </c>
    </row>
    <row r="227" spans="1:11" ht="12.75" customHeight="1">
      <c r="A227" s="739" t="s">
        <v>1049</v>
      </c>
      <c r="B227" s="52">
        <v>-20.792612742713217</v>
      </c>
      <c r="C227" s="49">
        <v>-28.581072366951716</v>
      </c>
      <c r="D227" s="49">
        <v>-76.534554482391158</v>
      </c>
      <c r="E227" s="49">
        <v>-52.565639528957917</v>
      </c>
      <c r="F227" s="53">
        <v>-18.63312936835429</v>
      </c>
      <c r="G227" s="206">
        <v>33.29904027045216</v>
      </c>
      <c r="H227" s="48">
        <v>23.017676689189194</v>
      </c>
      <c r="I227" s="48">
        <v>5.3059541685594969</v>
      </c>
      <c r="J227" s="48">
        <v>2.5405240565461282</v>
      </c>
      <c r="K227" s="48">
        <v>1.980529989805093</v>
      </c>
    </row>
    <row r="228" spans="1:11" ht="12.75" customHeight="1">
      <c r="A228" s="81" t="s">
        <v>106</v>
      </c>
      <c r="B228" s="52"/>
      <c r="C228" s="49"/>
      <c r="D228" s="49"/>
      <c r="E228" s="49"/>
      <c r="F228" s="53"/>
      <c r="G228" s="52"/>
      <c r="H228" s="49"/>
      <c r="I228" s="49"/>
      <c r="J228" s="49"/>
      <c r="K228" s="49"/>
    </row>
    <row r="229" spans="1:11" ht="12.75" customHeight="1">
      <c r="A229" s="83" t="s">
        <v>499</v>
      </c>
      <c r="B229" s="52" t="s">
        <v>917</v>
      </c>
      <c r="C229" s="49" t="s">
        <v>917</v>
      </c>
      <c r="D229" s="49" t="s">
        <v>917</v>
      </c>
      <c r="E229" s="49" t="s">
        <v>917</v>
      </c>
      <c r="F229" s="53" t="s">
        <v>917</v>
      </c>
      <c r="G229" s="614" t="s">
        <v>917</v>
      </c>
      <c r="H229" s="615" t="s">
        <v>917</v>
      </c>
      <c r="I229" s="615" t="s">
        <v>917</v>
      </c>
      <c r="J229" s="615" t="s">
        <v>917</v>
      </c>
      <c r="K229" s="615" t="s">
        <v>917</v>
      </c>
    </row>
    <row r="230" spans="1:11" ht="12.75" customHeight="1">
      <c r="A230" s="82" t="s">
        <v>500</v>
      </c>
      <c r="B230" s="52">
        <v>-36.686267741918066</v>
      </c>
      <c r="C230" s="49">
        <v>57.216821102642001</v>
      </c>
      <c r="D230" s="49">
        <v>64.105479320725948</v>
      </c>
      <c r="E230" s="49">
        <v>-17.707055506783249</v>
      </c>
      <c r="F230" s="53">
        <v>13.074515116789541</v>
      </c>
      <c r="G230" s="52">
        <v>35.210642069923914</v>
      </c>
      <c r="H230" s="49">
        <v>56.34872365922724</v>
      </c>
      <c r="I230" s="49">
        <v>91.703253996078743</v>
      </c>
      <c r="J230" s="49">
        <v>74.160492196665132</v>
      </c>
      <c r="K230" s="49">
        <v>82.399690953517535</v>
      </c>
    </row>
    <row r="231" spans="1:11" ht="14.25" customHeight="1">
      <c r="A231" s="82" t="s">
        <v>501</v>
      </c>
      <c r="B231" s="52">
        <v>-6.0122529540180381</v>
      </c>
      <c r="C231" s="49">
        <v>23.292588241936102</v>
      </c>
      <c r="D231" s="49">
        <v>2.828125129562892</v>
      </c>
      <c r="E231" s="49">
        <v>5.8487366351269117</v>
      </c>
      <c r="F231" s="53">
        <v>-2.510519727111614</v>
      </c>
      <c r="G231" s="52">
        <v>1090.8563632846208</v>
      </c>
      <c r="H231" s="49">
        <v>1369.0385179748037</v>
      </c>
      <c r="I231" s="49">
        <v>1396.0634775315793</v>
      </c>
      <c r="J231" s="49">
        <v>1452.1654494869301</v>
      </c>
      <c r="K231" s="49">
        <v>1391.1120097726671</v>
      </c>
    </row>
    <row r="232" spans="1:11" ht="12.75" customHeight="1">
      <c r="A232" s="79" t="s">
        <v>4</v>
      </c>
      <c r="B232" s="52"/>
      <c r="C232" s="49"/>
      <c r="D232" s="49"/>
      <c r="E232" s="49"/>
      <c r="F232" s="53"/>
      <c r="G232" s="52"/>
      <c r="H232" s="49"/>
      <c r="I232" s="49"/>
      <c r="J232" s="49"/>
      <c r="K232" s="49"/>
    </row>
    <row r="233" spans="1:11">
      <c r="A233" s="82" t="s">
        <v>613</v>
      </c>
      <c r="B233" s="52">
        <v>-10.702143165983841</v>
      </c>
      <c r="C233" s="49">
        <v>121.92273493736394</v>
      </c>
      <c r="D233" s="49">
        <v>-9.5778663179910666</v>
      </c>
      <c r="E233" s="49">
        <v>18.627680671268322</v>
      </c>
      <c r="F233" s="53">
        <v>-6.1839242468785756</v>
      </c>
      <c r="G233" s="52">
        <v>66.803576147594171</v>
      </c>
      <c r="H233" s="49">
        <v>146.33615448287924</v>
      </c>
      <c r="I233" s="49">
        <v>133.18961237925785</v>
      </c>
      <c r="J233" s="49">
        <v>154.30330172067929</v>
      </c>
      <c r="K233" s="49">
        <v>142.74325152208985</v>
      </c>
    </row>
    <row r="234" spans="1:11" ht="12.75" customHeight="1">
      <c r="A234" s="82" t="s">
        <v>491</v>
      </c>
      <c r="B234" s="52">
        <v>21.555295108946765</v>
      </c>
      <c r="C234" s="49">
        <v>36.435958688075345</v>
      </c>
      <c r="D234" s="49">
        <v>-4.6406035316527863</v>
      </c>
      <c r="E234" s="49">
        <v>15.62626839089711</v>
      </c>
      <c r="F234" s="53">
        <v>-13.583038916616403</v>
      </c>
      <c r="G234" s="52">
        <v>343.32989390436182</v>
      </c>
      <c r="H234" s="49">
        <v>462.37100992198543</v>
      </c>
      <c r="I234" s="49">
        <v>443.81099401068332</v>
      </c>
      <c r="J234" s="49">
        <v>501.15652679178561</v>
      </c>
      <c r="K234" s="49">
        <v>427.04681199657813</v>
      </c>
    </row>
    <row r="235" spans="1:11" ht="12.75" customHeight="1">
      <c r="A235" s="84" t="s">
        <v>661</v>
      </c>
      <c r="B235" s="98">
        <v>-34.073628038307689</v>
      </c>
      <c r="C235" s="87">
        <v>5.9284773937442736</v>
      </c>
      <c r="D235" s="87">
        <v>-47.751731232840477</v>
      </c>
      <c r="E235" s="87">
        <v>-26.721305640622703</v>
      </c>
      <c r="F235" s="257">
        <v>25.449751703269996</v>
      </c>
      <c r="G235" s="98">
        <v>95.876693984853645</v>
      </c>
      <c r="H235" s="87">
        <v>100.24804466831156</v>
      </c>
      <c r="I235" s="87">
        <v>52.721988405639109</v>
      </c>
      <c r="J235" s="87">
        <v>37.730132343840097</v>
      </c>
      <c r="K235" s="87">
        <v>46.672518662080407</v>
      </c>
    </row>
    <row r="236" spans="1:11" ht="12.75" customHeight="1">
      <c r="A236" s="553"/>
      <c r="B236" s="127"/>
      <c r="C236" s="127"/>
      <c r="D236" s="127"/>
      <c r="E236" s="127"/>
      <c r="F236" s="127"/>
      <c r="G236" s="127"/>
      <c r="H236" s="127"/>
      <c r="I236" s="49"/>
      <c r="J236" s="49"/>
      <c r="K236" s="49"/>
    </row>
    <row r="237" spans="1:11" ht="12.75" customHeight="1">
      <c r="A237" s="88"/>
      <c r="B237" s="49"/>
      <c r="C237" s="49"/>
      <c r="D237" s="49"/>
      <c r="E237" s="49"/>
      <c r="F237" s="49"/>
      <c r="G237" s="49"/>
      <c r="H237" s="49"/>
      <c r="I237" s="49"/>
      <c r="J237" s="49"/>
      <c r="K237" s="49"/>
    </row>
    <row r="238" spans="1:11" ht="12.75" customHeight="1">
      <c r="A238" s="88"/>
      <c r="B238" s="49"/>
      <c r="C238" s="49"/>
      <c r="D238" s="49"/>
      <c r="E238" s="49"/>
      <c r="F238" s="49"/>
      <c r="G238" s="49"/>
      <c r="H238" s="49"/>
      <c r="I238" s="49"/>
      <c r="J238" s="49"/>
      <c r="K238" s="49"/>
    </row>
    <row r="239" spans="1:11" ht="12.75" customHeight="1">
      <c r="A239" s="88"/>
      <c r="B239" s="49"/>
      <c r="C239" s="49"/>
      <c r="D239" s="49"/>
      <c r="E239" s="49"/>
      <c r="F239" s="49"/>
      <c r="G239" s="49"/>
      <c r="H239" s="49"/>
      <c r="I239" s="49"/>
      <c r="J239" s="49"/>
      <c r="K239" s="49"/>
    </row>
    <row r="240" spans="1:11" ht="12.75" customHeight="1">
      <c r="A240" s="980" t="s">
        <v>602</v>
      </c>
      <c r="B240" s="980"/>
      <c r="C240" s="980"/>
      <c r="D240" s="980"/>
      <c r="E240" s="980"/>
      <c r="F240" s="980"/>
      <c r="G240" s="980"/>
      <c r="H240" s="980"/>
      <c r="I240" s="980"/>
      <c r="J240" s="980"/>
      <c r="K240" s="980"/>
    </row>
    <row r="241" spans="1:11" s="78" customFormat="1" ht="12.75" customHeight="1">
      <c r="A241" s="560"/>
      <c r="B241" s="560"/>
      <c r="C241" s="560"/>
      <c r="D241" s="560"/>
      <c r="E241" s="560"/>
      <c r="F241" s="560"/>
      <c r="G241" s="560"/>
      <c r="H241" s="560"/>
      <c r="I241" s="560"/>
      <c r="J241" s="560"/>
      <c r="K241" s="560"/>
    </row>
    <row r="242" spans="1:11" s="78" customFormat="1" ht="39" customHeight="1">
      <c r="A242" s="975" t="s">
        <v>463</v>
      </c>
      <c r="B242" s="977" t="s">
        <v>621</v>
      </c>
      <c r="C242" s="978"/>
      <c r="D242" s="978"/>
      <c r="E242" s="978"/>
      <c r="F242" s="979"/>
      <c r="G242" s="977" t="s">
        <v>550</v>
      </c>
      <c r="H242" s="978"/>
      <c r="I242" s="978"/>
      <c r="J242" s="978"/>
      <c r="K242" s="978"/>
    </row>
    <row r="243" spans="1:11" ht="12.75" customHeight="1">
      <c r="A243" s="976"/>
      <c r="B243" s="195">
        <v>40909</v>
      </c>
      <c r="C243" s="195">
        <v>41275</v>
      </c>
      <c r="D243" s="195">
        <v>41640</v>
      </c>
      <c r="E243" s="195">
        <v>42005</v>
      </c>
      <c r="F243" s="196">
        <v>42370</v>
      </c>
      <c r="G243" s="195">
        <v>40909</v>
      </c>
      <c r="H243" s="195">
        <v>41275</v>
      </c>
      <c r="I243" s="195">
        <v>41640</v>
      </c>
      <c r="J243" s="195">
        <v>42005</v>
      </c>
      <c r="K243" s="195">
        <v>42370</v>
      </c>
    </row>
    <row r="244" spans="1:11" ht="12.75" customHeight="1">
      <c r="A244" s="108" t="s">
        <v>811</v>
      </c>
      <c r="B244" s="52"/>
      <c r="C244" s="49"/>
      <c r="D244" s="49"/>
      <c r="E244" s="49"/>
      <c r="F244" s="53"/>
      <c r="G244" s="52"/>
      <c r="H244" s="49"/>
      <c r="I244" s="49"/>
      <c r="J244" s="49"/>
      <c r="K244" s="49"/>
    </row>
    <row r="245" spans="1:11" ht="12.75" customHeight="1">
      <c r="A245" s="111" t="s">
        <v>524</v>
      </c>
      <c r="B245" s="52">
        <v>-22.457267894672754</v>
      </c>
      <c r="C245" s="49">
        <v>-11.73749441773694</v>
      </c>
      <c r="D245" s="49">
        <v>-23.672790932000623</v>
      </c>
      <c r="E245" s="49">
        <v>11.387053326930669</v>
      </c>
      <c r="F245" s="53">
        <v>-0.75186717304623585</v>
      </c>
      <c r="G245" s="94">
        <v>918.58838424720341</v>
      </c>
      <c r="H245" s="95">
        <v>791.43863527452959</v>
      </c>
      <c r="I245" s="95">
        <v>588.61541008250572</v>
      </c>
      <c r="J245" s="95">
        <v>627.28735170613083</v>
      </c>
      <c r="K245" s="95">
        <v>600.64943591171721</v>
      </c>
    </row>
    <row r="246" spans="1:11" ht="12.75" customHeight="1">
      <c r="A246" s="108" t="s">
        <v>812</v>
      </c>
      <c r="B246" s="52"/>
      <c r="C246" s="49"/>
      <c r="D246" s="49"/>
      <c r="E246" s="49"/>
      <c r="F246" s="53"/>
      <c r="G246" s="52"/>
      <c r="H246" s="49"/>
      <c r="I246" s="49"/>
      <c r="J246" s="49"/>
      <c r="K246" s="49"/>
    </row>
    <row r="247" spans="1:11" ht="12.75" customHeight="1">
      <c r="A247" s="111" t="s">
        <v>525</v>
      </c>
      <c r="B247" s="52">
        <v>22.015366037227068</v>
      </c>
      <c r="C247" s="49">
        <v>5.026074193496072</v>
      </c>
      <c r="D247" s="49">
        <v>-18.838438147356626</v>
      </c>
      <c r="E247" s="49">
        <v>-7.0181482898494636</v>
      </c>
      <c r="F247" s="53">
        <v>7.522511265091353</v>
      </c>
      <c r="G247" s="52">
        <v>17.08092404172266</v>
      </c>
      <c r="H247" s="49">
        <v>18.055174339248047</v>
      </c>
      <c r="I247" s="49">
        <v>14.234171494785633</v>
      </c>
      <c r="J247" s="49">
        <v>12.849955697935492</v>
      </c>
      <c r="K247" s="49">
        <v>13.276347952917092</v>
      </c>
    </row>
    <row r="248" spans="1:11" ht="12.75" customHeight="1">
      <c r="A248" s="109" t="s">
        <v>528</v>
      </c>
      <c r="B248" s="52">
        <v>-10.66562718797698</v>
      </c>
      <c r="C248" s="49">
        <v>-33.229237096295691</v>
      </c>
      <c r="D248" s="49">
        <v>12.375217489266248</v>
      </c>
      <c r="E248" s="49">
        <v>-35.980819727655671</v>
      </c>
      <c r="F248" s="53">
        <v>16.371666447539425</v>
      </c>
      <c r="G248" s="52">
        <v>31.189076598195431</v>
      </c>
      <c r="H248" s="49">
        <v>20.959554535302146</v>
      </c>
      <c r="I248" s="49">
        <v>22.878771726535344</v>
      </c>
      <c r="J248" s="49">
        <v>14.220473577569686</v>
      </c>
      <c r="K248" s="49">
        <v>15.90152988741044</v>
      </c>
    </row>
    <row r="249" spans="1:11" ht="12.75" customHeight="1">
      <c r="A249" s="80" t="s">
        <v>5</v>
      </c>
      <c r="B249" s="52"/>
      <c r="C249" s="49"/>
      <c r="D249" s="49"/>
      <c r="E249" s="49"/>
      <c r="F249" s="53"/>
      <c r="G249" s="52"/>
      <c r="H249" s="49"/>
      <c r="I249" s="49"/>
      <c r="J249" s="49"/>
      <c r="K249" s="49"/>
    </row>
    <row r="250" spans="1:11" ht="12.75" customHeight="1">
      <c r="A250" s="83" t="s">
        <v>556</v>
      </c>
      <c r="B250" s="52">
        <v>-23.875668796508847</v>
      </c>
      <c r="C250" s="49">
        <v>6.7555936740920686</v>
      </c>
      <c r="D250" s="49">
        <v>15.356842497575002</v>
      </c>
      <c r="E250" s="49">
        <v>26.730554214826711</v>
      </c>
      <c r="F250" s="53">
        <v>-12.481914795053967</v>
      </c>
      <c r="G250" s="52">
        <v>56.449677911352772</v>
      </c>
      <c r="H250" s="49">
        <v>61.089118618517404</v>
      </c>
      <c r="I250" s="49">
        <v>69.600819296298084</v>
      </c>
      <c r="J250" s="49">
        <v>85.747896356317966</v>
      </c>
      <c r="K250" s="49">
        <v>73.072023978105463</v>
      </c>
    </row>
    <row r="251" spans="1:11" ht="12.75" customHeight="1">
      <c r="A251" s="110" t="s">
        <v>813</v>
      </c>
      <c r="B251" s="52"/>
      <c r="C251" s="49"/>
      <c r="D251" s="49"/>
      <c r="E251" s="49"/>
      <c r="F251" s="53"/>
      <c r="G251" s="52"/>
      <c r="H251" s="49"/>
      <c r="I251" s="49"/>
      <c r="J251" s="49"/>
      <c r="K251" s="49"/>
    </row>
    <row r="252" spans="1:11" ht="12.75" hidden="1" customHeight="1">
      <c r="A252" s="112" t="s">
        <v>482</v>
      </c>
      <c r="B252" s="52" t="s">
        <v>917</v>
      </c>
      <c r="C252" s="49" t="s">
        <v>917</v>
      </c>
      <c r="D252" s="49" t="s">
        <v>917</v>
      </c>
      <c r="E252" s="49" t="s">
        <v>349</v>
      </c>
      <c r="F252" s="53" t="s">
        <v>349</v>
      </c>
      <c r="G252" s="52" t="s">
        <v>917</v>
      </c>
      <c r="H252" s="49" t="s">
        <v>917</v>
      </c>
      <c r="I252" s="49" t="s">
        <v>917</v>
      </c>
      <c r="J252" s="49" t="s">
        <v>349</v>
      </c>
      <c r="K252" s="49" t="s">
        <v>349</v>
      </c>
    </row>
    <row r="253" spans="1:11" ht="12.75" customHeight="1">
      <c r="A253" s="112" t="s">
        <v>483</v>
      </c>
      <c r="B253" s="52">
        <v>85.892886463342222</v>
      </c>
      <c r="C253" s="49">
        <v>16.919642533818504</v>
      </c>
      <c r="D253" s="49">
        <v>-19.945077260804538</v>
      </c>
      <c r="E253" s="49">
        <v>-12.518442445651942</v>
      </c>
      <c r="F253" s="53">
        <v>50.693497925135858</v>
      </c>
      <c r="G253" s="49">
        <v>274.57069776128884</v>
      </c>
      <c r="H253" s="49">
        <v>322.20442141496301</v>
      </c>
      <c r="I253" s="49">
        <v>257.65684251329236</v>
      </c>
      <c r="J253" s="49">
        <v>242.14873487071173</v>
      </c>
      <c r="K253" s="49">
        <v>372.04221192744143</v>
      </c>
    </row>
    <row r="254" spans="1:11" ht="12.75" hidden="1" customHeight="1">
      <c r="A254" s="112" t="s">
        <v>484</v>
      </c>
      <c r="B254" s="52" t="s">
        <v>917</v>
      </c>
      <c r="C254" s="49" t="s">
        <v>917</v>
      </c>
      <c r="D254" s="49" t="s">
        <v>917</v>
      </c>
      <c r="E254" s="49" t="s">
        <v>349</v>
      </c>
      <c r="F254" s="53" t="s">
        <v>349</v>
      </c>
      <c r="G254" s="52" t="s">
        <v>917</v>
      </c>
      <c r="H254" s="49" t="s">
        <v>917</v>
      </c>
      <c r="I254" s="49" t="s">
        <v>917</v>
      </c>
      <c r="J254" s="49" t="s">
        <v>349</v>
      </c>
      <c r="K254" s="49" t="s">
        <v>349</v>
      </c>
    </row>
    <row r="255" spans="1:11" ht="12.75" customHeight="1">
      <c r="A255" s="705" t="s">
        <v>1052</v>
      </c>
      <c r="B255" s="49" t="s">
        <v>349</v>
      </c>
      <c r="C255" s="49">
        <v>144.69966878832051</v>
      </c>
      <c r="D255" s="49">
        <v>29.218121329398485</v>
      </c>
      <c r="E255" s="49">
        <v>25.803625616424597</v>
      </c>
      <c r="F255" s="53">
        <v>6.4851565013004659</v>
      </c>
      <c r="G255" s="52">
        <v>84.470016030923304</v>
      </c>
      <c r="H255" s="49">
        <v>207.45589854358207</v>
      </c>
      <c r="I255" s="49">
        <v>267.77581644879973</v>
      </c>
      <c r="J255" s="49">
        <v>361.89995314335965</v>
      </c>
      <c r="K255" s="49">
        <v>392.91001593494457</v>
      </c>
    </row>
    <row r="256" spans="1:11" ht="12.75" customHeight="1">
      <c r="A256" s="110" t="s">
        <v>814</v>
      </c>
      <c r="B256" s="52"/>
      <c r="C256" s="49"/>
      <c r="D256" s="49"/>
      <c r="E256" s="49"/>
      <c r="F256" s="53"/>
      <c r="G256" s="52"/>
      <c r="H256" s="49"/>
      <c r="I256" s="49"/>
      <c r="J256" s="49"/>
      <c r="K256" s="49"/>
    </row>
    <row r="257" spans="1:11" ht="12.75" customHeight="1">
      <c r="A257" s="111" t="s">
        <v>653</v>
      </c>
      <c r="B257" s="52">
        <v>70.378250977901246</v>
      </c>
      <c r="C257" s="49">
        <v>-31.415888118461481</v>
      </c>
      <c r="D257" s="49">
        <v>52.594922087602356</v>
      </c>
      <c r="E257" s="49">
        <v>-24.207334625471134</v>
      </c>
      <c r="F257" s="53">
        <v>-32.71904075092489</v>
      </c>
      <c r="G257" s="52">
        <v>69.924340406675839</v>
      </c>
      <c r="H257" s="49">
        <v>48.926012127030923</v>
      </c>
      <c r="I257" s="49">
        <v>75.690736634507275</v>
      </c>
      <c r="J257" s="49">
        <v>67.777707567767948</v>
      </c>
      <c r="K257" s="49">
        <v>47.76933651101649</v>
      </c>
    </row>
    <row r="258" spans="1:11" ht="12.75" customHeight="1">
      <c r="A258" s="54" t="s">
        <v>6</v>
      </c>
      <c r="B258" s="52"/>
      <c r="C258" s="49"/>
      <c r="D258" s="49"/>
      <c r="E258" s="49"/>
      <c r="F258" s="53"/>
      <c r="G258" s="52"/>
      <c r="H258" s="49"/>
      <c r="I258" s="49"/>
      <c r="J258" s="49"/>
      <c r="K258" s="49"/>
    </row>
    <row r="259" spans="1:11">
      <c r="A259" s="83" t="s">
        <v>429</v>
      </c>
      <c r="B259" s="52">
        <v>-17.617400158884493</v>
      </c>
      <c r="C259" s="49">
        <v>7.8053348518893841</v>
      </c>
      <c r="D259" s="49">
        <v>-25.842831871423684</v>
      </c>
      <c r="E259" s="49">
        <v>5.8771369423812558</v>
      </c>
      <c r="F259" s="53">
        <v>-2.3630289487997373</v>
      </c>
      <c r="G259" s="52">
        <v>89.692965969316589</v>
      </c>
      <c r="H259" s="49">
        <v>93.818960338445294</v>
      </c>
      <c r="I259" s="49">
        <v>68.476023183925832</v>
      </c>
      <c r="J259" s="49">
        <v>69.559127453416153</v>
      </c>
      <c r="K259" s="49">
        <v>66.274227164960607</v>
      </c>
    </row>
    <row r="260" spans="1:11">
      <c r="A260" s="113" t="s">
        <v>815</v>
      </c>
      <c r="B260" s="52"/>
      <c r="C260" s="49"/>
      <c r="D260" s="49"/>
      <c r="E260" s="49"/>
      <c r="F260" s="53"/>
      <c r="G260" s="52"/>
      <c r="H260" s="49"/>
      <c r="I260" s="49"/>
      <c r="J260" s="49"/>
      <c r="K260" s="49"/>
    </row>
    <row r="261" spans="1:11">
      <c r="A261" s="111" t="s">
        <v>930</v>
      </c>
      <c r="B261" s="571">
        <v>1.9723827206616278</v>
      </c>
      <c r="C261" s="572">
        <v>-8.0628421042920735</v>
      </c>
      <c r="D261" s="572">
        <v>-7.7186655207071198</v>
      </c>
      <c r="E261" s="572">
        <v>13.929176344324802</v>
      </c>
      <c r="F261" s="613">
        <v>10.485254135879373</v>
      </c>
      <c r="G261" s="571">
        <v>956.60689441526347</v>
      </c>
      <c r="H261" s="572">
        <v>851.76640422171931</v>
      </c>
      <c r="I261" s="572">
        <v>769.66895292561662</v>
      </c>
      <c r="J261" s="572">
        <v>867.99177432533645</v>
      </c>
      <c r="K261" s="572">
        <v>955.25536903950297</v>
      </c>
    </row>
    <row r="262" spans="1:11" ht="12.75" customHeight="1">
      <c r="A262" s="115" t="s">
        <v>7</v>
      </c>
      <c r="B262" s="52"/>
      <c r="C262" s="49"/>
      <c r="D262" s="49"/>
      <c r="E262" s="49"/>
      <c r="F262" s="53"/>
      <c r="G262" s="52"/>
      <c r="H262" s="49"/>
      <c r="I262" s="49"/>
      <c r="J262" s="49"/>
      <c r="K262" s="49"/>
    </row>
    <row r="263" spans="1:11" ht="12.75" hidden="1" customHeight="1">
      <c r="A263" s="747" t="s">
        <v>680</v>
      </c>
      <c r="B263" s="52" t="e">
        <v>#DIV/0!</v>
      </c>
      <c r="C263" s="49" t="s">
        <v>917</v>
      </c>
      <c r="D263" s="49" t="s">
        <v>917</v>
      </c>
      <c r="E263" s="49" t="s">
        <v>917</v>
      </c>
      <c r="F263" s="53" t="s">
        <v>917</v>
      </c>
      <c r="G263" s="52" t="s">
        <v>917</v>
      </c>
      <c r="H263" s="49" t="s">
        <v>917</v>
      </c>
      <c r="I263" s="49" t="s">
        <v>917</v>
      </c>
      <c r="J263" s="49" t="s">
        <v>917</v>
      </c>
      <c r="K263" s="49" t="s">
        <v>917</v>
      </c>
    </row>
    <row r="264" spans="1:11" ht="12.75" customHeight="1">
      <c r="A264" s="111" t="s">
        <v>836</v>
      </c>
      <c r="B264" s="49">
        <v>-16.391744342101006</v>
      </c>
      <c r="C264" s="49">
        <v>8.8851330485131967</v>
      </c>
      <c r="D264" s="49">
        <v>14.611279183728669</v>
      </c>
      <c r="E264" s="49">
        <v>30.099334232169241</v>
      </c>
      <c r="F264" s="53">
        <v>-7.6282559456061279</v>
      </c>
      <c r="G264" s="49">
        <v>176.79933782023446</v>
      </c>
      <c r="H264" s="49">
        <v>188.07881039038341</v>
      </c>
      <c r="I264" s="49">
        <v>206.0485059082919</v>
      </c>
      <c r="J264" s="49">
        <v>251.16219145400086</v>
      </c>
      <c r="K264" s="49">
        <v>223.38579693252956</v>
      </c>
    </row>
    <row r="265" spans="1:11" ht="12.75" customHeight="1">
      <c r="A265" s="81" t="s">
        <v>8</v>
      </c>
      <c r="B265" s="52"/>
      <c r="C265" s="49"/>
      <c r="D265" s="49"/>
      <c r="E265" s="49"/>
      <c r="F265" s="53"/>
      <c r="G265" s="52"/>
      <c r="H265" s="49"/>
      <c r="I265" s="49"/>
      <c r="J265" s="49"/>
      <c r="K265" s="49"/>
    </row>
    <row r="266" spans="1:11" ht="12.75" customHeight="1">
      <c r="A266" s="83" t="s">
        <v>189</v>
      </c>
      <c r="B266" s="52">
        <v>-21.884174256287451</v>
      </c>
      <c r="C266" s="49">
        <v>13.424696522406961</v>
      </c>
      <c r="D266" s="49">
        <v>15.127692284456941</v>
      </c>
      <c r="E266" s="49">
        <v>21.390140256370827</v>
      </c>
      <c r="F266" s="53">
        <v>-5.734759044123976</v>
      </c>
      <c r="G266" s="52">
        <v>137.39872055568097</v>
      </c>
      <c r="H266" s="49">
        <v>152.63916742992544</v>
      </c>
      <c r="I266" s="49">
        <v>172.58550703228181</v>
      </c>
      <c r="J266" s="49">
        <v>205.83272545469899</v>
      </c>
      <c r="K266" s="49">
        <v>191.64847527371137</v>
      </c>
    </row>
    <row r="267" spans="1:11" ht="12.75" customHeight="1">
      <c r="A267" s="115" t="s">
        <v>816</v>
      </c>
      <c r="B267" s="52"/>
      <c r="C267" s="49"/>
      <c r="D267" s="49"/>
      <c r="E267" s="49"/>
      <c r="F267" s="53"/>
      <c r="G267" s="52"/>
      <c r="H267" s="49"/>
      <c r="I267" s="49"/>
      <c r="J267" s="49"/>
      <c r="K267" s="49"/>
    </row>
    <row r="268" spans="1:11" ht="12.75" customHeight="1">
      <c r="A268" s="727" t="s">
        <v>1100</v>
      </c>
      <c r="B268" s="52">
        <v>-21.261263596642792</v>
      </c>
      <c r="C268" s="49">
        <v>55.425468354965489</v>
      </c>
      <c r="D268" s="49">
        <v>-8.0582109507739688</v>
      </c>
      <c r="E268" s="49">
        <v>4.4513278201391131</v>
      </c>
      <c r="F268" s="53">
        <v>-1.7128080556266525</v>
      </c>
      <c r="G268" s="52">
        <v>62.507313693561464</v>
      </c>
      <c r="H268" s="49">
        <v>90.501651919392742</v>
      </c>
      <c r="I268" s="49">
        <v>79.672069821655143</v>
      </c>
      <c r="J268" s="49">
        <v>79.159691779050036</v>
      </c>
      <c r="K268" s="49">
        <v>75.704261755489497</v>
      </c>
    </row>
    <row r="269" spans="1:11" ht="12.75" customHeight="1">
      <c r="A269" s="111" t="s">
        <v>612</v>
      </c>
      <c r="B269" s="52">
        <v>-13.484559841274972</v>
      </c>
      <c r="C269" s="49" t="s">
        <v>917</v>
      </c>
      <c r="D269" s="49" t="s">
        <v>917</v>
      </c>
      <c r="E269" s="49" t="s">
        <v>917</v>
      </c>
      <c r="F269" s="53" t="s">
        <v>917</v>
      </c>
      <c r="G269" s="206">
        <v>25.733576122909756</v>
      </c>
      <c r="H269" s="48" t="s">
        <v>349</v>
      </c>
      <c r="I269" s="48" t="s">
        <v>349</v>
      </c>
      <c r="J269" s="48" t="s">
        <v>349</v>
      </c>
      <c r="K269" s="48" t="s">
        <v>349</v>
      </c>
    </row>
    <row r="270" spans="1:11" ht="12.75" customHeight="1">
      <c r="A270" s="81" t="s">
        <v>9</v>
      </c>
      <c r="B270" s="52"/>
      <c r="C270" s="49"/>
      <c r="D270" s="49"/>
      <c r="E270" s="49"/>
      <c r="F270" s="53"/>
      <c r="G270" s="52"/>
      <c r="H270" s="49"/>
      <c r="I270" s="49"/>
      <c r="J270" s="49"/>
      <c r="K270" s="49"/>
    </row>
    <row r="271" spans="1:11" ht="12.75" customHeight="1">
      <c r="A271" s="83" t="s">
        <v>430</v>
      </c>
      <c r="B271" s="52" t="s">
        <v>917</v>
      </c>
      <c r="C271" s="49" t="s">
        <v>917</v>
      </c>
      <c r="D271" s="49" t="s">
        <v>917</v>
      </c>
      <c r="E271" s="49" t="s">
        <v>917</v>
      </c>
      <c r="F271" s="53" t="s">
        <v>917</v>
      </c>
      <c r="G271" s="52" t="s">
        <v>917</v>
      </c>
      <c r="H271" s="49" t="s">
        <v>917</v>
      </c>
      <c r="I271" s="49" t="s">
        <v>917</v>
      </c>
      <c r="J271" s="49" t="s">
        <v>917</v>
      </c>
      <c r="K271" s="49" t="s">
        <v>917</v>
      </c>
    </row>
    <row r="272" spans="1:11" ht="12.75" customHeight="1">
      <c r="A272" s="83" t="s">
        <v>431</v>
      </c>
      <c r="B272" s="52" t="s">
        <v>917</v>
      </c>
      <c r="C272" s="49" t="s">
        <v>917</v>
      </c>
      <c r="D272" s="49" t="s">
        <v>917</v>
      </c>
      <c r="E272" s="49" t="s">
        <v>917</v>
      </c>
      <c r="F272" s="53" t="s">
        <v>917</v>
      </c>
      <c r="G272" s="52" t="s">
        <v>917</v>
      </c>
      <c r="H272" s="49" t="s">
        <v>917</v>
      </c>
      <c r="I272" s="49" t="s">
        <v>917</v>
      </c>
      <c r="J272" s="49" t="s">
        <v>917</v>
      </c>
      <c r="K272" s="49" t="s">
        <v>917</v>
      </c>
    </row>
    <row r="273" spans="1:11" ht="12.75" customHeight="1">
      <c r="A273" s="81" t="s">
        <v>158</v>
      </c>
      <c r="B273" s="52"/>
      <c r="C273" s="49"/>
      <c r="D273" s="49"/>
      <c r="E273" s="49"/>
      <c r="F273" s="53"/>
      <c r="G273" s="52"/>
      <c r="H273" s="49"/>
      <c r="I273" s="49"/>
      <c r="J273" s="49"/>
      <c r="K273" s="49"/>
    </row>
    <row r="274" spans="1:11" ht="12.75" customHeight="1">
      <c r="A274" s="114" t="s">
        <v>626</v>
      </c>
      <c r="B274" s="52">
        <v>-26.792271566844619</v>
      </c>
      <c r="C274" s="49">
        <v>0.76715415568075684</v>
      </c>
      <c r="D274" s="49">
        <v>14.046897584171219</v>
      </c>
      <c r="E274" s="49">
        <v>10.153704123219271</v>
      </c>
      <c r="F274" s="53">
        <v>-1.860184994953471</v>
      </c>
      <c r="G274" s="52">
        <v>83.59511613871652</v>
      </c>
      <c r="H274" s="49">
        <v>82.532965880837551</v>
      </c>
      <c r="I274" s="49">
        <v>91.457802566044663</v>
      </c>
      <c r="J274" s="49">
        <v>96.774517540713106</v>
      </c>
      <c r="K274" s="49">
        <v>93.292580452040212</v>
      </c>
    </row>
    <row r="275" spans="1:11" ht="12.75" customHeight="1">
      <c r="A275" s="114" t="s">
        <v>800</v>
      </c>
      <c r="B275" s="52">
        <v>-6.3396163832176882</v>
      </c>
      <c r="C275" s="49">
        <v>4.8207252711092821</v>
      </c>
      <c r="D275" s="49">
        <v>20.949724148951574</v>
      </c>
      <c r="E275" s="49">
        <v>6.664025865204664</v>
      </c>
      <c r="F275" s="53">
        <v>-5.3892215525424376</v>
      </c>
      <c r="G275" s="52">
        <v>84.523915135946524</v>
      </c>
      <c r="H275" s="49">
        <v>86.806914297696423</v>
      </c>
      <c r="I275" s="49">
        <v>102.01617491794626</v>
      </c>
      <c r="J275" s="49">
        <v>104.52692004172025</v>
      </c>
      <c r="K275" s="49">
        <v>97.142578170093628</v>
      </c>
    </row>
    <row r="276" spans="1:11" ht="12.75" customHeight="1">
      <c r="A276" s="84" t="s">
        <v>340</v>
      </c>
      <c r="B276" s="98" t="s">
        <v>917</v>
      </c>
      <c r="C276" s="87" t="s">
        <v>917</v>
      </c>
      <c r="D276" s="87" t="s">
        <v>917</v>
      </c>
      <c r="E276" s="87" t="s">
        <v>917</v>
      </c>
      <c r="F276" s="257" t="s">
        <v>917</v>
      </c>
      <c r="G276" s="98" t="s">
        <v>917</v>
      </c>
      <c r="H276" s="87" t="s">
        <v>917</v>
      </c>
      <c r="I276" s="87" t="s">
        <v>917</v>
      </c>
      <c r="J276" s="87" t="s">
        <v>917</v>
      </c>
      <c r="K276" s="87" t="s">
        <v>917</v>
      </c>
    </row>
    <row r="277" spans="1:11" ht="12.75" hidden="1" customHeight="1">
      <c r="A277" s="946" t="s">
        <v>10</v>
      </c>
      <c r="B277" s="946"/>
      <c r="C277" s="946"/>
      <c r="D277" s="946"/>
      <c r="E277" s="946"/>
      <c r="F277" s="946"/>
      <c r="G277" s="946"/>
      <c r="H277" s="946"/>
      <c r="I277" s="946"/>
      <c r="J277" s="946"/>
      <c r="K277" s="946"/>
    </row>
    <row r="278" spans="1:11" ht="14.25" customHeight="1">
      <c r="A278" s="973" t="s">
        <v>292</v>
      </c>
      <c r="B278" s="973"/>
      <c r="C278" s="973"/>
      <c r="D278" s="973"/>
      <c r="E278" s="973"/>
      <c r="F278" s="973"/>
      <c r="G278" s="973"/>
      <c r="H278" s="973"/>
      <c r="I278" s="973"/>
      <c r="J278" s="973"/>
      <c r="K278" s="974"/>
    </row>
    <row r="279" spans="1:11" ht="12.75" customHeight="1">
      <c r="A279" s="88"/>
      <c r="D279" s="3"/>
      <c r="E279" s="3"/>
      <c r="F279" s="4"/>
      <c r="G279" s="3"/>
    </row>
    <row r="283" spans="1:11" ht="14.25" customHeight="1"/>
    <row r="285" spans="1:11" s="70" customFormat="1" ht="13.5" customHeight="1">
      <c r="A285" s="1"/>
      <c r="B285" s="2"/>
      <c r="C285" s="2"/>
      <c r="D285" s="2"/>
      <c r="E285" s="2"/>
      <c r="F285" s="2"/>
      <c r="G285" s="2"/>
      <c r="H285" s="2"/>
      <c r="I285" s="2"/>
      <c r="J285" s="2"/>
      <c r="K285" s="2"/>
    </row>
    <row r="286" spans="1:11" s="22" customFormat="1" ht="14.25" customHeight="1">
      <c r="A286" s="1"/>
      <c r="B286" s="2"/>
      <c r="C286" s="2"/>
      <c r="D286" s="2"/>
      <c r="E286" s="2"/>
      <c r="F286" s="2"/>
      <c r="G286" s="2"/>
      <c r="H286" s="2"/>
      <c r="I286" s="2"/>
      <c r="J286" s="2"/>
      <c r="K286" s="2"/>
    </row>
  </sheetData>
  <mergeCells count="32">
    <mergeCell ref="A185:K185"/>
    <mergeCell ref="A150:A151"/>
    <mergeCell ref="B150:F150"/>
    <mergeCell ref="G150:K150"/>
    <mergeCell ref="A143:K143"/>
    <mergeCell ref="A148:K148"/>
    <mergeCell ref="A100:A101"/>
    <mergeCell ref="B100:F100"/>
    <mergeCell ref="G100:K100"/>
    <mergeCell ref="A3:K3"/>
    <mergeCell ref="A4:K4"/>
    <mergeCell ref="A96:K96"/>
    <mergeCell ref="A97:K97"/>
    <mergeCell ref="A7:A8"/>
    <mergeCell ref="B7:F7"/>
    <mergeCell ref="G7:K7"/>
    <mergeCell ref="A91:K91"/>
    <mergeCell ref="A56:A57"/>
    <mergeCell ref="B56:F56"/>
    <mergeCell ref="A54:K54"/>
    <mergeCell ref="G56:K56"/>
    <mergeCell ref="A278:K278"/>
    <mergeCell ref="A186:K186"/>
    <mergeCell ref="A193:A194"/>
    <mergeCell ref="B193:F193"/>
    <mergeCell ref="G193:K193"/>
    <mergeCell ref="A191:K191"/>
    <mergeCell ref="A277:K277"/>
    <mergeCell ref="A240:K240"/>
    <mergeCell ref="A242:A243"/>
    <mergeCell ref="B242:F242"/>
    <mergeCell ref="G242:K242"/>
  </mergeCells>
  <phoneticPr fontId="0" type="noConversion"/>
  <pageMargins left="0.94488188976377963" right="0.94488188976377963" top="0.59055118110236227" bottom="0.98425196850393704" header="0.51181102362204722" footer="0.51181102362204722"/>
  <pageSetup paperSize="9" scale="78" firstPageNumber="447" fitToHeight="0" orientation="portrait" useFirstPageNumber="1" r:id="rId1"/>
  <headerFooter alignWithMargins="0">
    <oddHeader>&amp;L&amp;"Arial,Italic"&amp;11      Comparative tables</oddHeader>
    <oddFooter xml:space="preserve">&amp;C </oddFooter>
  </headerFooter>
  <rowBreaks count="5" manualBreakCount="5">
    <brk id="50" max="10" man="1"/>
    <brk id="92" max="10" man="1"/>
    <brk id="144" max="10" man="1"/>
    <brk id="187" max="10" man="1"/>
    <brk id="23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3:K101"/>
  <sheetViews>
    <sheetView view="pageBreakPreview" topLeftCell="A58" zoomScale="115" zoomScaleNormal="100" zoomScaleSheetLayoutView="115" workbookViewId="0">
      <selection activeCell="A99" sqref="A99:XFD99"/>
    </sheetView>
  </sheetViews>
  <sheetFormatPr defaultRowHeight="12.75" customHeight="1"/>
  <cols>
    <col min="1" max="1" width="27.140625" style="134" customWidth="1"/>
    <col min="2" max="6" width="15.7109375" style="2" customWidth="1"/>
    <col min="7" max="8" width="7.28515625" style="2" customWidth="1"/>
    <col min="9" max="11" width="7.28515625" style="1" customWidth="1"/>
    <col min="12" max="16384" width="9.140625" style="1"/>
  </cols>
  <sheetData>
    <row r="3" spans="1:11" ht="12.75" customHeight="1">
      <c r="A3" s="982" t="s">
        <v>19</v>
      </c>
      <c r="B3" s="982"/>
      <c r="C3" s="982"/>
      <c r="D3" s="982"/>
      <c r="E3" s="982"/>
      <c r="F3" s="982"/>
    </row>
    <row r="4" spans="1:11" s="91" customFormat="1" ht="15" customHeight="1">
      <c r="A4" s="911" t="s">
        <v>335</v>
      </c>
      <c r="B4" s="911"/>
      <c r="C4" s="911"/>
      <c r="D4" s="911"/>
      <c r="E4" s="911"/>
      <c r="F4" s="911"/>
      <c r="G4" s="90"/>
      <c r="H4" s="90"/>
    </row>
    <row r="5" spans="1:11" s="91" customFormat="1" ht="12.75" customHeight="1">
      <c r="A5" s="259" t="s">
        <v>436</v>
      </c>
      <c r="B5" s="244"/>
      <c r="C5" s="244"/>
      <c r="D5" s="244"/>
      <c r="E5" s="244"/>
      <c r="F5" s="244"/>
      <c r="G5" s="90"/>
      <c r="H5" s="90"/>
    </row>
    <row r="6" spans="1:11" ht="12.75" customHeight="1">
      <c r="A6" s="133"/>
    </row>
    <row r="7" spans="1:11" s="35" customFormat="1" ht="15" customHeight="1">
      <c r="A7" s="975" t="s">
        <v>463</v>
      </c>
      <c r="B7" s="977" t="s">
        <v>46</v>
      </c>
      <c r="C7" s="983"/>
      <c r="D7" s="983"/>
      <c r="E7" s="983"/>
      <c r="F7" s="983"/>
      <c r="G7" s="179"/>
      <c r="H7" s="179"/>
      <c r="I7" s="133"/>
      <c r="J7" s="133"/>
      <c r="K7" s="133"/>
    </row>
    <row r="8" spans="1:11" s="35" customFormat="1" ht="15" customHeight="1">
      <c r="A8" s="976"/>
      <c r="B8" s="195">
        <v>40909</v>
      </c>
      <c r="C8" s="195">
        <v>41275</v>
      </c>
      <c r="D8" s="195">
        <v>41640</v>
      </c>
      <c r="E8" s="195">
        <v>42005</v>
      </c>
      <c r="F8" s="195">
        <v>42370</v>
      </c>
      <c r="G8" s="175"/>
      <c r="H8" s="175"/>
      <c r="I8" s="175"/>
      <c r="J8" s="175"/>
      <c r="K8" s="175"/>
    </row>
    <row r="9" spans="1:11" s="35" customFormat="1" ht="12.75" customHeight="1">
      <c r="A9" s="108" t="s">
        <v>31</v>
      </c>
      <c r="B9" s="202"/>
      <c r="C9" s="202"/>
      <c r="D9" s="202"/>
      <c r="E9" s="202"/>
      <c r="F9" s="202"/>
      <c r="G9" s="175"/>
      <c r="H9" s="175"/>
      <c r="I9" s="175"/>
      <c r="J9" s="175"/>
      <c r="K9" s="175"/>
    </row>
    <row r="10" spans="1:11" s="35" customFormat="1" ht="12.75" customHeight="1">
      <c r="A10" s="111" t="s">
        <v>982</v>
      </c>
      <c r="B10" s="94">
        <v>81</v>
      </c>
      <c r="C10" s="95">
        <v>72</v>
      </c>
      <c r="D10" s="95">
        <v>72</v>
      </c>
      <c r="E10" s="95">
        <v>71</v>
      </c>
      <c r="F10" s="95">
        <v>67</v>
      </c>
      <c r="G10" s="175"/>
      <c r="H10" s="703"/>
      <c r="I10" s="703"/>
      <c r="J10" s="703"/>
      <c r="K10" s="703"/>
    </row>
    <row r="11" spans="1:11" s="35" customFormat="1" ht="12.75" customHeight="1">
      <c r="A11" s="111" t="s">
        <v>983</v>
      </c>
      <c r="B11" s="984" t="s">
        <v>917</v>
      </c>
      <c r="C11" s="985"/>
      <c r="D11" s="985"/>
      <c r="E11" s="985"/>
      <c r="F11" s="985"/>
      <c r="G11" s="175"/>
      <c r="H11" s="703"/>
      <c r="I11" s="703"/>
      <c r="J11" s="703"/>
      <c r="K11" s="703"/>
    </row>
    <row r="12" spans="1:11" ht="12.75" customHeight="1">
      <c r="A12" s="79" t="s">
        <v>456</v>
      </c>
      <c r="B12" s="94"/>
      <c r="C12" s="95"/>
      <c r="D12" s="95"/>
      <c r="E12" s="95"/>
      <c r="F12" s="95"/>
      <c r="G12" s="134"/>
      <c r="H12" s="703"/>
      <c r="I12" s="703"/>
      <c r="J12" s="703"/>
      <c r="K12" s="703"/>
    </row>
    <row r="13" spans="1:11" ht="12.75" customHeight="1">
      <c r="A13" s="109" t="s">
        <v>792</v>
      </c>
      <c r="B13" s="94" t="s">
        <v>349</v>
      </c>
      <c r="C13" s="95" t="s">
        <v>349</v>
      </c>
      <c r="D13" s="95" t="s">
        <v>349</v>
      </c>
      <c r="E13" s="95" t="s">
        <v>349</v>
      </c>
      <c r="F13" s="95" t="s">
        <v>349</v>
      </c>
      <c r="G13" s="134"/>
      <c r="H13" s="703"/>
      <c r="I13" s="703"/>
      <c r="J13" s="703"/>
      <c r="K13" s="703"/>
    </row>
    <row r="14" spans="1:11" ht="12.75" customHeight="1">
      <c r="A14" s="109" t="s">
        <v>839</v>
      </c>
      <c r="B14" s="94">
        <v>191</v>
      </c>
      <c r="C14" s="95">
        <v>177</v>
      </c>
      <c r="D14" s="95">
        <v>156</v>
      </c>
      <c r="E14" s="95">
        <v>140</v>
      </c>
      <c r="F14" s="95">
        <v>205</v>
      </c>
      <c r="G14" s="134"/>
      <c r="H14" s="703"/>
      <c r="I14" s="703"/>
      <c r="J14" s="703"/>
      <c r="K14" s="703"/>
    </row>
    <row r="15" spans="1:11" ht="12.75" customHeight="1">
      <c r="A15" s="108" t="s">
        <v>458</v>
      </c>
      <c r="B15" s="94"/>
      <c r="C15" s="95"/>
      <c r="D15" s="95"/>
      <c r="E15" s="95"/>
      <c r="F15" s="95"/>
      <c r="G15" s="134"/>
      <c r="H15" s="703"/>
      <c r="I15" s="703"/>
      <c r="J15" s="703"/>
      <c r="K15" s="703"/>
    </row>
    <row r="16" spans="1:11" ht="12.75" customHeight="1">
      <c r="A16" s="109" t="s">
        <v>502</v>
      </c>
      <c r="B16" s="94">
        <v>83</v>
      </c>
      <c r="C16" s="95">
        <v>76</v>
      </c>
      <c r="D16" s="95">
        <v>72</v>
      </c>
      <c r="E16" s="95">
        <v>98</v>
      </c>
      <c r="F16" s="95">
        <v>88</v>
      </c>
      <c r="G16" s="134"/>
      <c r="H16" s="703"/>
      <c r="I16" s="703"/>
      <c r="J16" s="703"/>
      <c r="K16" s="703"/>
    </row>
    <row r="17" spans="1:11" ht="12.75" customHeight="1">
      <c r="A17" s="109" t="s">
        <v>937</v>
      </c>
      <c r="B17" s="94">
        <v>66</v>
      </c>
      <c r="C17" s="95">
        <v>60</v>
      </c>
      <c r="D17" s="95">
        <v>58</v>
      </c>
      <c r="E17" s="95">
        <v>86</v>
      </c>
      <c r="F17" s="95">
        <v>72</v>
      </c>
      <c r="G17" s="134"/>
      <c r="H17" s="703"/>
      <c r="I17" s="703"/>
      <c r="J17" s="703"/>
      <c r="K17" s="703"/>
    </row>
    <row r="18" spans="1:11" ht="12.75" customHeight="1">
      <c r="A18" s="79" t="s">
        <v>457</v>
      </c>
      <c r="B18" s="94"/>
      <c r="C18" s="95"/>
      <c r="D18" s="95"/>
      <c r="E18" s="95"/>
      <c r="F18" s="95"/>
      <c r="G18" s="1"/>
      <c r="H18" s="703"/>
      <c r="I18" s="703"/>
      <c r="J18" s="703"/>
      <c r="K18" s="703"/>
    </row>
    <row r="19" spans="1:11" ht="12.75" customHeight="1">
      <c r="A19" s="82" t="s">
        <v>13</v>
      </c>
      <c r="B19" s="94">
        <v>118</v>
      </c>
      <c r="C19" s="95">
        <v>111</v>
      </c>
      <c r="D19" s="95">
        <v>103</v>
      </c>
      <c r="E19" s="95">
        <v>88</v>
      </c>
      <c r="F19" s="95">
        <v>84</v>
      </c>
      <c r="G19" s="1"/>
      <c r="H19" s="703"/>
      <c r="I19" s="703"/>
      <c r="J19" s="703"/>
      <c r="K19" s="703"/>
    </row>
    <row r="20" spans="1:11" ht="12.75" customHeight="1">
      <c r="A20" s="82" t="s">
        <v>166</v>
      </c>
      <c r="B20" s="94">
        <v>87</v>
      </c>
      <c r="C20" s="95">
        <v>91</v>
      </c>
      <c r="D20" s="95">
        <v>87</v>
      </c>
      <c r="E20" s="95">
        <v>86</v>
      </c>
      <c r="F20" s="95">
        <v>75</v>
      </c>
      <c r="G20" s="1"/>
      <c r="H20" s="703"/>
      <c r="I20" s="703"/>
      <c r="J20" s="703"/>
      <c r="K20" s="703"/>
    </row>
    <row r="21" spans="1:11" ht="12.75" customHeight="1">
      <c r="A21" s="82" t="s">
        <v>659</v>
      </c>
      <c r="B21" s="94">
        <v>248</v>
      </c>
      <c r="C21" s="95">
        <v>259</v>
      </c>
      <c r="D21" s="95">
        <v>264</v>
      </c>
      <c r="E21" s="95">
        <v>269</v>
      </c>
      <c r="F21" s="95">
        <v>286</v>
      </c>
      <c r="G21" s="1"/>
      <c r="H21" s="703"/>
      <c r="I21" s="703"/>
      <c r="J21" s="703"/>
      <c r="K21" s="703"/>
    </row>
    <row r="22" spans="1:11" ht="12.75" customHeight="1">
      <c r="A22" s="82" t="s">
        <v>322</v>
      </c>
      <c r="B22" s="94" t="s">
        <v>917</v>
      </c>
      <c r="C22" s="95" t="s">
        <v>917</v>
      </c>
      <c r="D22" s="95" t="s">
        <v>917</v>
      </c>
      <c r="E22" s="95" t="s">
        <v>917</v>
      </c>
      <c r="F22" s="95" t="s">
        <v>917</v>
      </c>
      <c r="G22" s="1"/>
      <c r="H22" s="703"/>
      <c r="I22" s="703"/>
      <c r="J22" s="703"/>
      <c r="K22" s="703"/>
    </row>
    <row r="23" spans="1:11" ht="12.75" customHeight="1">
      <c r="A23" s="707" t="s">
        <v>1130</v>
      </c>
      <c r="B23" s="94">
        <v>88</v>
      </c>
      <c r="C23" s="95">
        <v>87</v>
      </c>
      <c r="D23" s="95">
        <v>84</v>
      </c>
      <c r="E23" s="95">
        <v>73</v>
      </c>
      <c r="F23" s="95">
        <v>71</v>
      </c>
      <c r="G23" s="1"/>
      <c r="H23" s="715"/>
      <c r="I23" s="715"/>
      <c r="J23" s="715"/>
      <c r="K23" s="715"/>
    </row>
    <row r="24" spans="1:11" ht="12.75" customHeight="1">
      <c r="A24" s="707" t="s">
        <v>999</v>
      </c>
      <c r="B24" s="94">
        <v>80</v>
      </c>
      <c r="C24" s="95">
        <v>77</v>
      </c>
      <c r="D24" s="95">
        <v>74</v>
      </c>
      <c r="E24" s="95">
        <v>69</v>
      </c>
      <c r="F24" s="95">
        <v>67</v>
      </c>
      <c r="G24" s="1"/>
      <c r="H24" s="715"/>
      <c r="I24" s="715"/>
      <c r="J24" s="715"/>
      <c r="K24" s="715"/>
    </row>
    <row r="25" spans="1:11" ht="12.75" customHeight="1">
      <c r="A25" s="108" t="s">
        <v>459</v>
      </c>
      <c r="B25" s="94"/>
      <c r="C25" s="95"/>
      <c r="D25" s="95"/>
      <c r="E25" s="95"/>
      <c r="F25" s="95"/>
      <c r="G25" s="1"/>
      <c r="H25" s="703"/>
      <c r="I25" s="703"/>
      <c r="J25" s="703"/>
      <c r="K25" s="703"/>
    </row>
    <row r="26" spans="1:11" ht="12.75" customHeight="1">
      <c r="A26" s="111" t="s">
        <v>578</v>
      </c>
      <c r="B26" s="94">
        <v>228</v>
      </c>
      <c r="C26" s="95">
        <v>240</v>
      </c>
      <c r="D26" s="95">
        <v>258</v>
      </c>
      <c r="E26" s="95">
        <v>262</v>
      </c>
      <c r="F26" s="95">
        <v>272</v>
      </c>
      <c r="G26" s="1"/>
      <c r="H26" s="703"/>
      <c r="I26" s="703"/>
      <c r="J26" s="703"/>
      <c r="K26" s="703"/>
    </row>
    <row r="27" spans="1:11" ht="12.75" customHeight="1">
      <c r="A27" s="111" t="s">
        <v>421</v>
      </c>
      <c r="B27" s="94">
        <v>119</v>
      </c>
      <c r="C27" s="95">
        <v>119</v>
      </c>
      <c r="D27" s="95">
        <v>120</v>
      </c>
      <c r="E27" s="95">
        <v>122</v>
      </c>
      <c r="F27" s="95">
        <v>129</v>
      </c>
      <c r="G27" s="1"/>
      <c r="H27" s="703"/>
      <c r="I27" s="703"/>
      <c r="J27" s="703"/>
      <c r="K27" s="703"/>
    </row>
    <row r="28" spans="1:11" ht="12.75" customHeight="1">
      <c r="A28" s="80" t="s">
        <v>140</v>
      </c>
      <c r="B28" s="94"/>
      <c r="C28" s="95"/>
      <c r="D28" s="95"/>
      <c r="E28" s="95"/>
      <c r="F28" s="95"/>
      <c r="G28" s="1"/>
      <c r="H28" s="703"/>
      <c r="I28" s="703"/>
      <c r="J28" s="703"/>
      <c r="K28" s="703"/>
    </row>
    <row r="29" spans="1:11" ht="12.75" customHeight="1">
      <c r="A29" s="82" t="s">
        <v>579</v>
      </c>
      <c r="B29" s="94">
        <v>191</v>
      </c>
      <c r="C29" s="95">
        <v>177</v>
      </c>
      <c r="D29" s="95">
        <v>156</v>
      </c>
      <c r="E29" s="95">
        <v>140</v>
      </c>
      <c r="F29" s="95">
        <v>146</v>
      </c>
      <c r="G29" s="1"/>
      <c r="H29" s="703"/>
      <c r="I29" s="703"/>
      <c r="J29" s="703"/>
      <c r="K29" s="703"/>
    </row>
    <row r="30" spans="1:11" ht="12.75" customHeight="1">
      <c r="A30" s="79" t="s">
        <v>141</v>
      </c>
      <c r="B30" s="94"/>
      <c r="C30" s="95"/>
      <c r="D30" s="95"/>
      <c r="E30" s="95"/>
      <c r="F30" s="95"/>
      <c r="G30" s="1"/>
      <c r="H30" s="703"/>
      <c r="I30" s="703"/>
      <c r="J30" s="703"/>
      <c r="K30" s="703"/>
    </row>
    <row r="31" spans="1:11" ht="12.75" customHeight="1">
      <c r="A31" s="114" t="s">
        <v>741</v>
      </c>
      <c r="B31" s="94">
        <v>214</v>
      </c>
      <c r="C31" s="95">
        <v>202</v>
      </c>
      <c r="D31" s="95">
        <v>186</v>
      </c>
      <c r="E31" s="95">
        <v>179</v>
      </c>
      <c r="F31" s="95">
        <v>195</v>
      </c>
      <c r="G31" s="1"/>
      <c r="H31" s="703"/>
      <c r="I31" s="703"/>
      <c r="J31" s="703"/>
      <c r="K31" s="703"/>
    </row>
    <row r="32" spans="1:11" ht="42" customHeight="1">
      <c r="A32" s="717" t="s">
        <v>1019</v>
      </c>
      <c r="B32" s="94">
        <v>182</v>
      </c>
      <c r="C32" s="95">
        <v>173</v>
      </c>
      <c r="D32" s="95">
        <v>162</v>
      </c>
      <c r="E32" s="95">
        <v>155</v>
      </c>
      <c r="F32" s="95">
        <v>148</v>
      </c>
      <c r="G32" s="1"/>
      <c r="H32" s="703"/>
      <c r="I32" s="703"/>
      <c r="J32" s="703"/>
      <c r="K32" s="703"/>
    </row>
    <row r="33" spans="1:11" ht="14.25" customHeight="1">
      <c r="A33" s="114" t="s">
        <v>742</v>
      </c>
      <c r="B33" s="94">
        <v>576</v>
      </c>
      <c r="C33" s="95">
        <v>589</v>
      </c>
      <c r="D33" s="95">
        <v>597</v>
      </c>
      <c r="E33" s="95">
        <v>609</v>
      </c>
      <c r="F33" s="95">
        <v>608</v>
      </c>
      <c r="G33" s="1"/>
      <c r="H33" s="703"/>
      <c r="I33" s="703"/>
      <c r="J33" s="703"/>
      <c r="K33" s="703"/>
    </row>
    <row r="34" spans="1:11" ht="12.75" customHeight="1">
      <c r="A34" s="80" t="s">
        <v>641</v>
      </c>
      <c r="B34" s="94"/>
      <c r="C34" s="95"/>
      <c r="D34" s="95"/>
      <c r="E34" s="95"/>
      <c r="F34" s="95"/>
      <c r="G34" s="1"/>
      <c r="H34" s="703"/>
      <c r="I34" s="703"/>
      <c r="J34" s="703"/>
      <c r="K34" s="703"/>
    </row>
    <row r="35" spans="1:11" ht="12.75" customHeight="1">
      <c r="A35" s="82" t="s">
        <v>339</v>
      </c>
      <c r="B35" s="94">
        <v>550</v>
      </c>
      <c r="C35" s="95">
        <v>543</v>
      </c>
      <c r="D35" s="95">
        <v>540</v>
      </c>
      <c r="E35" s="95">
        <v>550</v>
      </c>
      <c r="F35" s="95">
        <v>592</v>
      </c>
      <c r="G35" s="1"/>
      <c r="H35" s="703"/>
      <c r="I35" s="703"/>
      <c r="J35" s="703"/>
      <c r="K35" s="703"/>
    </row>
    <row r="36" spans="1:11" ht="12.75" customHeight="1">
      <c r="A36" s="110" t="s">
        <v>860</v>
      </c>
      <c r="B36" s="94"/>
      <c r="C36" s="95"/>
      <c r="D36" s="95"/>
      <c r="E36" s="95"/>
      <c r="F36" s="95"/>
      <c r="G36" s="1"/>
      <c r="H36" s="703"/>
      <c r="I36" s="703"/>
      <c r="J36" s="703"/>
      <c r="K36" s="703"/>
    </row>
    <row r="37" spans="1:11" ht="12.75" customHeight="1">
      <c r="A37" s="242" t="s">
        <v>298</v>
      </c>
      <c r="B37" s="94">
        <v>184</v>
      </c>
      <c r="C37" s="95">
        <v>191</v>
      </c>
      <c r="D37" s="95">
        <v>203</v>
      </c>
      <c r="E37" s="95">
        <v>260</v>
      </c>
      <c r="F37" s="95">
        <v>191</v>
      </c>
      <c r="G37" s="1"/>
      <c r="H37" s="703"/>
      <c r="I37" s="703"/>
      <c r="J37" s="703"/>
      <c r="K37" s="703"/>
    </row>
    <row r="38" spans="1:11" ht="12.75" customHeight="1">
      <c r="A38" s="242" t="s">
        <v>301</v>
      </c>
      <c r="B38" s="94">
        <v>1386</v>
      </c>
      <c r="C38" s="95">
        <v>1376</v>
      </c>
      <c r="D38" s="95">
        <v>1413</v>
      </c>
      <c r="E38" s="95">
        <v>1435</v>
      </c>
      <c r="F38" s="95">
        <v>1440</v>
      </c>
      <c r="G38" s="1"/>
      <c r="H38" s="703"/>
      <c r="I38" s="703"/>
      <c r="J38" s="703"/>
      <c r="K38" s="703"/>
    </row>
    <row r="39" spans="1:11" ht="12.75" customHeight="1">
      <c r="A39" s="242" t="s">
        <v>648</v>
      </c>
      <c r="B39" s="94">
        <v>1422</v>
      </c>
      <c r="C39" s="95">
        <v>1472</v>
      </c>
      <c r="D39" s="95">
        <v>1428</v>
      </c>
      <c r="E39" s="95">
        <v>1430</v>
      </c>
      <c r="F39" s="95">
        <v>1429</v>
      </c>
      <c r="G39" s="1"/>
      <c r="H39" s="703"/>
      <c r="I39" s="703"/>
      <c r="J39" s="703"/>
      <c r="K39" s="703"/>
    </row>
    <row r="40" spans="1:11" ht="12.75" customHeight="1">
      <c r="A40" s="739" t="s">
        <v>1048</v>
      </c>
      <c r="B40" s="94">
        <v>385</v>
      </c>
      <c r="C40" s="95">
        <v>361</v>
      </c>
      <c r="D40" s="95">
        <v>313</v>
      </c>
      <c r="E40" s="95" t="s">
        <v>917</v>
      </c>
      <c r="F40" s="95" t="s">
        <v>917</v>
      </c>
      <c r="G40" s="1"/>
      <c r="H40" s="715"/>
      <c r="I40" s="715"/>
      <c r="J40" s="715"/>
      <c r="K40" s="715"/>
    </row>
    <row r="41" spans="1:11" ht="12.75" customHeight="1">
      <c r="A41" s="739" t="s">
        <v>1049</v>
      </c>
      <c r="B41" s="94">
        <v>939</v>
      </c>
      <c r="C41" s="95">
        <v>959</v>
      </c>
      <c r="D41" s="95">
        <v>930</v>
      </c>
      <c r="E41" s="95">
        <v>909</v>
      </c>
      <c r="F41" s="95">
        <v>830</v>
      </c>
      <c r="G41" s="1"/>
      <c r="H41" s="715"/>
      <c r="I41" s="715"/>
      <c r="J41" s="715"/>
      <c r="K41" s="715"/>
    </row>
    <row r="42" spans="1:11" ht="12.75" customHeight="1">
      <c r="A42" s="80" t="s">
        <v>106</v>
      </c>
      <c r="B42" s="94"/>
      <c r="C42" s="95"/>
      <c r="D42" s="95"/>
      <c r="E42" s="95"/>
      <c r="F42" s="95"/>
      <c r="G42" s="1"/>
      <c r="H42" s="703"/>
      <c r="I42" s="703"/>
      <c r="J42" s="703"/>
      <c r="K42" s="703"/>
    </row>
    <row r="43" spans="1:11" ht="12.75" customHeight="1">
      <c r="A43" s="83" t="s">
        <v>499</v>
      </c>
      <c r="B43" s="94">
        <v>128</v>
      </c>
      <c r="C43" s="95">
        <v>128</v>
      </c>
      <c r="D43" s="95">
        <v>123</v>
      </c>
      <c r="E43" s="95" t="s">
        <v>917</v>
      </c>
      <c r="F43" s="95" t="s">
        <v>917</v>
      </c>
      <c r="G43" s="1"/>
      <c r="H43" s="703"/>
      <c r="I43" s="703"/>
      <c r="J43" s="703"/>
      <c r="K43" s="703"/>
    </row>
    <row r="44" spans="1:11" ht="12.75" customHeight="1">
      <c r="A44" s="82" t="s">
        <v>500</v>
      </c>
      <c r="B44" s="94">
        <v>87</v>
      </c>
      <c r="C44" s="95">
        <v>79</v>
      </c>
      <c r="D44" s="95">
        <v>77</v>
      </c>
      <c r="E44" s="95">
        <v>72</v>
      </c>
      <c r="F44" s="95">
        <v>73</v>
      </c>
      <c r="G44" s="1"/>
      <c r="H44" s="703"/>
      <c r="I44" s="703"/>
      <c r="J44" s="703"/>
      <c r="K44" s="703"/>
    </row>
    <row r="45" spans="1:11" ht="12.75" customHeight="1">
      <c r="A45" s="82" t="s">
        <v>501</v>
      </c>
      <c r="B45" s="94">
        <v>114</v>
      </c>
      <c r="C45" s="95">
        <v>118</v>
      </c>
      <c r="D45" s="95">
        <v>117</v>
      </c>
      <c r="E45" s="95">
        <v>110</v>
      </c>
      <c r="F45" s="95">
        <v>114</v>
      </c>
      <c r="G45" s="1"/>
      <c r="H45" s="703"/>
      <c r="I45" s="703"/>
      <c r="J45" s="703"/>
      <c r="K45" s="703"/>
    </row>
    <row r="46" spans="1:11" ht="12.75" customHeight="1">
      <c r="A46" s="79" t="s">
        <v>4</v>
      </c>
      <c r="B46" s="94"/>
      <c r="C46" s="95"/>
      <c r="D46" s="95"/>
      <c r="E46" s="95"/>
      <c r="F46" s="95"/>
      <c r="G46" s="1"/>
      <c r="H46" s="703"/>
      <c r="I46" s="703"/>
      <c r="J46" s="703"/>
      <c r="K46" s="703"/>
    </row>
    <row r="47" spans="1:11" ht="12.75" customHeight="1">
      <c r="A47" s="82" t="s">
        <v>613</v>
      </c>
      <c r="B47" s="94">
        <v>127</v>
      </c>
      <c r="C47" s="95">
        <v>126</v>
      </c>
      <c r="D47" s="95">
        <v>95</v>
      </c>
      <c r="E47" s="95">
        <v>95</v>
      </c>
      <c r="F47" s="95">
        <v>93</v>
      </c>
      <c r="G47" s="1"/>
      <c r="H47" s="703"/>
      <c r="I47" s="703"/>
      <c r="J47" s="703"/>
      <c r="K47" s="703"/>
    </row>
    <row r="48" spans="1:11" ht="12.75" customHeight="1">
      <c r="A48" s="82" t="s">
        <v>491</v>
      </c>
      <c r="B48" s="94">
        <v>99</v>
      </c>
      <c r="C48" s="95">
        <v>79</v>
      </c>
      <c r="D48" s="95">
        <v>111</v>
      </c>
      <c r="E48" s="95">
        <v>110</v>
      </c>
      <c r="F48" s="95">
        <v>108</v>
      </c>
      <c r="G48" s="1"/>
      <c r="H48" s="703"/>
      <c r="I48" s="703"/>
      <c r="J48" s="703"/>
      <c r="K48" s="703"/>
    </row>
    <row r="49" spans="1:11" ht="13.5" customHeight="1">
      <c r="A49" s="84" t="s">
        <v>661</v>
      </c>
      <c r="B49" s="258">
        <v>68</v>
      </c>
      <c r="C49" s="105">
        <v>51</v>
      </c>
      <c r="D49" s="105">
        <v>49</v>
      </c>
      <c r="E49" s="105">
        <v>51</v>
      </c>
      <c r="F49" s="105">
        <v>51</v>
      </c>
      <c r="G49" s="1"/>
      <c r="H49" s="703"/>
      <c r="I49" s="703"/>
      <c r="J49" s="703"/>
      <c r="K49" s="703"/>
    </row>
    <row r="50" spans="1:11" ht="20.25" customHeight="1">
      <c r="A50" s="553"/>
      <c r="B50" s="564"/>
      <c r="C50" s="564"/>
      <c r="D50" s="564"/>
      <c r="E50" s="564"/>
      <c r="F50" s="564"/>
      <c r="G50" s="1"/>
      <c r="H50" s="703"/>
      <c r="I50" s="703"/>
      <c r="J50" s="703"/>
      <c r="K50" s="703"/>
    </row>
    <row r="51" spans="1:11">
      <c r="A51" s="88"/>
      <c r="B51" s="95"/>
      <c r="C51" s="95"/>
      <c r="D51" s="95"/>
      <c r="E51" s="95"/>
      <c r="F51" s="95"/>
      <c r="G51" s="1"/>
      <c r="H51" s="703"/>
      <c r="I51" s="703"/>
      <c r="J51" s="703"/>
      <c r="K51" s="703"/>
    </row>
    <row r="52" spans="1:11">
      <c r="A52" s="88"/>
      <c r="B52" s="95"/>
      <c r="C52" s="95"/>
      <c r="D52" s="95"/>
      <c r="E52" s="95"/>
      <c r="F52" s="95"/>
      <c r="G52" s="1"/>
      <c r="H52" s="703"/>
      <c r="I52" s="703"/>
      <c r="J52" s="703"/>
      <c r="K52" s="703"/>
    </row>
    <row r="53" spans="1:11">
      <c r="A53" s="88"/>
      <c r="B53" s="95"/>
      <c r="C53" s="95"/>
      <c r="D53" s="95"/>
      <c r="E53" s="95"/>
      <c r="F53" s="95"/>
      <c r="G53" s="1"/>
      <c r="H53" s="703"/>
      <c r="I53" s="703"/>
      <c r="J53" s="703"/>
      <c r="K53" s="703"/>
    </row>
    <row r="54" spans="1:11">
      <c r="A54" s="982" t="s">
        <v>472</v>
      </c>
      <c r="B54" s="982"/>
      <c r="C54" s="982"/>
      <c r="D54" s="982"/>
      <c r="E54" s="982"/>
      <c r="F54" s="982"/>
      <c r="G54" s="1"/>
      <c r="H54" s="703"/>
      <c r="I54" s="703"/>
      <c r="J54" s="703"/>
      <c r="K54" s="703"/>
    </row>
    <row r="55" spans="1:11">
      <c r="A55" s="567"/>
      <c r="B55" s="105"/>
      <c r="C55" s="105"/>
      <c r="D55" s="105"/>
      <c r="E55" s="105"/>
      <c r="F55" s="105"/>
      <c r="G55" s="1"/>
      <c r="H55" s="703"/>
      <c r="I55" s="703"/>
      <c r="J55" s="703"/>
      <c r="K55" s="703"/>
    </row>
    <row r="56" spans="1:11" ht="15" customHeight="1">
      <c r="A56" s="975" t="s">
        <v>463</v>
      </c>
      <c r="B56" s="977" t="s">
        <v>46</v>
      </c>
      <c r="C56" s="983"/>
      <c r="D56" s="983"/>
      <c r="E56" s="983"/>
      <c r="F56" s="983"/>
      <c r="G56" s="1"/>
      <c r="H56" s="703"/>
      <c r="I56" s="703"/>
      <c r="J56" s="703"/>
      <c r="K56" s="703"/>
    </row>
    <row r="57" spans="1:11" ht="15" customHeight="1">
      <c r="A57" s="976"/>
      <c r="B57" s="195">
        <v>40909</v>
      </c>
      <c r="C57" s="195">
        <v>41275</v>
      </c>
      <c r="D57" s="195">
        <v>41640</v>
      </c>
      <c r="E57" s="195">
        <v>42005</v>
      </c>
      <c r="F57" s="195">
        <v>42370</v>
      </c>
      <c r="G57" s="1"/>
      <c r="H57" s="703"/>
      <c r="I57" s="703"/>
      <c r="J57" s="703"/>
      <c r="K57" s="703"/>
    </row>
    <row r="58" spans="1:11">
      <c r="A58" s="108" t="s">
        <v>811</v>
      </c>
      <c r="B58" s="94"/>
      <c r="C58" s="95"/>
      <c r="D58" s="95"/>
      <c r="E58" s="95"/>
      <c r="F58" s="95"/>
      <c r="G58" s="1"/>
      <c r="H58" s="703"/>
      <c r="I58" s="703"/>
      <c r="J58" s="703"/>
      <c r="K58" s="703"/>
    </row>
    <row r="59" spans="1:11">
      <c r="A59" s="111" t="s">
        <v>524</v>
      </c>
      <c r="B59" s="94">
        <v>94</v>
      </c>
      <c r="C59" s="95">
        <v>93</v>
      </c>
      <c r="D59" s="95">
        <v>92</v>
      </c>
      <c r="E59" s="95">
        <v>97</v>
      </c>
      <c r="F59" s="95">
        <v>92</v>
      </c>
      <c r="G59" s="1"/>
      <c r="H59" s="703"/>
      <c r="I59" s="703"/>
      <c r="J59" s="703"/>
      <c r="K59" s="703"/>
    </row>
    <row r="60" spans="1:11">
      <c r="A60" s="108" t="s">
        <v>812</v>
      </c>
      <c r="B60" s="94"/>
      <c r="C60" s="95"/>
      <c r="D60" s="95"/>
      <c r="E60" s="95"/>
      <c r="F60" s="95"/>
      <c r="G60" s="1"/>
      <c r="H60" s="703"/>
      <c r="I60" s="703"/>
      <c r="J60" s="703"/>
      <c r="K60" s="703"/>
    </row>
    <row r="61" spans="1:11">
      <c r="A61" s="111" t="s">
        <v>525</v>
      </c>
      <c r="B61" s="94">
        <v>34</v>
      </c>
      <c r="C61" s="95">
        <v>31</v>
      </c>
      <c r="D61" s="95">
        <v>30</v>
      </c>
      <c r="E61" s="95">
        <v>31</v>
      </c>
      <c r="F61" s="95">
        <v>31</v>
      </c>
      <c r="G61" s="1"/>
      <c r="H61" s="703"/>
      <c r="I61" s="703"/>
      <c r="J61" s="703"/>
      <c r="K61" s="703"/>
    </row>
    <row r="62" spans="1:11">
      <c r="A62" s="109" t="s">
        <v>528</v>
      </c>
      <c r="B62" s="94">
        <v>48</v>
      </c>
      <c r="C62" s="95">
        <v>45</v>
      </c>
      <c r="D62" s="95">
        <v>68</v>
      </c>
      <c r="E62" s="95">
        <v>48</v>
      </c>
      <c r="F62" s="95">
        <v>48</v>
      </c>
      <c r="G62" s="1"/>
      <c r="H62" s="703"/>
      <c r="I62" s="703"/>
      <c r="J62" s="703"/>
      <c r="K62" s="703"/>
    </row>
    <row r="63" spans="1:11">
      <c r="A63" s="80" t="s">
        <v>5</v>
      </c>
      <c r="B63" s="26"/>
      <c r="C63" s="17"/>
      <c r="D63" s="17"/>
      <c r="E63" s="17"/>
      <c r="F63" s="17"/>
      <c r="G63" s="1"/>
      <c r="H63" s="703"/>
      <c r="I63" s="703"/>
      <c r="J63" s="703"/>
      <c r="K63" s="703"/>
    </row>
    <row r="64" spans="1:11" ht="12.75" customHeight="1">
      <c r="A64" s="83" t="s">
        <v>951</v>
      </c>
      <c r="B64" s="984" t="s">
        <v>917</v>
      </c>
      <c r="C64" s="985"/>
      <c r="D64" s="985"/>
      <c r="E64" s="985"/>
      <c r="F64" s="985"/>
      <c r="G64" s="1"/>
      <c r="H64" s="703"/>
      <c r="I64" s="703"/>
      <c r="J64" s="703"/>
      <c r="K64" s="703"/>
    </row>
    <row r="65" spans="1:11" ht="12.75" customHeight="1">
      <c r="A65" s="110" t="s">
        <v>813</v>
      </c>
      <c r="B65" s="94"/>
      <c r="C65" s="95"/>
      <c r="D65" s="95"/>
      <c r="E65" s="95"/>
      <c r="F65" s="95"/>
      <c r="G65" s="1"/>
      <c r="H65" s="703"/>
      <c r="I65" s="703"/>
      <c r="J65" s="703"/>
      <c r="K65" s="703"/>
    </row>
    <row r="66" spans="1:11" ht="12.75" hidden="1" customHeight="1">
      <c r="A66" s="112" t="s">
        <v>482</v>
      </c>
      <c r="B66" s="94" t="s">
        <v>349</v>
      </c>
      <c r="C66" s="95" t="s">
        <v>349</v>
      </c>
      <c r="D66" s="95" t="s">
        <v>349</v>
      </c>
      <c r="E66" s="95" t="s">
        <v>349</v>
      </c>
      <c r="F66" s="95" t="s">
        <v>349</v>
      </c>
      <c r="G66" s="1"/>
      <c r="H66" s="703"/>
      <c r="I66" s="703"/>
      <c r="J66" s="703"/>
      <c r="K66" s="703"/>
    </row>
    <row r="67" spans="1:11" ht="12.75" customHeight="1">
      <c r="A67" s="112" t="s">
        <v>483</v>
      </c>
      <c r="B67" s="94">
        <v>634</v>
      </c>
      <c r="C67" s="95">
        <v>559</v>
      </c>
      <c r="D67" s="95">
        <v>512</v>
      </c>
      <c r="E67" s="95">
        <v>466</v>
      </c>
      <c r="F67" s="95" t="s">
        <v>349</v>
      </c>
      <c r="G67" s="1"/>
      <c r="H67" s="703"/>
      <c r="I67" s="703"/>
      <c r="J67" s="703"/>
      <c r="K67" s="703"/>
    </row>
    <row r="68" spans="1:11" ht="12.75" hidden="1" customHeight="1">
      <c r="A68" s="112" t="s">
        <v>484</v>
      </c>
      <c r="B68" s="94" t="s">
        <v>349</v>
      </c>
      <c r="C68" s="95" t="s">
        <v>349</v>
      </c>
      <c r="D68" s="95" t="s">
        <v>349</v>
      </c>
      <c r="E68" s="95" t="s">
        <v>349</v>
      </c>
      <c r="F68" s="95" t="s">
        <v>349</v>
      </c>
      <c r="G68" s="1"/>
      <c r="H68" s="703"/>
      <c r="I68" s="703"/>
      <c r="J68" s="703"/>
      <c r="K68" s="703"/>
    </row>
    <row r="69" spans="1:11" ht="12.75" customHeight="1">
      <c r="A69" s="705" t="s">
        <v>1052</v>
      </c>
      <c r="B69" s="94">
        <v>755</v>
      </c>
      <c r="C69" s="95">
        <v>733</v>
      </c>
      <c r="D69" s="95">
        <v>669</v>
      </c>
      <c r="E69" s="95">
        <v>686</v>
      </c>
      <c r="F69" s="95">
        <v>660</v>
      </c>
      <c r="G69" s="1"/>
      <c r="H69" s="708"/>
      <c r="I69" s="708"/>
      <c r="J69" s="708"/>
      <c r="K69" s="708"/>
    </row>
    <row r="70" spans="1:11" ht="12.75" customHeight="1">
      <c r="A70" s="110" t="s">
        <v>814</v>
      </c>
      <c r="B70" s="94"/>
      <c r="C70" s="95"/>
      <c r="D70" s="95"/>
      <c r="E70" s="95"/>
      <c r="F70" s="95"/>
      <c r="G70" s="1"/>
      <c r="H70" s="703"/>
      <c r="I70" s="703"/>
      <c r="J70" s="703"/>
      <c r="K70" s="703"/>
    </row>
    <row r="71" spans="1:11" ht="12.75" customHeight="1">
      <c r="A71" s="111" t="s">
        <v>653</v>
      </c>
      <c r="B71" s="94">
        <v>62</v>
      </c>
      <c r="C71" s="95">
        <v>53</v>
      </c>
      <c r="D71" s="95">
        <v>53</v>
      </c>
      <c r="E71" s="95">
        <v>53</v>
      </c>
      <c r="F71" s="95">
        <v>54</v>
      </c>
      <c r="G71" s="1"/>
      <c r="H71" s="703"/>
      <c r="I71" s="703"/>
      <c r="J71" s="703"/>
      <c r="K71" s="703"/>
    </row>
    <row r="72" spans="1:11" ht="12.75" customHeight="1">
      <c r="A72" s="54" t="s">
        <v>6</v>
      </c>
      <c r="B72" s="26"/>
      <c r="C72" s="17"/>
      <c r="D72" s="17"/>
      <c r="E72" s="17"/>
      <c r="F72" s="17"/>
      <c r="G72" s="1"/>
      <c r="H72" s="703"/>
      <c r="I72" s="703"/>
      <c r="J72" s="703"/>
      <c r="K72" s="703"/>
    </row>
    <row r="73" spans="1:11" ht="12.75" customHeight="1">
      <c r="A73" s="83" t="s">
        <v>429</v>
      </c>
      <c r="B73" s="94">
        <v>4148</v>
      </c>
      <c r="C73" s="95">
        <v>3975</v>
      </c>
      <c r="D73" s="95">
        <v>4421</v>
      </c>
      <c r="E73" s="95">
        <v>4199</v>
      </c>
      <c r="F73" s="95">
        <v>3955</v>
      </c>
      <c r="G73" s="1"/>
      <c r="H73" s="703"/>
      <c r="I73" s="703"/>
      <c r="J73" s="703"/>
      <c r="K73" s="703"/>
    </row>
    <row r="74" spans="1:11" ht="12.75" customHeight="1">
      <c r="A74" s="113" t="s">
        <v>815</v>
      </c>
      <c r="B74" s="94"/>
      <c r="C74" s="95"/>
      <c r="D74" s="95"/>
      <c r="E74" s="95"/>
      <c r="F74" s="95"/>
      <c r="G74" s="1"/>
      <c r="H74" s="703"/>
      <c r="I74" s="703"/>
      <c r="J74" s="703"/>
      <c r="K74" s="703"/>
    </row>
    <row r="75" spans="1:11">
      <c r="A75" s="111" t="s">
        <v>930</v>
      </c>
      <c r="B75" s="178" t="s">
        <v>917</v>
      </c>
      <c r="C75" s="106" t="s">
        <v>917</v>
      </c>
      <c r="D75" s="106" t="s">
        <v>917</v>
      </c>
      <c r="E75" s="106" t="s">
        <v>917</v>
      </c>
      <c r="F75" s="106" t="s">
        <v>917</v>
      </c>
      <c r="G75" s="1"/>
      <c r="H75" s="703"/>
      <c r="I75" s="703"/>
      <c r="J75" s="703"/>
      <c r="K75" s="703"/>
    </row>
    <row r="76" spans="1:11" ht="12.75" customHeight="1">
      <c r="A76" s="115" t="s">
        <v>7</v>
      </c>
      <c r="B76" s="94"/>
      <c r="C76" s="95"/>
      <c r="D76" s="95"/>
      <c r="E76" s="95"/>
      <c r="F76" s="95"/>
      <c r="G76" s="1"/>
      <c r="H76" s="703"/>
      <c r="I76" s="703"/>
      <c r="J76" s="703"/>
      <c r="K76" s="703"/>
    </row>
    <row r="77" spans="1:11" ht="12.75" hidden="1" customHeight="1">
      <c r="A77" s="747" t="s">
        <v>680</v>
      </c>
      <c r="B77" s="94">
        <v>0</v>
      </c>
      <c r="C77" s="95">
        <v>0</v>
      </c>
      <c r="D77" s="95">
        <v>0</v>
      </c>
      <c r="E77" s="95">
        <v>0</v>
      </c>
      <c r="F77" s="95">
        <v>0</v>
      </c>
      <c r="G77" s="1"/>
      <c r="H77" s="703"/>
      <c r="I77" s="703"/>
      <c r="J77" s="703"/>
      <c r="K77" s="703"/>
    </row>
    <row r="78" spans="1:11" ht="12.75" customHeight="1">
      <c r="A78" s="111" t="s">
        <v>836</v>
      </c>
      <c r="B78" s="94">
        <v>173</v>
      </c>
      <c r="C78" s="95">
        <v>192</v>
      </c>
      <c r="D78" s="95">
        <v>192</v>
      </c>
      <c r="E78" s="95">
        <v>186</v>
      </c>
      <c r="F78" s="95">
        <v>171</v>
      </c>
      <c r="G78" s="1"/>
      <c r="H78" s="703"/>
      <c r="I78" s="703"/>
      <c r="J78" s="703"/>
      <c r="K78" s="703"/>
    </row>
    <row r="79" spans="1:11" ht="12.75" customHeight="1">
      <c r="A79" s="81" t="s">
        <v>8</v>
      </c>
      <c r="B79" s="26"/>
      <c r="C79" s="17"/>
      <c r="D79" s="17"/>
      <c r="E79" s="17"/>
      <c r="F79" s="17"/>
      <c r="G79" s="1"/>
      <c r="H79" s="703"/>
      <c r="I79" s="703"/>
      <c r="J79" s="703"/>
      <c r="K79" s="703"/>
    </row>
    <row r="80" spans="1:11" ht="12.75" customHeight="1">
      <c r="A80" s="83" t="s">
        <v>189</v>
      </c>
      <c r="B80" s="26">
        <v>119</v>
      </c>
      <c r="C80" s="17">
        <v>108</v>
      </c>
      <c r="D80" s="17">
        <v>107</v>
      </c>
      <c r="E80" s="17">
        <v>105</v>
      </c>
      <c r="F80" s="17">
        <v>108</v>
      </c>
      <c r="G80" s="1"/>
      <c r="H80" s="703"/>
      <c r="I80" s="703"/>
      <c r="J80" s="703"/>
      <c r="K80" s="703"/>
    </row>
    <row r="81" spans="1:11" ht="12.75" customHeight="1">
      <c r="A81" s="115" t="s">
        <v>816</v>
      </c>
      <c r="B81" s="26"/>
      <c r="C81" s="17"/>
      <c r="D81" s="17"/>
      <c r="E81" s="17"/>
      <c r="F81" s="17"/>
      <c r="G81" s="1"/>
      <c r="H81" s="703"/>
      <c r="I81" s="703"/>
      <c r="J81" s="703"/>
      <c r="K81" s="703"/>
    </row>
    <row r="82" spans="1:11" ht="12.75" customHeight="1">
      <c r="A82" s="727" t="s">
        <v>1100</v>
      </c>
      <c r="B82" s="26">
        <v>140</v>
      </c>
      <c r="C82" s="17">
        <v>213</v>
      </c>
      <c r="D82" s="17">
        <v>214</v>
      </c>
      <c r="E82" s="17">
        <v>211</v>
      </c>
      <c r="F82" s="17">
        <v>209</v>
      </c>
      <c r="G82" s="1"/>
      <c r="H82" s="703"/>
      <c r="I82" s="703"/>
      <c r="J82" s="703"/>
      <c r="K82" s="703"/>
    </row>
    <row r="83" spans="1:11" ht="12.75" customHeight="1">
      <c r="A83" s="111" t="s">
        <v>612</v>
      </c>
      <c r="B83" s="26">
        <v>101</v>
      </c>
      <c r="C83" s="17" t="s">
        <v>349</v>
      </c>
      <c r="D83" s="17" t="s">
        <v>349</v>
      </c>
      <c r="E83" s="17" t="s">
        <v>349</v>
      </c>
      <c r="F83" s="17" t="s">
        <v>349</v>
      </c>
      <c r="G83" s="1"/>
      <c r="H83" s="703"/>
      <c r="I83" s="703"/>
      <c r="J83" s="703"/>
      <c r="K83" s="703"/>
    </row>
    <row r="84" spans="1:11" ht="12.75" customHeight="1">
      <c r="A84" s="81" t="s">
        <v>9</v>
      </c>
      <c r="B84" s="26"/>
      <c r="C84" s="17"/>
      <c r="D84" s="17"/>
      <c r="E84" s="17"/>
      <c r="F84" s="17"/>
      <c r="G84" s="1"/>
      <c r="H84" s="703"/>
      <c r="I84" s="703"/>
      <c r="J84" s="703"/>
      <c r="K84" s="703"/>
    </row>
    <row r="85" spans="1:11" ht="12.75" customHeight="1">
      <c r="A85" s="83" t="s">
        <v>430</v>
      </c>
      <c r="B85" s="984" t="s">
        <v>917</v>
      </c>
      <c r="C85" s="985"/>
      <c r="D85" s="985"/>
      <c r="E85" s="985"/>
      <c r="F85" s="985"/>
      <c r="G85" s="1"/>
      <c r="H85" s="703"/>
      <c r="I85" s="703"/>
      <c r="J85" s="703"/>
      <c r="K85" s="703"/>
    </row>
    <row r="86" spans="1:11" ht="12.75" customHeight="1">
      <c r="A86" s="83" t="s">
        <v>431</v>
      </c>
      <c r="B86" s="984" t="s">
        <v>917</v>
      </c>
      <c r="C86" s="985"/>
      <c r="D86" s="985"/>
      <c r="E86" s="985"/>
      <c r="F86" s="985"/>
      <c r="G86" s="1"/>
      <c r="H86" s="703"/>
      <c r="I86" s="703"/>
      <c r="J86" s="703"/>
      <c r="K86" s="703"/>
    </row>
    <row r="87" spans="1:11" ht="12.75" customHeight="1">
      <c r="A87" s="81" t="s">
        <v>158</v>
      </c>
      <c r="B87" s="26"/>
      <c r="C87" s="17"/>
      <c r="D87" s="17"/>
      <c r="E87" s="17"/>
      <c r="F87" s="17"/>
      <c r="G87" s="1"/>
      <c r="H87" s="703"/>
      <c r="I87" s="703"/>
      <c r="J87" s="703"/>
      <c r="K87" s="703"/>
    </row>
    <row r="88" spans="1:11" ht="12.75" customHeight="1">
      <c r="A88" s="114" t="s">
        <v>626</v>
      </c>
      <c r="B88" s="984" t="s">
        <v>917</v>
      </c>
      <c r="C88" s="985"/>
      <c r="D88" s="985"/>
      <c r="E88" s="985"/>
      <c r="F88" s="985"/>
      <c r="G88" s="1"/>
      <c r="H88" s="703"/>
      <c r="I88" s="703"/>
      <c r="J88" s="703"/>
      <c r="K88" s="703"/>
    </row>
    <row r="89" spans="1:11" ht="12.75" customHeight="1">
      <c r="A89" s="114" t="s">
        <v>800</v>
      </c>
      <c r="B89" s="984" t="s">
        <v>917</v>
      </c>
      <c r="C89" s="985"/>
      <c r="D89" s="985"/>
      <c r="E89" s="985"/>
      <c r="F89" s="985"/>
      <c r="G89" s="1"/>
      <c r="H89" s="703"/>
      <c r="I89" s="703"/>
      <c r="J89" s="703"/>
      <c r="K89" s="703"/>
    </row>
    <row r="90" spans="1:11" ht="12.75" customHeight="1">
      <c r="A90" s="84" t="s">
        <v>340</v>
      </c>
      <c r="B90" s="986" t="s">
        <v>917</v>
      </c>
      <c r="C90" s="987"/>
      <c r="D90" s="987"/>
      <c r="E90" s="987"/>
      <c r="F90" s="987"/>
      <c r="G90" s="1"/>
      <c r="H90" s="703"/>
      <c r="I90" s="703"/>
      <c r="J90" s="703"/>
      <c r="K90" s="703"/>
    </row>
    <row r="91" spans="1:11" ht="12.75" customHeight="1">
      <c r="A91" s="553"/>
      <c r="B91" s="564"/>
      <c r="C91" s="564"/>
      <c r="D91" s="564"/>
      <c r="E91" s="564"/>
      <c r="F91" s="564"/>
      <c r="G91" s="1"/>
      <c r="H91" s="703"/>
      <c r="I91" s="703"/>
      <c r="J91" s="703"/>
      <c r="K91" s="703"/>
    </row>
    <row r="92" spans="1:11" ht="12.75" hidden="1" customHeight="1">
      <c r="A92" s="942" t="s">
        <v>10</v>
      </c>
      <c r="B92" s="942"/>
      <c r="C92" s="942"/>
      <c r="D92" s="942"/>
      <c r="E92" s="942"/>
      <c r="F92" s="942"/>
      <c r="G92" s="70"/>
      <c r="H92" s="70"/>
      <c r="I92" s="70"/>
    </row>
    <row r="93" spans="1:11" ht="12.75" customHeight="1">
      <c r="A93" s="3"/>
      <c r="E93" s="1"/>
      <c r="F93" s="1"/>
      <c r="G93" s="1"/>
      <c r="H93" s="1"/>
    </row>
    <row r="94" spans="1:11" ht="12.75" customHeight="1">
      <c r="A94" s="3"/>
      <c r="E94" s="1"/>
      <c r="F94" s="1"/>
      <c r="G94" s="1"/>
      <c r="H94" s="704"/>
      <c r="I94" s="704"/>
      <c r="J94" s="704"/>
      <c r="K94" s="704"/>
    </row>
    <row r="95" spans="1:11" s="131" customFormat="1" ht="12.75" customHeight="1">
      <c r="A95" s="3"/>
      <c r="B95" s="2"/>
      <c r="C95" s="2"/>
      <c r="D95" s="2"/>
      <c r="E95" s="1"/>
      <c r="F95" s="1"/>
      <c r="G95" s="1"/>
      <c r="H95" s="1"/>
      <c r="I95" s="1"/>
      <c r="J95" s="1"/>
      <c r="K95" s="1"/>
    </row>
    <row r="96" spans="1:11" s="131" customFormat="1" ht="12.75" customHeight="1">
      <c r="A96" s="3"/>
      <c r="B96" s="2"/>
      <c r="C96" s="2"/>
      <c r="D96" s="2"/>
      <c r="E96" s="1"/>
      <c r="F96" s="1"/>
      <c r="G96" s="1"/>
      <c r="H96" s="1"/>
      <c r="I96" s="1"/>
      <c r="J96" s="1"/>
      <c r="K96" s="1"/>
    </row>
    <row r="97" spans="1:11" s="131" customFormat="1" ht="12.75" customHeight="1">
      <c r="A97" s="134"/>
      <c r="B97" s="2"/>
      <c r="C97" s="2"/>
      <c r="D97" s="2"/>
      <c r="E97" s="2"/>
      <c r="F97" s="2"/>
      <c r="G97" s="2"/>
      <c r="H97" s="2"/>
      <c r="I97" s="1"/>
      <c r="J97" s="1"/>
      <c r="K97" s="1"/>
    </row>
    <row r="98" spans="1:11" s="146" customFormat="1" ht="12.75" customHeight="1">
      <c r="A98" s="134"/>
      <c r="B98" s="2"/>
      <c r="C98" s="2"/>
      <c r="D98" s="2"/>
      <c r="E98" s="2"/>
      <c r="F98" s="2"/>
      <c r="G98" s="2"/>
      <c r="H98" s="2"/>
      <c r="I98" s="1"/>
      <c r="J98" s="1"/>
      <c r="K98" s="1"/>
    </row>
    <row r="99" spans="1:11" s="132" customFormat="1" ht="13.5" customHeight="1">
      <c r="A99" s="134"/>
      <c r="B99" s="2"/>
      <c r="C99" s="2"/>
      <c r="D99" s="2"/>
      <c r="E99" s="2"/>
      <c r="F99" s="2"/>
      <c r="G99" s="2"/>
      <c r="H99" s="2"/>
      <c r="I99" s="1"/>
      <c r="J99" s="1"/>
      <c r="K99" s="1"/>
    </row>
    <row r="100" spans="1:11" s="131" customFormat="1" ht="12.75" customHeight="1">
      <c r="A100" s="134"/>
      <c r="B100" s="2"/>
      <c r="C100" s="2"/>
      <c r="D100" s="2"/>
      <c r="E100" s="2"/>
      <c r="F100" s="2"/>
      <c r="G100" s="2"/>
      <c r="H100" s="2"/>
      <c r="I100" s="1"/>
      <c r="J100" s="1"/>
      <c r="K100" s="1"/>
    </row>
    <row r="101" spans="1:11" s="131" customFormat="1" ht="13.5" customHeight="1">
      <c r="A101" s="134"/>
      <c r="B101" s="2"/>
      <c r="C101" s="2"/>
      <c r="D101" s="2"/>
      <c r="E101" s="2"/>
      <c r="F101" s="2"/>
      <c r="G101" s="2"/>
      <c r="H101" s="2"/>
      <c r="I101" s="1"/>
      <c r="J101" s="1"/>
      <c r="K101" s="1"/>
    </row>
  </sheetData>
  <mergeCells count="15">
    <mergeCell ref="A92:F92"/>
    <mergeCell ref="A3:F3"/>
    <mergeCell ref="A4:F4"/>
    <mergeCell ref="A7:A8"/>
    <mergeCell ref="B7:F7"/>
    <mergeCell ref="A54:F54"/>
    <mergeCell ref="A56:A57"/>
    <mergeCell ref="B56:F56"/>
    <mergeCell ref="B11:F11"/>
    <mergeCell ref="B64:F64"/>
    <mergeCell ref="B85:F85"/>
    <mergeCell ref="B86:F86"/>
    <mergeCell ref="B88:F88"/>
    <mergeCell ref="B89:F89"/>
    <mergeCell ref="B90:F90"/>
  </mergeCells>
  <phoneticPr fontId="0" type="noConversion"/>
  <pageMargins left="0.94488188976377963" right="0.94488188976377963" top="0.59055118110236227" bottom="0.98425196850393704" header="0.51181102362204722" footer="0.51181102362204722"/>
  <pageSetup paperSize="9" scale="78" firstPageNumber="447" fitToHeight="0" orientation="portrait" useFirstPageNumber="1" r:id="rId1"/>
  <headerFooter alignWithMargins="0">
    <oddHeader>&amp;L&amp;"Arial,Italic"&amp;11      Comparative tables</oddHeader>
    <oddFooter xml:space="preserve">&amp;C </oddFooter>
  </headerFooter>
  <rowBreaks count="2" manualBreakCount="2">
    <brk id="50" max="5" man="1"/>
    <brk id="97" max="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calculations</vt:lpstr>
      <vt:lpstr>comments</vt:lpstr>
      <vt:lpstr>Tables 1-15</vt:lpstr>
      <vt:lpstr>Table PS1</vt:lpstr>
      <vt:lpstr>Table PS2-4</vt:lpstr>
      <vt:lpstr>Fns PS1-4</vt:lpstr>
      <vt:lpstr>Table TRS1</vt:lpstr>
      <vt:lpstr>Tables TRS2-3</vt:lpstr>
      <vt:lpstr>Table TRS4</vt:lpstr>
      <vt:lpstr>Table TRS5</vt:lpstr>
      <vt:lpstr>Table CCP1</vt:lpstr>
      <vt:lpstr>Tables CCP2-3</vt:lpstr>
      <vt:lpstr>Table CCP4</vt:lpstr>
      <vt:lpstr>Table CSD1</vt:lpstr>
      <vt:lpstr>Tables CSD2-3</vt:lpstr>
      <vt:lpstr>Table CSD4</vt:lpstr>
      <vt:lpstr>Table CSD5</vt:lpstr>
      <vt:lpstr>'Fns PS1-4'!Print_Area</vt:lpstr>
      <vt:lpstr>'Table CCP1'!Print_Area</vt:lpstr>
      <vt:lpstr>'Table CCP4'!Print_Area</vt:lpstr>
      <vt:lpstr>'Table CSD1'!Print_Area</vt:lpstr>
      <vt:lpstr>'Table CSD4'!Print_Area</vt:lpstr>
      <vt:lpstr>'Table CSD5'!Print_Area</vt:lpstr>
      <vt:lpstr>'Table PS1'!Print_Area</vt:lpstr>
      <vt:lpstr>'Table PS2-4'!Print_Area</vt:lpstr>
      <vt:lpstr>'Table TRS1'!Print_Area</vt:lpstr>
      <vt:lpstr>'Table TRS4'!Print_Area</vt:lpstr>
      <vt:lpstr>'Table TRS5'!Print_Area</vt:lpstr>
      <vt:lpstr>'Tables 1-15'!Print_Area</vt:lpstr>
      <vt:lpstr>'Tables CCP2-3'!Print_Area</vt:lpstr>
      <vt:lpstr>'Tables CSD2-3'!Print_Area</vt:lpstr>
      <vt:lpstr>'Tables TRS2-3'!Print_Area</vt:lpstr>
      <vt:lpst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tiana moren</dc:creator>
  <cp:lastModifiedBy>Wehrli, Gabriela</cp:lastModifiedBy>
  <cp:lastPrinted>2017-12-14T13:29:38Z</cp:lastPrinted>
  <dcterms:created xsi:type="dcterms:W3CDTF">2005-09-16T08:13:07Z</dcterms:created>
  <dcterms:modified xsi:type="dcterms:W3CDTF">2017-12-14T14:00:16Z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ies>
</file>